
<file path=[Content_Types].xml><?xml version="1.0" encoding="utf-8"?>
<Types xmlns="http://schemas.openxmlformats.org/package/2006/content-types">
  <Override PartName="/xl/worksheets/sheet15.xml" ContentType="application/vnd.openxmlformats-officedocument.spreadsheetml.worksheet+xml"/>
  <Default Extension="bin" ContentType="application/vnd.openxmlformats-officedocument.spreadsheetml.printerSettings"/>
  <Default Extension="png" ContentType="image/png"/>
  <Override PartName="/customXml/itemProps2.xml" ContentType="application/vnd.openxmlformats-officedocument.customXmlProperties+xml"/>
  <Override PartName="/customXml/itemProps3.xml" ContentType="application/vnd.openxmlformats-officedocument.customXmlProperties+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comments8.xml" ContentType="application/vnd.openxmlformats-officedocument.spreadsheetml.comments+xml"/>
  <Override PartName="/xl/comments9.xml" ContentType="application/vnd.openxmlformats-officedocument.spreadsheetml.comments+xml"/>
  <Override PartName="/customXml/itemProps1.xml" ContentType="application/vnd.openxmlformats-officedocument.customXmlProperti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comments6.xml" ContentType="application/vnd.openxmlformats-officedocument.spreadsheetml.comments+xml"/>
  <Override PartName="/xl/comments7.xml" ContentType="application/vnd.openxmlformats-officedocument.spreadsheetml.comments+xml"/>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docProps/custom.xml" ContentType="application/vnd.openxmlformats-officedocument.custom-propertie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xl/comments10.xml" ContentType="application/vnd.openxmlformats-officedocument.spreadsheetml.comment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7"/>
  <workbookPr codeName="ThisWorkbook" defaultThemeVersion="124226"/>
  <bookViews>
    <workbookView xWindow="2325" yWindow="0" windowWidth="20220" windowHeight="9180" tabRatio="759" firstSheet="1" activeTab="12"/>
  </bookViews>
  <sheets>
    <sheet name="Sheet1" sheetId="10" r:id="rId1"/>
    <sheet name="项目研发进展报告" sheetId="27" r:id="rId2"/>
    <sheet name="Android" sheetId="21" state="hidden" r:id="rId3"/>
    <sheet name="Project Status Report(2014)" sheetId="8" state="hidden" r:id="rId4"/>
    <sheet name="Project Status Report(2014TMS)" sheetId="11" state="hidden" r:id="rId5"/>
    <sheet name="Product Report (2014)" sheetId="7" state="hidden" r:id="rId6"/>
    <sheet name="Sheet2" sheetId="5" state="hidden" r:id="rId7"/>
    <sheet name="Project Status Report(2013)" sheetId="1" state="hidden" r:id="rId8"/>
    <sheet name="Product Report(2013)" sheetId="2" state="hidden" r:id="rId9"/>
    <sheet name="2013维护项目统计" sheetId="6" state="hidden" r:id="rId10"/>
    <sheet name="Maintenance&amp;Go-Live Plan" sheetId="29" r:id="rId11"/>
    <sheet name="Go-Live Statistics（2016）" sheetId="30" state="hidden" r:id="rId12"/>
    <sheet name="Go-Live Statistics（2017）" sheetId="26" r:id="rId13"/>
    <sheet name="Product F&amp;B Report" sheetId="17" r:id="rId14"/>
    <sheet name="Code Reviews" sheetId="32" r:id="rId15"/>
  </sheets>
  <definedNames>
    <definedName name="_xlnm._FilterDatabase" localSheetId="14" hidden="1">'Code Reviews'!$A$2:$Q$62</definedName>
    <definedName name="_xlnm._FilterDatabase" localSheetId="10" hidden="1">'Maintenance&amp;Go-Live Plan'!$A$2:$S$91</definedName>
    <definedName name="_xlnm._FilterDatabase" localSheetId="5" hidden="1">'Product Report (2014)'!$M$415:$V$415</definedName>
    <definedName name="_xlnm._FilterDatabase" localSheetId="1" hidden="1">项目研发进展报告!$A$4:$R$89</definedName>
  </definedNames>
  <calcPr calcId="125725"/>
</workbook>
</file>

<file path=xl/calcChain.xml><?xml version="1.0" encoding="utf-8"?>
<calcChain xmlns="http://schemas.openxmlformats.org/spreadsheetml/2006/main">
  <c r="S139" i="26"/>
  <c r="R139"/>
  <c r="S138"/>
  <c r="S141"/>
  <c r="R141"/>
  <c r="S140"/>
  <c r="S137"/>
  <c r="R137"/>
  <c r="S136"/>
  <c r="Q189"/>
  <c r="P189"/>
  <c r="O189"/>
  <c r="N189"/>
  <c r="M189"/>
  <c r="L189"/>
  <c r="K189"/>
  <c r="J189"/>
  <c r="I189"/>
  <c r="H189"/>
  <c r="G189"/>
  <c r="F189"/>
  <c r="Q188" l="1"/>
  <c r="P188"/>
  <c r="O188"/>
  <c r="N188"/>
  <c r="M188"/>
  <c r="L188"/>
  <c r="K188"/>
  <c r="J188"/>
  <c r="I188"/>
  <c r="H188"/>
  <c r="G188"/>
  <c r="F188"/>
  <c r="S187"/>
  <c r="R187"/>
  <c r="S186"/>
  <c r="S185"/>
  <c r="R185"/>
  <c r="S184"/>
  <c r="S183"/>
  <c r="R183"/>
  <c r="S182"/>
  <c r="S181"/>
  <c r="R181"/>
  <c r="S180"/>
  <c r="S179"/>
  <c r="R179"/>
  <c r="S178"/>
  <c r="S177"/>
  <c r="R177"/>
  <c r="S176"/>
  <c r="S175"/>
  <c r="R175"/>
  <c r="S174"/>
  <c r="S173"/>
  <c r="R173"/>
  <c r="S172"/>
  <c r="S171"/>
  <c r="R171"/>
  <c r="S170"/>
  <c r="S169"/>
  <c r="R169"/>
  <c r="S168"/>
  <c r="S167"/>
  <c r="R167"/>
  <c r="S166"/>
  <c r="S165"/>
  <c r="R165"/>
  <c r="S164"/>
  <c r="S163"/>
  <c r="R163"/>
  <c r="S162"/>
  <c r="S161"/>
  <c r="R161"/>
  <c r="S160"/>
  <c r="S159"/>
  <c r="R159"/>
  <c r="S158"/>
  <c r="S157"/>
  <c r="R157"/>
  <c r="S156"/>
  <c r="S155"/>
  <c r="R155"/>
  <c r="S154"/>
  <c r="S153"/>
  <c r="R153"/>
  <c r="S152"/>
  <c r="S151"/>
  <c r="R151"/>
  <c r="S150"/>
  <c r="S149"/>
  <c r="R149"/>
  <c r="S148"/>
  <c r="S147"/>
  <c r="R147"/>
  <c r="S146"/>
  <c r="S145"/>
  <c r="R145"/>
  <c r="S144"/>
  <c r="S143"/>
  <c r="R143"/>
  <c r="S142"/>
  <c r="S135"/>
  <c r="R135"/>
  <c r="S134"/>
  <c r="S133"/>
  <c r="R133"/>
  <c r="S132"/>
  <c r="S131"/>
  <c r="R131"/>
  <c r="S130"/>
  <c r="S129"/>
  <c r="R129"/>
  <c r="S128"/>
  <c r="S127"/>
  <c r="R127"/>
  <c r="S126"/>
  <c r="S125"/>
  <c r="R125"/>
  <c r="S124"/>
  <c r="S123"/>
  <c r="R123"/>
  <c r="S122"/>
  <c r="S121"/>
  <c r="R121"/>
  <c r="S120"/>
  <c r="S119"/>
  <c r="R119"/>
  <c r="S118"/>
  <c r="S117"/>
  <c r="R117"/>
  <c r="S116"/>
  <c r="S115"/>
  <c r="R115"/>
  <c r="S114"/>
  <c r="S113"/>
  <c r="R113"/>
  <c r="S112"/>
  <c r="S111"/>
  <c r="R111"/>
  <c r="S110"/>
  <c r="S109"/>
  <c r="R109"/>
  <c r="S108"/>
  <c r="S107"/>
  <c r="R107"/>
  <c r="S106"/>
  <c r="S105"/>
  <c r="R105"/>
  <c r="S104"/>
  <c r="S103"/>
  <c r="R103"/>
  <c r="S102"/>
  <c r="S101"/>
  <c r="R101"/>
  <c r="S100"/>
  <c r="S99"/>
  <c r="R99"/>
  <c r="S98"/>
  <c r="S97"/>
  <c r="R97"/>
  <c r="S96"/>
  <c r="S95"/>
  <c r="R95"/>
  <c r="S94"/>
  <c r="S93"/>
  <c r="R93"/>
  <c r="S92"/>
  <c r="S91"/>
  <c r="R91"/>
  <c r="S90"/>
  <c r="S89"/>
  <c r="R89"/>
  <c r="S88"/>
  <c r="S87"/>
  <c r="R87"/>
  <c r="S86"/>
  <c r="S85"/>
  <c r="R85"/>
  <c r="S84"/>
  <c r="S83"/>
  <c r="R83"/>
  <c r="S82"/>
  <c r="S81"/>
  <c r="R81"/>
  <c r="S80"/>
  <c r="S79"/>
  <c r="R79"/>
  <c r="S78"/>
  <c r="S77"/>
  <c r="R77"/>
  <c r="S76"/>
  <c r="S75"/>
  <c r="S188" s="1"/>
  <c r="R75"/>
  <c r="S74"/>
  <c r="S73"/>
  <c r="R73"/>
  <c r="S72"/>
  <c r="S71"/>
  <c r="R71"/>
  <c r="S70"/>
  <c r="S69"/>
  <c r="R69"/>
  <c r="S68"/>
  <c r="S67"/>
  <c r="R67"/>
  <c r="S66"/>
  <c r="S65"/>
  <c r="R65"/>
  <c r="S64"/>
  <c r="S63"/>
  <c r="R63"/>
  <c r="S62"/>
  <c r="S61"/>
  <c r="R61"/>
  <c r="S60"/>
  <c r="S59"/>
  <c r="R59"/>
  <c r="S58"/>
  <c r="S57"/>
  <c r="R57"/>
  <c r="S56"/>
  <c r="S55"/>
  <c r="R55"/>
  <c r="S54"/>
  <c r="S53"/>
  <c r="R53"/>
  <c r="S52"/>
  <c r="S51"/>
  <c r="R51"/>
  <c r="S50"/>
  <c r="S49"/>
  <c r="R49"/>
  <c r="S48"/>
  <c r="S47"/>
  <c r="R47"/>
  <c r="S46"/>
  <c r="S45"/>
  <c r="R45"/>
  <c r="S44"/>
  <c r="S43"/>
  <c r="R43"/>
  <c r="S42"/>
  <c r="S41"/>
  <c r="R41"/>
  <c r="S40"/>
  <c r="S39"/>
  <c r="R39"/>
  <c r="S38"/>
  <c r="S37"/>
  <c r="R37"/>
  <c r="S36"/>
  <c r="S35"/>
  <c r="R35"/>
  <c r="S34"/>
  <c r="S33"/>
  <c r="R33"/>
  <c r="S32"/>
  <c r="S31"/>
  <c r="R31"/>
  <c r="S30"/>
  <c r="S29"/>
  <c r="R29"/>
  <c r="S28"/>
  <c r="S27"/>
  <c r="R27"/>
  <c r="S26"/>
  <c r="S25"/>
  <c r="R25"/>
  <c r="S24"/>
  <c r="S23"/>
  <c r="R23"/>
  <c r="S22"/>
  <c r="S21"/>
  <c r="R21"/>
  <c r="S20"/>
  <c r="S19"/>
  <c r="R19"/>
  <c r="S18"/>
  <c r="S17"/>
  <c r="R17"/>
  <c r="S16"/>
  <c r="S15"/>
  <c r="R15"/>
  <c r="S14"/>
  <c r="S13"/>
  <c r="R13"/>
  <c r="S12"/>
  <c r="S11"/>
  <c r="R11"/>
  <c r="S10"/>
  <c r="S9"/>
  <c r="R9"/>
  <c r="S8"/>
  <c r="S7"/>
  <c r="R7"/>
  <c r="S6"/>
  <c r="S5"/>
  <c r="R5"/>
  <c r="S4"/>
  <c r="R127" i="30" s="1"/>
  <c r="Q127"/>
  <c r="P127"/>
  <c r="O127"/>
  <c r="N127"/>
  <c r="M127"/>
  <c r="L127"/>
  <c r="K127"/>
  <c r="J127"/>
  <c r="I127"/>
  <c r="H127"/>
  <c r="G127"/>
  <c r="F127"/>
  <c r="R126"/>
  <c r="Q126" s="1"/>
  <c r="P126"/>
  <c r="O126"/>
  <c r="N126"/>
  <c r="M126"/>
  <c r="L126"/>
  <c r="K126"/>
  <c r="J126"/>
  <c r="I126"/>
  <c r="H126"/>
  <c r="G126"/>
  <c r="F126"/>
  <c r="R125"/>
  <c r="Q125"/>
  <c r="R124"/>
  <c r="R123"/>
  <c r="Q123"/>
  <c r="R122"/>
  <c r="R121"/>
  <c r="Q121"/>
  <c r="R120"/>
  <c r="R119"/>
  <c r="Q119"/>
  <c r="R118"/>
  <c r="R117"/>
  <c r="Q117"/>
  <c r="R116"/>
  <c r="R115"/>
  <c r="Q115"/>
  <c r="R114"/>
  <c r="R113"/>
  <c r="Q113"/>
  <c r="R112"/>
  <c r="R111"/>
  <c r="Q111"/>
  <c r="R110"/>
  <c r="R109"/>
  <c r="Q109"/>
  <c r="R108"/>
  <c r="R107"/>
  <c r="Q107"/>
  <c r="R106"/>
  <c r="R105"/>
  <c r="Q105"/>
  <c r="R104"/>
  <c r="R103"/>
  <c r="Q103"/>
  <c r="R102"/>
  <c r="R101"/>
  <c r="Q101"/>
  <c r="R100"/>
  <c r="R99"/>
  <c r="Q99"/>
  <c r="R98"/>
  <c r="R97"/>
  <c r="Q97"/>
  <c r="R96"/>
  <c r="R95"/>
  <c r="Q95"/>
  <c r="R94"/>
  <c r="R93"/>
  <c r="Q93"/>
  <c r="R92"/>
  <c r="R91"/>
  <c r="Q91"/>
  <c r="R90"/>
  <c r="R89"/>
  <c r="Q89"/>
  <c r="R88"/>
  <c r="R87"/>
  <c r="Q87"/>
  <c r="R86"/>
  <c r="R85"/>
  <c r="Q85"/>
  <c r="R84"/>
  <c r="R83"/>
  <c r="Q83"/>
  <c r="R82"/>
  <c r="R81"/>
  <c r="Q81"/>
  <c r="R80"/>
  <c r="R79"/>
  <c r="Q79"/>
  <c r="R78"/>
  <c r="R77"/>
  <c r="Q77"/>
  <c r="R76"/>
  <c r="R75"/>
  <c r="Q75"/>
  <c r="R74"/>
  <c r="R73"/>
  <c r="Q73"/>
  <c r="R72"/>
  <c r="R71"/>
  <c r="Q71"/>
  <c r="R70"/>
  <c r="R69"/>
  <c r="Q69"/>
  <c r="R68"/>
  <c r="R67"/>
  <c r="Q67"/>
  <c r="R66"/>
  <c r="R65"/>
  <c r="Q65"/>
  <c r="R64"/>
  <c r="R63"/>
  <c r="Q63"/>
  <c r="R62"/>
  <c r="R61"/>
  <c r="Q61"/>
  <c r="R60"/>
  <c r="R59"/>
  <c r="Q59"/>
  <c r="R58"/>
  <c r="R57"/>
  <c r="Q57"/>
  <c r="R56"/>
  <c r="R55"/>
  <c r="Q55"/>
  <c r="R54"/>
  <c r="R53"/>
  <c r="Q53"/>
  <c r="R52"/>
  <c r="R51"/>
  <c r="Q51"/>
  <c r="R50"/>
  <c r="R49"/>
  <c r="Q49"/>
  <c r="R48"/>
  <c r="R47"/>
  <c r="Q47"/>
  <c r="R46"/>
  <c r="R45"/>
  <c r="Q45"/>
  <c r="R44"/>
  <c r="R43"/>
  <c r="Q43"/>
  <c r="R42"/>
  <c r="R41"/>
  <c r="Q41"/>
  <c r="R40"/>
  <c r="R39"/>
  <c r="Q39"/>
  <c r="R38"/>
  <c r="R37"/>
  <c r="Q37"/>
  <c r="R36"/>
  <c r="R35"/>
  <c r="Q35"/>
  <c r="R34"/>
  <c r="R33"/>
  <c r="Q33"/>
  <c r="R32"/>
  <c r="R31"/>
  <c r="Q31"/>
  <c r="R30"/>
  <c r="R29"/>
  <c r="Q29"/>
  <c r="R28"/>
  <c r="R27"/>
  <c r="Q27"/>
  <c r="R26"/>
  <c r="R25"/>
  <c r="Q25"/>
  <c r="R24"/>
  <c r="R23"/>
  <c r="Q23"/>
  <c r="R22"/>
  <c r="R21"/>
  <c r="Q21"/>
  <c r="R20"/>
  <c r="R19"/>
  <c r="Q19"/>
  <c r="R18"/>
  <c r="R17"/>
  <c r="Q17"/>
  <c r="R16"/>
  <c r="R15"/>
  <c r="Q15"/>
  <c r="R14"/>
  <c r="R13"/>
  <c r="Q13"/>
  <c r="R12"/>
  <c r="R11"/>
  <c r="Q11"/>
  <c r="R10"/>
  <c r="R9"/>
  <c r="Q9"/>
  <c r="R8"/>
  <c r="R7"/>
  <c r="Q7"/>
  <c r="R6"/>
  <c r="R5"/>
  <c r="Q5"/>
  <c r="R4"/>
  <c r="I158" i="6"/>
  <c r="H158"/>
  <c r="G158"/>
  <c r="H155"/>
  <c r="I147" s="1"/>
  <c r="H147" s="1"/>
  <c r="G147"/>
  <c r="H143"/>
  <c r="H142"/>
  <c r="H141"/>
  <c r="H140"/>
  <c r="H139"/>
  <c r="H138"/>
  <c r="H136"/>
  <c r="H135"/>
  <c r="H134"/>
  <c r="H133"/>
  <c r="H132"/>
  <c r="H131"/>
  <c r="H130"/>
  <c r="H129"/>
  <c r="H128"/>
  <c r="H127"/>
  <c r="H126"/>
  <c r="H125"/>
  <c r="H124"/>
  <c r="H123"/>
  <c r="H122"/>
  <c r="I121"/>
  <c r="H120"/>
  <c r="H119"/>
  <c r="H118"/>
  <c r="H117"/>
  <c r="H116"/>
  <c r="H115"/>
  <c r="H114"/>
  <c r="H113"/>
  <c r="H112"/>
  <c r="H111"/>
  <c r="H110"/>
  <c r="H109"/>
  <c r="H108"/>
  <c r="H107"/>
  <c r="H105"/>
  <c r="H104"/>
  <c r="H103"/>
  <c r="H102"/>
  <c r="H101"/>
  <c r="H100"/>
  <c r="H99"/>
  <c r="H98"/>
  <c r="H97"/>
  <c r="H96"/>
  <c r="H95"/>
  <c r="H94"/>
  <c r="H93"/>
  <c r="H92"/>
  <c r="H91"/>
  <c r="H90"/>
  <c r="H89"/>
  <c r="H88"/>
  <c r="H87"/>
  <c r="H86"/>
  <c r="H85"/>
  <c r="H84"/>
  <c r="H82"/>
  <c r="H81"/>
  <c r="H80"/>
  <c r="H79"/>
  <c r="H78"/>
  <c r="H77"/>
  <c r="H76"/>
  <c r="H75"/>
  <c r="H74"/>
  <c r="H73"/>
  <c r="H72"/>
  <c r="H71"/>
  <c r="H70"/>
  <c r="H69"/>
  <c r="H68"/>
  <c r="H67"/>
  <c r="H66"/>
  <c r="H65"/>
  <c r="H64"/>
  <c r="H63"/>
  <c r="H62"/>
  <c r="H61"/>
  <c r="H60"/>
  <c r="H59"/>
  <c r="H58"/>
  <c r="H57"/>
  <c r="H56"/>
  <c r="H55"/>
  <c r="I54"/>
  <c r="H53"/>
  <c r="H52"/>
  <c r="H51"/>
  <c r="H50"/>
  <c r="H49"/>
  <c r="H48"/>
  <c r="H47"/>
  <c r="H46"/>
  <c r="H45"/>
  <c r="H44"/>
  <c r="H43"/>
  <c r="H42"/>
  <c r="H41"/>
  <c r="H40"/>
  <c r="H39"/>
  <c r="I38"/>
  <c r="H37"/>
  <c r="H36"/>
  <c r="H35"/>
  <c r="H34"/>
  <c r="H33"/>
  <c r="H32"/>
  <c r="H31"/>
  <c r="H30"/>
  <c r="H29"/>
  <c r="H28"/>
  <c r="H27"/>
  <c r="H26"/>
  <c r="I25"/>
  <c r="H24"/>
  <c r="H23"/>
  <c r="H22"/>
  <c r="H21"/>
  <c r="H20"/>
  <c r="H19"/>
  <c r="H18"/>
  <c r="H17"/>
  <c r="H16"/>
  <c r="H15"/>
  <c r="H14"/>
  <c r="H13"/>
  <c r="H12"/>
  <c r="H11"/>
  <c r="H10"/>
  <c r="H9"/>
  <c r="H8"/>
  <c r="H7"/>
  <c r="H6"/>
  <c r="H5"/>
  <c r="E115" i="2"/>
  <c r="E114"/>
  <c r="E113"/>
  <c r="E112"/>
  <c r="E110"/>
  <c r="E109"/>
  <c r="E108"/>
  <c r="E107"/>
  <c r="E105"/>
  <c r="E104"/>
  <c r="E103"/>
  <c r="E102"/>
  <c r="E100"/>
  <c r="E99"/>
  <c r="E98"/>
  <c r="E96"/>
  <c r="E95"/>
  <c r="E94"/>
  <c r="E93"/>
  <c r="E92"/>
  <c r="E90"/>
  <c r="E89"/>
  <c r="E88"/>
  <c r="E87"/>
  <c r="E85"/>
  <c r="E84"/>
  <c r="E83"/>
  <c r="E81"/>
  <c r="E80"/>
  <c r="E79"/>
  <c r="E78"/>
  <c r="E76"/>
  <c r="E75"/>
  <c r="E74"/>
  <c r="E72"/>
  <c r="E71"/>
  <c r="E70"/>
  <c r="E69"/>
  <c r="F64"/>
  <c r="F63"/>
  <c r="F62"/>
  <c r="F61"/>
  <c r="F55"/>
  <c r="F54"/>
  <c r="F53"/>
  <c r="F52"/>
  <c r="F50"/>
  <c r="F49"/>
  <c r="F48"/>
  <c r="F47"/>
  <c r="F45"/>
  <c r="F44"/>
  <c r="F43"/>
  <c r="F42"/>
  <c r="F40"/>
  <c r="F39"/>
  <c r="F38"/>
  <c r="F36"/>
  <c r="F35"/>
  <c r="F34"/>
  <c r="F33"/>
  <c r="F32"/>
  <c r="F30"/>
  <c r="F29"/>
  <c r="F28"/>
  <c r="F27"/>
  <c r="F25"/>
  <c r="F24"/>
  <c r="F23"/>
  <c r="F21"/>
  <c r="F20"/>
  <c r="F19"/>
  <c r="F18"/>
  <c r="F16"/>
  <c r="F15"/>
  <c r="F14"/>
  <c r="F12"/>
  <c r="F11"/>
  <c r="F10"/>
  <c r="F9"/>
  <c r="T748" i="7"/>
  <c r="T654"/>
  <c r="T646"/>
  <c r="T645"/>
  <c r="T644"/>
  <c r="T643"/>
  <c r="T642"/>
  <c r="T641"/>
  <c r="T455"/>
  <c r="E317"/>
  <c r="E316"/>
  <c r="E315"/>
  <c r="E314"/>
  <c r="E313"/>
  <c r="E312"/>
  <c r="E311"/>
  <c r="E287"/>
  <c r="E264" s="1"/>
  <c r="D264"/>
  <c r="E263"/>
  <c r="E262"/>
  <c r="E261"/>
  <c r="E260"/>
  <c r="E259"/>
  <c r="E258"/>
  <c r="E257"/>
  <c r="E256"/>
  <c r="E255"/>
  <c r="E254"/>
  <c r="E253"/>
  <c r="E223"/>
  <c r="E222"/>
  <c r="E221"/>
  <c r="E220"/>
  <c r="E219"/>
  <c r="E218"/>
  <c r="E217"/>
  <c r="E216"/>
  <c r="E215"/>
  <c r="E214"/>
  <c r="E213"/>
  <c r="E212"/>
  <c r="E211"/>
  <c r="E210"/>
  <c r="E209"/>
  <c r="E208"/>
  <c r="E207"/>
  <c r="E206"/>
  <c r="E205"/>
  <c r="E204"/>
  <c r="E203"/>
  <c r="E202"/>
  <c r="E201"/>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2"/>
  <c r="F111"/>
  <c r="F110"/>
  <c r="F109"/>
  <c r="F108"/>
  <c r="F107"/>
  <c r="F106"/>
  <c r="F105"/>
  <c r="F104"/>
  <c r="F103"/>
  <c r="F102"/>
  <c r="F101"/>
  <c r="F100"/>
  <c r="F99"/>
  <c r="F98"/>
  <c r="F97"/>
  <c r="F96"/>
  <c r="F95"/>
  <c r="F94"/>
  <c r="F93"/>
  <c r="F92"/>
  <c r="F91"/>
  <c r="F90"/>
  <c r="F89"/>
  <c r="F88"/>
  <c r="F87"/>
  <c r="F86"/>
  <c r="F85"/>
  <c r="F84"/>
  <c r="F83"/>
  <c r="F82"/>
  <c r="F81"/>
  <c r="F80"/>
  <c r="F79"/>
  <c r="F78"/>
  <c r="F77"/>
  <c r="F76"/>
  <c r="F75"/>
  <c r="F74"/>
  <c r="F73"/>
  <c r="F72"/>
  <c r="F71"/>
  <c r="F70"/>
  <c r="F69"/>
  <c r="F68"/>
  <c r="F67"/>
  <c r="F66"/>
  <c r="F65"/>
  <c r="F57"/>
  <c r="F56"/>
  <c r="F55"/>
  <c r="F54"/>
  <c r="F53"/>
  <c r="F52"/>
  <c r="F51"/>
  <c r="F50"/>
  <c r="F49"/>
  <c r="F48"/>
  <c r="F47"/>
  <c r="F46"/>
  <c r="F45"/>
  <c r="F44"/>
  <c r="F43"/>
  <c r="F42"/>
  <c r="F41"/>
  <c r="F40"/>
  <c r="F39"/>
  <c r="F38"/>
  <c r="F37"/>
  <c r="F36"/>
  <c r="F35"/>
  <c r="F34"/>
  <c r="F33"/>
  <c r="F32"/>
  <c r="F31"/>
  <c r="F30"/>
  <c r="F29"/>
  <c r="F28"/>
  <c r="F27"/>
  <c r="F26"/>
  <c r="F25"/>
  <c r="F24"/>
  <c r="F23"/>
  <c r="F22"/>
  <c r="F21"/>
  <c r="F20"/>
  <c r="F19"/>
  <c r="F18"/>
  <c r="F17"/>
  <c r="F16"/>
  <c r="F15"/>
  <c r="F14"/>
  <c r="F13"/>
  <c r="F12"/>
  <c r="F11"/>
  <c r="F10"/>
  <c r="R189" i="26" l="1"/>
  <c r="R188"/>
  <c r="S189"/>
</calcChain>
</file>

<file path=xl/comments1.xml><?xml version="1.0" encoding="utf-8"?>
<comments xmlns="http://schemas.openxmlformats.org/spreadsheetml/2006/main">
  <authors>
    <author>ken.w</author>
  </authors>
  <commentList>
    <comment ref="F5" authorId="0">
      <text>
        <r>
          <rPr>
            <b/>
            <sz val="9"/>
            <color indexed="81"/>
            <rFont val="Tahoma"/>
            <family val="2"/>
          </rPr>
          <t>ken.w:</t>
        </r>
        <r>
          <rPr>
            <sz val="9"/>
            <color indexed="81"/>
            <rFont val="Tahoma"/>
            <family val="2"/>
          </rPr>
          <t xml:space="preserve">
2016/10/17</t>
        </r>
        <r>
          <rPr>
            <sz val="9"/>
            <color indexed="81"/>
            <rFont val="宋体"/>
            <family val="3"/>
            <charset val="134"/>
          </rPr>
          <t>在</t>
        </r>
        <r>
          <rPr>
            <sz val="9"/>
            <color indexed="81"/>
            <rFont val="Tahoma"/>
            <family val="2"/>
          </rPr>
          <t>confluence</t>
        </r>
        <r>
          <rPr>
            <sz val="9"/>
            <color indexed="81"/>
            <rFont val="宋体"/>
            <family val="3"/>
            <charset val="134"/>
          </rPr>
          <t xml:space="preserve">中立项
</t>
        </r>
        <r>
          <rPr>
            <sz val="9"/>
            <color indexed="81"/>
            <rFont val="Tahoma"/>
            <family val="2"/>
          </rPr>
          <t>HOLD</t>
        </r>
        <r>
          <rPr>
            <sz val="9"/>
            <color indexed="81"/>
            <rFont val="宋体"/>
            <family val="3"/>
            <charset val="134"/>
          </rPr>
          <t>项目原因：根据客户要求，暂且将项目</t>
        </r>
        <r>
          <rPr>
            <sz val="9"/>
            <color indexed="81"/>
            <rFont val="Tahoma"/>
            <family val="2"/>
          </rPr>
          <t>Hold On</t>
        </r>
        <r>
          <rPr>
            <sz val="9"/>
            <color indexed="81"/>
            <rFont val="宋体"/>
            <family val="3"/>
            <charset val="134"/>
          </rPr>
          <t>，后续根据对方需求变化，随时进行变更。</t>
        </r>
      </text>
    </comment>
    <comment ref="F6" authorId="0">
      <text>
        <r>
          <rPr>
            <b/>
            <sz val="9"/>
            <color indexed="81"/>
            <rFont val="Tahoma"/>
            <family val="2"/>
          </rPr>
          <t>ken.w:</t>
        </r>
        <r>
          <rPr>
            <sz val="9"/>
            <color indexed="81"/>
            <rFont val="Tahoma"/>
            <family val="2"/>
          </rPr>
          <t xml:space="preserve">
2017/7/12: M2&amp;M3</t>
        </r>
        <r>
          <rPr>
            <sz val="9"/>
            <color indexed="81"/>
            <rFont val="宋体"/>
            <family val="3"/>
            <charset val="134"/>
          </rPr>
          <t>变更</t>
        </r>
        <r>
          <rPr>
            <sz val="9"/>
            <color indexed="81"/>
            <rFont val="Tahoma"/>
            <family val="2"/>
          </rPr>
          <t>-----</t>
        </r>
        <r>
          <rPr>
            <sz val="9"/>
            <color indexed="81"/>
            <rFont val="宋体"/>
            <family val="3"/>
            <charset val="134"/>
          </rPr>
          <t>中行方面一直未能提供稳定有效的测试后台，</t>
        </r>
        <r>
          <rPr>
            <sz val="9"/>
            <color indexed="81"/>
            <rFont val="Tahoma"/>
            <family val="2"/>
          </rPr>
          <t>VISA</t>
        </r>
        <r>
          <rPr>
            <sz val="9"/>
            <color indexed="81"/>
            <rFont val="宋体"/>
            <family val="3"/>
            <charset val="134"/>
          </rPr>
          <t>与</t>
        </r>
        <r>
          <rPr>
            <sz val="9"/>
            <color indexed="81"/>
            <rFont val="Tahoma"/>
            <family val="2"/>
          </rPr>
          <t>Unionpay</t>
        </r>
        <r>
          <rPr>
            <sz val="9"/>
            <color indexed="81"/>
            <rFont val="宋体"/>
            <family val="3"/>
            <charset val="134"/>
          </rPr>
          <t>测试案例无法顺利执行，正在进一步沟通，发布时间延迟。</t>
        </r>
      </text>
    </comment>
    <comment ref="F14" authorId="0">
      <text>
        <r>
          <rPr>
            <b/>
            <sz val="9"/>
            <color indexed="81"/>
            <rFont val="Tahoma"/>
            <family val="2"/>
          </rPr>
          <t>ken.w:</t>
        </r>
        <r>
          <rPr>
            <sz val="9"/>
            <color indexed="81"/>
            <rFont val="Tahoma"/>
            <family val="2"/>
          </rPr>
          <t xml:space="preserve">
19 Jun 2017  : M3 1st changed-----</t>
        </r>
        <r>
          <rPr>
            <sz val="9"/>
            <color indexed="81"/>
            <rFont val="宋体"/>
            <family val="3"/>
            <charset val="134"/>
          </rPr>
          <t>因为客户的需求不断变更和扩张，导致</t>
        </r>
        <r>
          <rPr>
            <sz val="9"/>
            <color indexed="81"/>
            <rFont val="Tahoma"/>
            <family val="2"/>
          </rPr>
          <t>SIT</t>
        </r>
        <r>
          <rPr>
            <sz val="9"/>
            <color indexed="81"/>
            <rFont val="宋体"/>
            <family val="3"/>
            <charset val="134"/>
          </rPr>
          <t xml:space="preserve">完成时间被推迟。
</t>
        </r>
        <r>
          <rPr>
            <sz val="9"/>
            <color indexed="81"/>
            <rFont val="Tahoma"/>
            <family val="2"/>
          </rPr>
          <t xml:space="preserve">19 Jun 2017 </t>
        </r>
        <r>
          <rPr>
            <sz val="9"/>
            <color indexed="81"/>
            <rFont val="宋体"/>
            <family val="3"/>
            <charset val="134"/>
          </rPr>
          <t>：</t>
        </r>
        <r>
          <rPr>
            <sz val="9"/>
            <color indexed="81"/>
            <rFont val="Tahoma"/>
            <family val="2"/>
          </rPr>
          <t xml:space="preserve">  M4 1st changed-----</t>
        </r>
        <r>
          <rPr>
            <sz val="9"/>
            <color indexed="81"/>
            <rFont val="宋体"/>
            <family val="3"/>
            <charset val="134"/>
          </rPr>
          <t>同上，</t>
        </r>
        <r>
          <rPr>
            <sz val="9"/>
            <color indexed="81"/>
            <rFont val="Tahoma"/>
            <family val="2"/>
          </rPr>
          <t>SIT</t>
        </r>
        <r>
          <rPr>
            <sz val="9"/>
            <color indexed="81"/>
            <rFont val="宋体"/>
            <family val="3"/>
            <charset val="134"/>
          </rPr>
          <t>的推迟导致</t>
        </r>
        <r>
          <rPr>
            <sz val="9"/>
            <color indexed="81"/>
            <rFont val="Tahoma"/>
            <family val="2"/>
          </rPr>
          <t>UAT</t>
        </r>
        <r>
          <rPr>
            <sz val="9"/>
            <color indexed="81"/>
            <rFont val="宋体"/>
            <family val="3"/>
            <charset val="134"/>
          </rPr>
          <t xml:space="preserve">被推迟。
</t>
        </r>
        <r>
          <rPr>
            <sz val="9"/>
            <color indexed="81"/>
            <rFont val="Tahoma"/>
            <family val="2"/>
          </rPr>
          <t xml:space="preserve"> 30 Jun 2017  </t>
        </r>
        <r>
          <rPr>
            <sz val="9"/>
            <color indexed="81"/>
            <rFont val="宋体"/>
            <family val="3"/>
            <charset val="134"/>
          </rPr>
          <t>产品已经上线，现已经转为维护状态</t>
        </r>
      </text>
    </comment>
    <comment ref="F15" authorId="0">
      <text>
        <r>
          <rPr>
            <b/>
            <sz val="9"/>
            <color indexed="81"/>
            <rFont val="Tahoma"/>
            <family val="2"/>
          </rPr>
          <t>ken.w:</t>
        </r>
        <r>
          <rPr>
            <sz val="9"/>
            <color indexed="81"/>
            <rFont val="Tahoma"/>
            <family val="2"/>
          </rPr>
          <t xml:space="preserve">
</t>
        </r>
        <r>
          <rPr>
            <sz val="9"/>
            <color indexed="81"/>
            <rFont val="宋体"/>
            <family val="3"/>
            <charset val="134"/>
          </rPr>
          <t>项目结项：该项目已经于</t>
        </r>
        <r>
          <rPr>
            <sz val="9"/>
            <color indexed="81"/>
            <rFont val="Tahoma"/>
            <family val="2"/>
          </rPr>
          <t xml:space="preserve">2017/5/12 </t>
        </r>
        <r>
          <rPr>
            <sz val="9"/>
            <color indexed="81"/>
            <rFont val="宋体"/>
            <family val="3"/>
            <charset val="134"/>
          </rPr>
          <t>通过客户确认，正式转入维护阶段</t>
        </r>
      </text>
    </comment>
    <comment ref="F17" authorId="0">
      <text>
        <r>
          <rPr>
            <b/>
            <sz val="9"/>
            <color indexed="81"/>
            <rFont val="Tahoma"/>
            <family val="2"/>
          </rPr>
          <t xml:space="preserve">ken.w:
</t>
        </r>
        <r>
          <rPr>
            <b/>
            <sz val="10"/>
            <color indexed="81"/>
            <rFont val="宋体"/>
            <family val="3"/>
            <charset val="134"/>
          </rPr>
          <t>项目暂停周期：</t>
        </r>
        <r>
          <rPr>
            <b/>
            <sz val="10"/>
            <color indexed="81"/>
            <rFont val="Tahoma"/>
            <family val="2"/>
          </rPr>
          <t xml:space="preserve">2016.11.28-2017.3.1
</t>
        </r>
        <r>
          <rPr>
            <b/>
            <sz val="9"/>
            <color indexed="81"/>
            <rFont val="Tahoma"/>
            <family val="2"/>
          </rPr>
          <t xml:space="preserve">
</t>
        </r>
        <r>
          <rPr>
            <b/>
            <sz val="6"/>
            <color indexed="81"/>
            <rFont val="Tahoma"/>
            <family val="2"/>
          </rPr>
          <t>2016/8/19</t>
        </r>
        <r>
          <rPr>
            <b/>
            <sz val="6"/>
            <color indexed="81"/>
            <rFont val="宋体"/>
            <family val="3"/>
            <charset val="134"/>
          </rPr>
          <t>：发布项目阶段维护计划</t>
        </r>
        <r>
          <rPr>
            <b/>
            <sz val="6"/>
            <color indexed="81"/>
            <rFont val="Tahoma"/>
            <family val="2"/>
          </rPr>
          <t>V1.00.00_20160826
2016/8/15</t>
        </r>
        <r>
          <rPr>
            <b/>
            <sz val="6"/>
            <color indexed="81"/>
            <rFont val="宋体"/>
            <family val="3"/>
            <charset val="134"/>
          </rPr>
          <t>：发布开发包</t>
        </r>
        <r>
          <rPr>
            <b/>
            <sz val="6"/>
            <color indexed="81"/>
            <rFont val="Tahoma"/>
            <family val="2"/>
          </rPr>
          <t>V1.00.00_20160812</t>
        </r>
        <r>
          <rPr>
            <b/>
            <sz val="9"/>
            <color indexed="81"/>
            <rFont val="Tahoma"/>
            <family val="2"/>
          </rPr>
          <t xml:space="preserve">
</t>
        </r>
        <r>
          <rPr>
            <b/>
            <sz val="6"/>
            <color indexed="81"/>
            <rFont val="Tahoma"/>
            <family val="2"/>
          </rPr>
          <t>2016/8/26</t>
        </r>
        <r>
          <rPr>
            <b/>
            <sz val="6"/>
            <color indexed="81"/>
            <rFont val="宋体"/>
            <family val="3"/>
            <charset val="134"/>
          </rPr>
          <t>：</t>
        </r>
        <r>
          <rPr>
            <b/>
            <sz val="6"/>
            <color indexed="81"/>
            <rFont val="Tahoma"/>
            <family val="2"/>
          </rPr>
          <t xml:space="preserve"> M2&amp;M3</t>
        </r>
        <r>
          <rPr>
            <b/>
            <sz val="6"/>
            <color indexed="81"/>
            <rFont val="宋体"/>
            <family val="3"/>
            <charset val="134"/>
          </rPr>
          <t>变更</t>
        </r>
        <r>
          <rPr>
            <b/>
            <sz val="6"/>
            <color indexed="81"/>
            <rFont val="Tahoma"/>
            <family val="2"/>
          </rPr>
          <t>-----</t>
        </r>
        <r>
          <rPr>
            <b/>
            <sz val="6"/>
            <color indexed="81"/>
            <rFont val="宋体"/>
            <family val="3"/>
            <charset val="134"/>
          </rPr>
          <t>交易系统开发人员为了兼容</t>
        </r>
        <r>
          <rPr>
            <b/>
            <sz val="6"/>
            <color indexed="81"/>
            <rFont val="Tahoma"/>
            <family val="2"/>
          </rPr>
          <t>IC</t>
        </r>
        <r>
          <rPr>
            <b/>
            <sz val="6"/>
            <color indexed="81"/>
            <rFont val="宋体"/>
            <family val="3"/>
            <charset val="134"/>
          </rPr>
          <t>卡交易报文和预售权</t>
        </r>
        <r>
          <rPr>
            <b/>
            <sz val="6"/>
            <color indexed="81"/>
            <rFont val="Tahoma"/>
            <family val="2"/>
          </rPr>
          <t>,</t>
        </r>
        <r>
          <rPr>
            <b/>
            <sz val="6"/>
            <color indexed="81"/>
            <rFont val="宋体"/>
            <family val="3"/>
            <charset val="134"/>
          </rPr>
          <t>卡检查交易</t>
        </r>
        <r>
          <rPr>
            <b/>
            <sz val="6"/>
            <color indexed="81"/>
            <rFont val="Tahoma"/>
            <family val="2"/>
          </rPr>
          <t>,</t>
        </r>
        <r>
          <rPr>
            <b/>
            <sz val="6"/>
            <color indexed="81"/>
            <rFont val="宋体"/>
            <family val="3"/>
            <charset val="134"/>
          </rPr>
          <t>修改了部分报文</t>
        </r>
        <r>
          <rPr>
            <b/>
            <sz val="6"/>
            <color indexed="81"/>
            <rFont val="Tahoma"/>
            <family val="2"/>
          </rPr>
          <t>,</t>
        </r>
        <r>
          <rPr>
            <b/>
            <sz val="6"/>
            <color indexed="81"/>
            <rFont val="宋体"/>
            <family val="3"/>
            <charset val="134"/>
          </rPr>
          <t>导致原来准备发布的应用不能使用</t>
        </r>
        <r>
          <rPr>
            <b/>
            <sz val="6"/>
            <color indexed="81"/>
            <rFont val="Tahoma"/>
            <family val="2"/>
          </rPr>
          <t>,</t>
        </r>
        <r>
          <rPr>
            <b/>
            <sz val="6"/>
            <color indexed="81"/>
            <rFont val="宋体"/>
            <family val="3"/>
            <charset val="134"/>
          </rPr>
          <t>预计调试好预售权和卡检查交易后再发布</t>
        </r>
        <r>
          <rPr>
            <b/>
            <sz val="6"/>
            <color indexed="81"/>
            <rFont val="Tahoma"/>
            <family val="2"/>
          </rPr>
          <t>.</t>
        </r>
        <r>
          <rPr>
            <sz val="9"/>
            <color indexed="81"/>
            <rFont val="Tahoma"/>
            <family val="2"/>
          </rPr>
          <t xml:space="preserve">
</t>
        </r>
        <r>
          <rPr>
            <sz val="6"/>
            <color indexed="81"/>
            <rFont val="Tahoma"/>
            <family val="2"/>
          </rPr>
          <t>2016/10/11: M3</t>
        </r>
        <r>
          <rPr>
            <sz val="6"/>
            <color indexed="81"/>
            <rFont val="宋体"/>
            <family val="3"/>
            <charset val="134"/>
          </rPr>
          <t>变更</t>
        </r>
        <r>
          <rPr>
            <sz val="6"/>
            <color indexed="81"/>
            <rFont val="Tahoma"/>
            <family val="2"/>
          </rPr>
          <t xml:space="preserve">----- </t>
        </r>
        <r>
          <rPr>
            <sz val="6"/>
            <color indexed="81"/>
            <rFont val="宋体"/>
            <family val="3"/>
            <charset val="134"/>
          </rPr>
          <t>交易系统后续新增的需求现在还未开发完成</t>
        </r>
        <r>
          <rPr>
            <sz val="6"/>
            <color indexed="81"/>
            <rFont val="Tahoma"/>
            <family val="2"/>
          </rPr>
          <t xml:space="preserve">, </t>
        </r>
        <r>
          <rPr>
            <sz val="6"/>
            <color indexed="81"/>
            <rFont val="宋体"/>
            <family val="3"/>
            <charset val="134"/>
          </rPr>
          <t>需等待交易系统确认和完成新需求的开发后</t>
        </r>
        <r>
          <rPr>
            <sz val="6"/>
            <color indexed="81"/>
            <rFont val="Tahoma"/>
            <family val="2"/>
          </rPr>
          <t>,</t>
        </r>
        <r>
          <rPr>
            <sz val="6"/>
            <color indexed="81"/>
            <rFont val="宋体"/>
            <family val="3"/>
            <charset val="134"/>
          </rPr>
          <t>终端软件才能继续开发下去</t>
        </r>
        <r>
          <rPr>
            <sz val="6"/>
            <color indexed="81"/>
            <rFont val="Tahoma"/>
            <family val="2"/>
          </rPr>
          <t>(</t>
        </r>
        <r>
          <rPr>
            <sz val="6"/>
            <color indexed="81"/>
            <rFont val="宋体"/>
            <family val="3"/>
            <charset val="134"/>
          </rPr>
          <t>另外确定上线后客户采购生产环境的流程预计也需要</t>
        </r>
        <r>
          <rPr>
            <sz val="6"/>
            <color indexed="81"/>
            <rFont val="Tahoma"/>
            <family val="2"/>
          </rPr>
          <t>1</t>
        </r>
        <r>
          <rPr>
            <sz val="6"/>
            <color indexed="81"/>
            <rFont val="宋体"/>
            <family val="3"/>
            <charset val="134"/>
          </rPr>
          <t>个月的时间</t>
        </r>
        <r>
          <rPr>
            <sz val="6"/>
            <color indexed="81"/>
            <rFont val="Tahoma"/>
            <family val="2"/>
          </rPr>
          <t>).
2017/03/01: M2</t>
        </r>
        <r>
          <rPr>
            <sz val="6"/>
            <color indexed="81"/>
            <rFont val="宋体"/>
            <family val="3"/>
            <charset val="134"/>
          </rPr>
          <t>变更</t>
        </r>
        <r>
          <rPr>
            <sz val="6"/>
            <color indexed="81"/>
            <rFont val="Tahoma"/>
            <family val="2"/>
          </rPr>
          <t xml:space="preserve">----- </t>
        </r>
        <r>
          <rPr>
            <sz val="6"/>
            <color indexed="81"/>
            <rFont val="宋体"/>
            <family val="3"/>
            <charset val="134"/>
          </rPr>
          <t>该项目目前目前重新启动</t>
        </r>
        <r>
          <rPr>
            <sz val="6"/>
            <color indexed="81"/>
            <rFont val="Tahoma"/>
            <family val="2"/>
          </rPr>
          <t>,</t>
        </r>
        <r>
          <rPr>
            <sz val="6"/>
            <color indexed="81"/>
            <rFont val="宋体"/>
            <family val="3"/>
            <charset val="134"/>
          </rPr>
          <t>一期削减了一些需求</t>
        </r>
        <r>
          <rPr>
            <sz val="6"/>
            <color indexed="81"/>
            <rFont val="Tahoma"/>
            <family val="2"/>
          </rPr>
          <t>,</t>
        </r>
        <r>
          <rPr>
            <sz val="6"/>
            <color indexed="81"/>
            <rFont val="宋体"/>
            <family val="3"/>
            <charset val="134"/>
          </rPr>
          <t>并提出了一些新的需求</t>
        </r>
        <r>
          <rPr>
            <sz val="6"/>
            <color indexed="81"/>
            <rFont val="Tahoma"/>
            <family val="2"/>
          </rPr>
          <t>.</t>
        </r>
        <r>
          <rPr>
            <sz val="6"/>
            <color indexed="81"/>
            <rFont val="宋体"/>
            <family val="3"/>
            <charset val="134"/>
          </rPr>
          <t>预计</t>
        </r>
        <r>
          <rPr>
            <sz val="6"/>
            <color indexed="81"/>
            <rFont val="Tahoma"/>
            <family val="2"/>
          </rPr>
          <t>4</t>
        </r>
        <r>
          <rPr>
            <sz val="6"/>
            <color indexed="81"/>
            <rFont val="宋体"/>
            <family val="3"/>
            <charset val="134"/>
          </rPr>
          <t>月份之前完成内测</t>
        </r>
        <r>
          <rPr>
            <sz val="6"/>
            <color indexed="81"/>
            <rFont val="Tahoma"/>
            <family val="2"/>
          </rPr>
          <t>.
2017/04/10 M2&amp;M3</t>
        </r>
        <r>
          <rPr>
            <sz val="6"/>
            <color indexed="81"/>
            <rFont val="宋体"/>
            <family val="3"/>
            <charset val="134"/>
          </rPr>
          <t>变更</t>
        </r>
        <r>
          <rPr>
            <sz val="6"/>
            <color indexed="81"/>
            <rFont val="Tahoma"/>
            <family val="2"/>
          </rPr>
          <t>-----MS</t>
        </r>
        <r>
          <rPr>
            <sz val="6"/>
            <color indexed="81"/>
            <rFont val="宋体"/>
            <family val="3"/>
            <charset val="134"/>
          </rPr>
          <t>客户测试时间延后</t>
        </r>
        <r>
          <rPr>
            <sz val="6"/>
            <color indexed="81"/>
            <rFont val="Tahoma"/>
            <family val="2"/>
          </rPr>
          <t xml:space="preserve">, </t>
        </r>
        <r>
          <rPr>
            <sz val="6"/>
            <color indexed="81"/>
            <rFont val="宋体"/>
            <family val="3"/>
            <charset val="134"/>
          </rPr>
          <t>于</t>
        </r>
        <r>
          <rPr>
            <sz val="6"/>
            <color indexed="81"/>
            <rFont val="Tahoma"/>
            <family val="2"/>
          </rPr>
          <t>4</t>
        </r>
        <r>
          <rPr>
            <sz val="6"/>
            <color indexed="81"/>
            <rFont val="宋体"/>
            <family val="3"/>
            <charset val="134"/>
          </rPr>
          <t>月</t>
        </r>
        <r>
          <rPr>
            <sz val="6"/>
            <color indexed="81"/>
            <rFont val="Tahoma"/>
            <family val="2"/>
          </rPr>
          <t>10</t>
        </r>
        <r>
          <rPr>
            <sz val="6"/>
            <color indexed="81"/>
            <rFont val="宋体"/>
            <family val="3"/>
            <charset val="134"/>
          </rPr>
          <t>号给出第一轮测试结果</t>
        </r>
        <r>
          <rPr>
            <sz val="6"/>
            <color indexed="81"/>
            <rFont val="Tahoma"/>
            <family val="2"/>
          </rPr>
          <t>,</t>
        </r>
        <r>
          <rPr>
            <sz val="6"/>
            <color indexed="81"/>
            <rFont val="宋体"/>
            <family val="3"/>
            <charset val="134"/>
          </rPr>
          <t>预计</t>
        </r>
        <r>
          <rPr>
            <sz val="6"/>
            <color indexed="81"/>
            <rFont val="Tahoma"/>
            <family val="2"/>
          </rPr>
          <t>4</t>
        </r>
        <r>
          <rPr>
            <sz val="6"/>
            <color indexed="81"/>
            <rFont val="宋体"/>
            <family val="3"/>
            <charset val="134"/>
          </rPr>
          <t>月</t>
        </r>
        <r>
          <rPr>
            <sz val="6"/>
            <color indexed="81"/>
            <rFont val="Tahoma"/>
            <family val="2"/>
          </rPr>
          <t>21</t>
        </r>
        <r>
          <rPr>
            <sz val="6"/>
            <color indexed="81"/>
            <rFont val="宋体"/>
            <family val="3"/>
            <charset val="134"/>
          </rPr>
          <t>日前完成第二轮集成测试</t>
        </r>
        <r>
          <rPr>
            <sz val="6"/>
            <color indexed="81"/>
            <rFont val="Tahoma"/>
            <family val="2"/>
          </rPr>
          <t>,6</t>
        </r>
        <r>
          <rPr>
            <sz val="6"/>
            <color indexed="81"/>
            <rFont val="宋体"/>
            <family val="3"/>
            <charset val="134"/>
          </rPr>
          <t>月份发布产品</t>
        </r>
        <r>
          <rPr>
            <sz val="6"/>
            <color indexed="81"/>
            <rFont val="Tahoma"/>
            <family val="2"/>
          </rPr>
          <t>.
2017/0705 M3</t>
        </r>
        <r>
          <rPr>
            <sz val="6"/>
            <color indexed="81"/>
            <rFont val="宋体"/>
            <family val="3"/>
            <charset val="134"/>
          </rPr>
          <t>变更</t>
        </r>
        <r>
          <rPr>
            <sz val="6"/>
            <color indexed="81"/>
            <rFont val="Tahoma"/>
            <family val="2"/>
          </rPr>
          <t xml:space="preserve">----- </t>
        </r>
        <r>
          <rPr>
            <sz val="6"/>
            <color indexed="81"/>
            <rFont val="宋体"/>
            <family val="3"/>
            <charset val="134"/>
          </rPr>
          <t>终端程序客户测试基本完成</t>
        </r>
        <r>
          <rPr>
            <sz val="6"/>
            <color indexed="81"/>
            <rFont val="Tahoma"/>
            <family val="2"/>
          </rPr>
          <t xml:space="preserve">, </t>
        </r>
        <r>
          <rPr>
            <sz val="6"/>
            <color indexed="81"/>
            <rFont val="宋体"/>
            <family val="3"/>
            <charset val="134"/>
          </rPr>
          <t>但是由于客户又增加两个小需求</t>
        </r>
        <r>
          <rPr>
            <sz val="6"/>
            <color indexed="81"/>
            <rFont val="Tahoma"/>
            <family val="2"/>
          </rPr>
          <t>,</t>
        </r>
        <r>
          <rPr>
            <sz val="6"/>
            <color indexed="81"/>
            <rFont val="宋体"/>
            <family val="3"/>
            <charset val="134"/>
          </rPr>
          <t>终端需要重新再测试一下</t>
        </r>
        <r>
          <rPr>
            <sz val="6"/>
            <color indexed="81"/>
            <rFont val="Tahoma"/>
            <family val="2"/>
          </rPr>
          <t xml:space="preserve">, </t>
        </r>
        <r>
          <rPr>
            <sz val="6"/>
            <color indexed="81"/>
            <rFont val="宋体"/>
            <family val="3"/>
            <charset val="134"/>
          </rPr>
          <t>交易系统增加了一些需求</t>
        </r>
        <r>
          <rPr>
            <sz val="6"/>
            <color indexed="81"/>
            <rFont val="Tahoma"/>
            <family val="2"/>
          </rPr>
          <t>,</t>
        </r>
        <r>
          <rPr>
            <sz val="6"/>
            <color indexed="81"/>
            <rFont val="宋体"/>
            <family val="3"/>
            <charset val="134"/>
          </rPr>
          <t>预计需要</t>
        </r>
        <r>
          <rPr>
            <sz val="6"/>
            <color indexed="81"/>
            <rFont val="Tahoma"/>
            <family val="2"/>
          </rPr>
          <t>3</t>
        </r>
        <r>
          <rPr>
            <sz val="6"/>
            <color indexed="81"/>
            <rFont val="宋体"/>
            <family val="3"/>
            <charset val="134"/>
          </rPr>
          <t>周左右的时间开发</t>
        </r>
        <r>
          <rPr>
            <sz val="6"/>
            <color indexed="81"/>
            <rFont val="Tahoma"/>
            <family val="2"/>
          </rPr>
          <t xml:space="preserve">, </t>
        </r>
        <r>
          <rPr>
            <sz val="6"/>
            <color indexed="81"/>
            <rFont val="宋体"/>
            <family val="3"/>
            <charset val="134"/>
          </rPr>
          <t>故项目递交时间预计往后推迟</t>
        </r>
        <r>
          <rPr>
            <sz val="6"/>
            <color indexed="81"/>
            <rFont val="Tahoma"/>
            <family val="2"/>
          </rPr>
          <t>3</t>
        </r>
        <r>
          <rPr>
            <sz val="6"/>
            <color indexed="81"/>
            <rFont val="宋体"/>
            <family val="3"/>
            <charset val="134"/>
          </rPr>
          <t>周</t>
        </r>
        <r>
          <rPr>
            <sz val="6"/>
            <color indexed="81"/>
            <rFont val="Tahoma"/>
            <family val="2"/>
          </rPr>
          <t xml:space="preserve">.
19 Jul 2017 : </t>
        </r>
        <r>
          <rPr>
            <sz val="6"/>
            <color indexed="81"/>
            <rFont val="宋体"/>
            <family val="3"/>
            <charset val="134"/>
          </rPr>
          <t>项目结项</t>
        </r>
        <r>
          <rPr>
            <sz val="6"/>
            <color indexed="81"/>
            <rFont val="Tahoma"/>
            <family val="2"/>
          </rPr>
          <t>:</t>
        </r>
        <r>
          <rPr>
            <sz val="6"/>
            <color indexed="81"/>
            <rFont val="宋体"/>
            <family val="3"/>
            <charset val="134"/>
          </rPr>
          <t>项目于</t>
        </r>
        <r>
          <rPr>
            <sz val="6"/>
            <color indexed="81"/>
            <rFont val="Tahoma"/>
            <family val="2"/>
          </rPr>
          <t xml:space="preserve"> 14 Jul 2017 </t>
        </r>
        <r>
          <rPr>
            <sz val="6"/>
            <color indexed="81"/>
            <rFont val="宋体"/>
            <family val="3"/>
            <charset val="134"/>
          </rPr>
          <t>正式结项</t>
        </r>
        <r>
          <rPr>
            <sz val="6"/>
            <color indexed="81"/>
            <rFont val="Tahoma"/>
            <family val="2"/>
          </rPr>
          <t xml:space="preserve">, </t>
        </r>
        <r>
          <rPr>
            <sz val="6"/>
            <color indexed="81"/>
            <rFont val="宋体"/>
            <family val="3"/>
            <charset val="134"/>
          </rPr>
          <t>产品已经正式发布给客户</t>
        </r>
        <r>
          <rPr>
            <sz val="6"/>
            <color indexed="81"/>
            <rFont val="Tahoma"/>
            <family val="2"/>
          </rPr>
          <t xml:space="preserve">, </t>
        </r>
        <r>
          <rPr>
            <sz val="6"/>
            <color indexed="81"/>
            <rFont val="宋体"/>
            <family val="3"/>
            <charset val="134"/>
          </rPr>
          <t>并已经确认首次上线版本为</t>
        </r>
        <r>
          <rPr>
            <sz val="6"/>
            <color indexed="81"/>
            <rFont val="Tahoma"/>
            <family val="2"/>
          </rPr>
          <t>V1.00.00_20170704.</t>
        </r>
      </text>
    </comment>
    <comment ref="F19" authorId="0">
      <text>
        <r>
          <rPr>
            <b/>
            <sz val="9"/>
            <color indexed="81"/>
            <rFont val="Tahoma"/>
            <family val="2"/>
          </rPr>
          <t>ken.w:</t>
        </r>
        <r>
          <rPr>
            <sz val="9"/>
            <color indexed="81"/>
            <rFont val="Tahoma"/>
            <family val="2"/>
          </rPr>
          <t xml:space="preserve">
2016.8.4</t>
        </r>
        <r>
          <rPr>
            <sz val="9"/>
            <color indexed="81"/>
            <rFont val="宋体"/>
            <family val="3"/>
            <charset val="134"/>
          </rPr>
          <t>发布</t>
        </r>
        <r>
          <rPr>
            <sz val="9"/>
            <color indexed="81"/>
            <rFont val="Tahoma"/>
            <family val="2"/>
          </rPr>
          <t>V1.00.00_20160811</t>
        </r>
        <r>
          <rPr>
            <sz val="9"/>
            <color indexed="81"/>
            <rFont val="宋体"/>
            <family val="3"/>
            <charset val="134"/>
          </rPr>
          <t>计划</t>
        </r>
        <r>
          <rPr>
            <sz val="9"/>
            <color indexed="81"/>
            <rFont val="Tahoma"/>
            <family val="2"/>
          </rPr>
          <t>;
2016.11.18:Plan V1.00.00_20161111 is completed
2016.10.18  M1-M6</t>
        </r>
        <r>
          <rPr>
            <sz val="9"/>
            <color indexed="81"/>
            <rFont val="宋体"/>
            <family val="3"/>
            <charset val="134"/>
          </rPr>
          <t>变更</t>
        </r>
        <r>
          <rPr>
            <sz val="9"/>
            <color indexed="81"/>
            <rFont val="Tahoma"/>
            <family val="2"/>
          </rPr>
          <t>-------</t>
        </r>
        <r>
          <rPr>
            <sz val="9"/>
            <color indexed="81"/>
            <rFont val="宋体"/>
            <family val="3"/>
            <charset val="134"/>
          </rPr>
          <t>前期准备不足，开发人员经验不足，</t>
        </r>
        <r>
          <rPr>
            <sz val="9"/>
            <color indexed="81"/>
            <rFont val="Tahoma"/>
            <family val="2"/>
          </rPr>
          <t xml:space="preserve"> </t>
        </r>
        <r>
          <rPr>
            <sz val="9"/>
            <color indexed="81"/>
            <rFont val="宋体"/>
            <family val="3"/>
            <charset val="134"/>
          </rPr>
          <t xml:space="preserve">开发进度缓慢。
</t>
        </r>
        <r>
          <rPr>
            <sz val="9"/>
            <color indexed="81"/>
            <rFont val="Tahoma"/>
            <family val="2"/>
          </rPr>
          <t>2016.11.18  M2</t>
        </r>
        <r>
          <rPr>
            <sz val="9"/>
            <color indexed="81"/>
            <rFont val="宋体"/>
            <family val="3"/>
            <charset val="134"/>
          </rPr>
          <t>，</t>
        </r>
        <r>
          <rPr>
            <sz val="9"/>
            <color indexed="81"/>
            <rFont val="Tahoma"/>
            <family val="2"/>
          </rPr>
          <t>M3</t>
        </r>
        <r>
          <rPr>
            <sz val="9"/>
            <color indexed="81"/>
            <rFont val="宋体"/>
            <family val="3"/>
            <charset val="134"/>
          </rPr>
          <t>变更</t>
        </r>
        <r>
          <rPr>
            <sz val="9"/>
            <color indexed="81"/>
            <rFont val="Tahoma"/>
            <family val="2"/>
          </rPr>
          <t xml:space="preserve">-----EUI </t>
        </r>
        <r>
          <rPr>
            <sz val="9"/>
            <color indexed="81"/>
            <rFont val="宋体"/>
            <family val="3"/>
            <charset val="134"/>
          </rPr>
          <t>不支持一些界面，</t>
        </r>
        <r>
          <rPr>
            <sz val="9"/>
            <color indexed="81"/>
            <rFont val="Tahoma"/>
            <family val="2"/>
          </rPr>
          <t xml:space="preserve"> </t>
        </r>
        <r>
          <rPr>
            <sz val="9"/>
            <color indexed="81"/>
            <rFont val="宋体"/>
            <family val="3"/>
            <charset val="134"/>
          </rPr>
          <t>需要</t>
        </r>
        <r>
          <rPr>
            <sz val="9"/>
            <color indexed="81"/>
            <rFont val="Tahoma"/>
            <family val="2"/>
          </rPr>
          <t>workaround</t>
        </r>
        <r>
          <rPr>
            <sz val="9"/>
            <color indexed="81"/>
            <rFont val="宋体"/>
            <family val="3"/>
            <charset val="134"/>
          </rPr>
          <t>解决，</t>
        </r>
        <r>
          <rPr>
            <sz val="9"/>
            <color indexed="81"/>
            <rFont val="Tahoma"/>
            <family val="2"/>
          </rPr>
          <t xml:space="preserve"> </t>
        </r>
        <r>
          <rPr>
            <sz val="9"/>
            <color indexed="81"/>
            <rFont val="宋体"/>
            <family val="3"/>
            <charset val="134"/>
          </rPr>
          <t xml:space="preserve">导致延期。
</t>
        </r>
        <r>
          <rPr>
            <sz val="9"/>
            <color indexed="81"/>
            <rFont val="Tahoma"/>
            <family val="2"/>
          </rPr>
          <t>2016.11.18  M3-M6</t>
        </r>
        <r>
          <rPr>
            <sz val="9"/>
            <color indexed="81"/>
            <rFont val="宋体"/>
            <family val="3"/>
            <charset val="134"/>
          </rPr>
          <t>变更</t>
        </r>
        <r>
          <rPr>
            <sz val="9"/>
            <color indexed="81"/>
            <rFont val="Tahoma"/>
            <family val="2"/>
          </rPr>
          <t xml:space="preserve">------M3 </t>
        </r>
        <r>
          <rPr>
            <sz val="9"/>
            <color indexed="81"/>
            <rFont val="宋体"/>
            <family val="3"/>
            <charset val="134"/>
          </rPr>
          <t>阶段只支持</t>
        </r>
        <r>
          <rPr>
            <sz val="9"/>
            <color indexed="81"/>
            <rFont val="Tahoma"/>
            <family val="2"/>
          </rPr>
          <t>EMV</t>
        </r>
        <r>
          <rPr>
            <sz val="9"/>
            <color indexed="81"/>
            <rFont val="宋体"/>
            <family val="3"/>
            <charset val="134"/>
          </rPr>
          <t>，</t>
        </r>
        <r>
          <rPr>
            <sz val="9"/>
            <color indexed="81"/>
            <rFont val="Tahoma"/>
            <family val="2"/>
          </rPr>
          <t xml:space="preserve"> </t>
        </r>
        <r>
          <rPr>
            <sz val="9"/>
            <color indexed="81"/>
            <rFont val="宋体"/>
            <family val="3"/>
            <charset val="134"/>
          </rPr>
          <t>完成后优先级调低，</t>
        </r>
        <r>
          <rPr>
            <sz val="9"/>
            <color indexed="81"/>
            <rFont val="Tahoma"/>
            <family val="2"/>
          </rPr>
          <t xml:space="preserve"> HOLD</t>
        </r>
        <r>
          <rPr>
            <sz val="9"/>
            <color indexed="81"/>
            <rFont val="宋体"/>
            <family val="3"/>
            <charset val="134"/>
          </rPr>
          <t xml:space="preserve">。
</t>
        </r>
        <r>
          <rPr>
            <sz val="9"/>
            <color indexed="81"/>
            <rFont val="Tahoma"/>
            <family val="2"/>
          </rPr>
          <t>2016.12.19 M4</t>
        </r>
        <r>
          <rPr>
            <sz val="9"/>
            <color indexed="81"/>
            <rFont val="宋体"/>
            <family val="3"/>
            <charset val="134"/>
          </rPr>
          <t>变更</t>
        </r>
        <r>
          <rPr>
            <sz val="9"/>
            <color indexed="81"/>
            <rFont val="Tahoma"/>
            <family val="2"/>
          </rPr>
          <t xml:space="preserve"> ----- </t>
        </r>
        <r>
          <rPr>
            <sz val="9"/>
            <color indexed="81"/>
            <rFont val="宋体"/>
            <family val="3"/>
            <charset val="134"/>
          </rPr>
          <t>优化界面及交互，</t>
        </r>
        <r>
          <rPr>
            <sz val="9"/>
            <color indexed="81"/>
            <rFont val="Tahoma"/>
            <family val="2"/>
          </rPr>
          <t>Resume</t>
        </r>
        <r>
          <rPr>
            <sz val="9"/>
            <color indexed="81"/>
            <rFont val="宋体"/>
            <family val="3"/>
            <charset val="134"/>
          </rPr>
          <t xml:space="preserve">。
</t>
        </r>
        <r>
          <rPr>
            <sz val="9"/>
            <color indexed="81"/>
            <rFont val="Tahoma"/>
            <family val="2"/>
          </rPr>
          <t>2016.12.27 M5-M7</t>
        </r>
        <r>
          <rPr>
            <sz val="9"/>
            <color indexed="81"/>
            <rFont val="宋体"/>
            <family val="3"/>
            <charset val="134"/>
          </rPr>
          <t>变更</t>
        </r>
        <r>
          <rPr>
            <sz val="9"/>
            <color indexed="81"/>
            <rFont val="Tahoma"/>
            <family val="2"/>
          </rPr>
          <t xml:space="preserve"> ------ M4</t>
        </r>
        <r>
          <rPr>
            <sz val="9"/>
            <color indexed="81"/>
            <rFont val="宋体"/>
            <family val="3"/>
            <charset val="134"/>
          </rPr>
          <t>完成，</t>
        </r>
        <r>
          <rPr>
            <sz val="9"/>
            <color indexed="81"/>
            <rFont val="Tahoma"/>
            <family val="2"/>
          </rPr>
          <t xml:space="preserve"> Hold.</t>
        </r>
      </text>
    </comment>
    <comment ref="F20" authorId="0">
      <text>
        <r>
          <rPr>
            <b/>
            <sz val="9"/>
            <color indexed="81"/>
            <rFont val="Tahoma"/>
            <family val="2"/>
          </rPr>
          <t>ken.w:</t>
        </r>
        <r>
          <rPr>
            <sz val="9"/>
            <color indexed="81"/>
            <rFont val="Tahoma"/>
            <family val="2"/>
          </rPr>
          <t xml:space="preserve">
</t>
        </r>
        <r>
          <rPr>
            <sz val="9"/>
            <color indexed="81"/>
            <rFont val="宋体"/>
            <family val="3"/>
            <charset val="134"/>
          </rPr>
          <t>项目暂停：</t>
        </r>
        <r>
          <rPr>
            <sz val="9"/>
            <color indexed="81"/>
            <rFont val="Tahoma"/>
            <family val="2"/>
          </rPr>
          <t>2017/03/07: M2&amp;M3</t>
        </r>
        <r>
          <rPr>
            <sz val="9"/>
            <color indexed="81"/>
            <rFont val="宋体"/>
            <family val="3"/>
            <charset val="134"/>
          </rPr>
          <t>变更</t>
        </r>
        <r>
          <rPr>
            <sz val="9"/>
            <color indexed="81"/>
            <rFont val="Tahoma"/>
            <family val="2"/>
          </rPr>
          <t xml:space="preserve">----- </t>
        </r>
        <r>
          <rPr>
            <sz val="9"/>
            <color indexed="81"/>
            <rFont val="宋体"/>
            <family val="3"/>
            <charset val="134"/>
          </rPr>
          <t>由于该项目目前并没有上线的需求</t>
        </r>
        <r>
          <rPr>
            <sz val="9"/>
            <color indexed="81"/>
            <rFont val="Tahoma"/>
            <family val="2"/>
          </rPr>
          <t>,</t>
        </r>
        <r>
          <rPr>
            <sz val="9"/>
            <color indexed="81"/>
            <rFont val="宋体"/>
            <family val="3"/>
            <charset val="134"/>
          </rPr>
          <t>并且测试不方便</t>
        </r>
        <r>
          <rPr>
            <sz val="9"/>
            <color indexed="81"/>
            <rFont val="Tahoma"/>
            <family val="2"/>
          </rPr>
          <t>.</t>
        </r>
        <r>
          <rPr>
            <sz val="9"/>
            <color indexed="81"/>
            <rFont val="宋体"/>
            <family val="3"/>
            <charset val="134"/>
          </rPr>
          <t>故现在将该项目暂停</t>
        </r>
        <r>
          <rPr>
            <sz val="9"/>
            <color indexed="81"/>
            <rFont val="Tahoma"/>
            <family val="2"/>
          </rPr>
          <t>,</t>
        </r>
        <r>
          <rPr>
            <sz val="9"/>
            <color indexed="81"/>
            <rFont val="宋体"/>
            <family val="3"/>
            <charset val="134"/>
          </rPr>
          <t>待以后有需要使用的时候再重新启动</t>
        </r>
        <r>
          <rPr>
            <sz val="9"/>
            <color indexed="81"/>
            <rFont val="Tahoma"/>
            <family val="2"/>
          </rPr>
          <t>.</t>
        </r>
      </text>
    </comment>
    <comment ref="F21" authorId="0">
      <text>
        <r>
          <rPr>
            <b/>
            <sz val="9"/>
            <color indexed="81"/>
            <rFont val="Tahoma"/>
            <family val="2"/>
          </rPr>
          <t>ken.w:</t>
        </r>
        <r>
          <rPr>
            <sz val="9"/>
            <color indexed="81"/>
            <rFont val="Tahoma"/>
            <family val="2"/>
          </rPr>
          <t xml:space="preserve">
2017/3/14 update: </t>
        </r>
        <r>
          <rPr>
            <sz val="9"/>
            <color indexed="81"/>
            <rFont val="宋体"/>
            <family val="3"/>
            <charset val="134"/>
          </rPr>
          <t xml:space="preserve">等待客户测试结果及商务谈判结果。
</t>
        </r>
        <r>
          <rPr>
            <sz val="9"/>
            <color indexed="81"/>
            <rFont val="Tahoma"/>
            <family val="2"/>
          </rPr>
          <t xml:space="preserve">2017/4/14 : </t>
        </r>
        <r>
          <rPr>
            <sz val="9"/>
            <color indexed="81"/>
            <rFont val="宋体"/>
            <family val="3"/>
            <charset val="134"/>
          </rPr>
          <t>因客户进展反馈很少，考虑将项目转入维护，后续以</t>
        </r>
        <r>
          <rPr>
            <sz val="9"/>
            <color indexed="81"/>
            <rFont val="Tahoma"/>
            <family val="2"/>
          </rPr>
          <t>BUG</t>
        </r>
        <r>
          <rPr>
            <sz val="9"/>
            <color indexed="81"/>
            <rFont val="宋体"/>
            <family val="3"/>
            <charset val="134"/>
          </rPr>
          <t>的形式来处理客户反馈的问题。</t>
        </r>
      </text>
    </comment>
    <comment ref="F22" authorId="0">
      <text>
        <r>
          <rPr>
            <b/>
            <sz val="9"/>
            <color indexed="81"/>
            <rFont val="Tahoma"/>
            <family val="2"/>
          </rPr>
          <t>ken.w:</t>
        </r>
        <r>
          <rPr>
            <sz val="9"/>
            <color indexed="81"/>
            <rFont val="Tahoma"/>
            <family val="2"/>
          </rPr>
          <t xml:space="preserve">
2017/05/16 : M2&amp;M3</t>
        </r>
        <r>
          <rPr>
            <sz val="9"/>
            <color indexed="81"/>
            <rFont val="宋体"/>
            <family val="3"/>
            <charset val="134"/>
          </rPr>
          <t>变更</t>
        </r>
        <r>
          <rPr>
            <sz val="9"/>
            <color indexed="81"/>
            <rFont val="Tahoma"/>
            <family val="2"/>
          </rPr>
          <t>-----</t>
        </r>
        <r>
          <rPr>
            <sz val="9"/>
            <color indexed="81"/>
            <rFont val="宋体"/>
            <family val="3"/>
            <charset val="134"/>
          </rPr>
          <t>新需求增加，</t>
        </r>
        <r>
          <rPr>
            <sz val="9"/>
            <color indexed="81"/>
            <rFont val="Tahoma"/>
            <family val="2"/>
          </rPr>
          <t xml:space="preserve"> </t>
        </r>
        <r>
          <rPr>
            <sz val="9"/>
            <color indexed="81"/>
            <rFont val="宋体"/>
            <family val="3"/>
            <charset val="134"/>
          </rPr>
          <t>所依赖的平台、库不稳定，</t>
        </r>
        <r>
          <rPr>
            <sz val="9"/>
            <color indexed="81"/>
            <rFont val="Tahoma"/>
            <family val="2"/>
          </rPr>
          <t xml:space="preserve"> </t>
        </r>
        <r>
          <rPr>
            <sz val="9"/>
            <color indexed="81"/>
            <rFont val="宋体"/>
            <family val="3"/>
            <charset val="134"/>
          </rPr>
          <t>导致</t>
        </r>
        <r>
          <rPr>
            <sz val="9"/>
            <color indexed="81"/>
            <rFont val="Tahoma"/>
            <family val="2"/>
          </rPr>
          <t>M2,M2</t>
        </r>
        <r>
          <rPr>
            <sz val="9"/>
            <color indexed="81"/>
            <rFont val="宋体"/>
            <family val="3"/>
            <charset val="134"/>
          </rPr>
          <t>推迟。</t>
        </r>
      </text>
    </comment>
    <comment ref="F23" authorId="0">
      <text>
        <r>
          <rPr>
            <b/>
            <sz val="9"/>
            <color indexed="81"/>
            <rFont val="Tahoma"/>
            <family val="2"/>
          </rPr>
          <t>ken.w:</t>
        </r>
        <r>
          <rPr>
            <sz val="9"/>
            <color indexed="81"/>
            <rFont val="Tahoma"/>
            <family val="2"/>
          </rPr>
          <t xml:space="preserve">
</t>
        </r>
        <r>
          <rPr>
            <sz val="9"/>
            <color indexed="81"/>
            <rFont val="宋体"/>
            <family val="3"/>
            <charset val="134"/>
          </rPr>
          <t>项目延期</t>
        </r>
        <r>
          <rPr>
            <sz val="9"/>
            <color indexed="81"/>
            <rFont val="Tahoma"/>
            <family val="2"/>
          </rPr>
          <t>__________________2017/4/14 : M3</t>
        </r>
        <r>
          <rPr>
            <sz val="9"/>
            <color indexed="81"/>
            <rFont val="宋体"/>
            <family val="3"/>
            <charset val="134"/>
          </rPr>
          <t>变更</t>
        </r>
        <r>
          <rPr>
            <sz val="9"/>
            <color indexed="81"/>
            <rFont val="Tahoma"/>
            <family val="2"/>
          </rPr>
          <t xml:space="preserve"> ----- </t>
        </r>
        <r>
          <rPr>
            <sz val="9"/>
            <color indexed="81"/>
            <rFont val="宋体"/>
            <family val="3"/>
            <charset val="134"/>
          </rPr>
          <t>因后台不稳定及客户无法提供测试卡，需要与客户合作联调应用。时间暂定为</t>
        </r>
        <r>
          <rPr>
            <sz val="9"/>
            <color indexed="81"/>
            <rFont val="Tahoma"/>
            <family val="2"/>
          </rPr>
          <t xml:space="preserve"> 2017/4/30 </t>
        </r>
        <r>
          <rPr>
            <sz val="9"/>
            <color indexed="81"/>
            <rFont val="宋体"/>
            <family val="3"/>
            <charset val="134"/>
          </rPr>
          <t>。</t>
        </r>
      </text>
    </comment>
    <comment ref="F24" authorId="0">
      <text>
        <r>
          <rPr>
            <b/>
            <sz val="9"/>
            <color indexed="81"/>
            <rFont val="Tahoma"/>
            <family val="2"/>
          </rPr>
          <t>ken.w:</t>
        </r>
        <r>
          <rPr>
            <sz val="9"/>
            <color indexed="81"/>
            <rFont val="Tahoma"/>
            <family val="2"/>
          </rPr>
          <t xml:space="preserve">
(</t>
        </r>
        <r>
          <rPr>
            <sz val="9"/>
            <color indexed="81"/>
            <rFont val="宋体"/>
            <family val="3"/>
            <charset val="134"/>
          </rPr>
          <t>由于客户推迟提交测试计划，推迟到</t>
        </r>
        <r>
          <rPr>
            <sz val="9"/>
            <color indexed="81"/>
            <rFont val="Tahoma"/>
            <family val="2"/>
          </rPr>
          <t>7</t>
        </r>
        <r>
          <rPr>
            <sz val="9"/>
            <color indexed="81"/>
            <rFont val="宋体"/>
            <family val="3"/>
            <charset val="134"/>
          </rPr>
          <t>月完成</t>
        </r>
        <r>
          <rPr>
            <sz val="9"/>
            <color indexed="81"/>
            <rFont val="Tahoma"/>
            <family val="2"/>
          </rPr>
          <t>)(change)</t>
        </r>
      </text>
    </comment>
    <comment ref="F26" authorId="0">
      <text>
        <r>
          <rPr>
            <b/>
            <sz val="9"/>
            <color indexed="81"/>
            <rFont val="Tahoma"/>
            <family val="2"/>
          </rPr>
          <t>ken.w:</t>
        </r>
        <r>
          <rPr>
            <sz val="9"/>
            <color indexed="81"/>
            <rFont val="Tahoma"/>
            <family val="2"/>
          </rPr>
          <t xml:space="preserve">
2017/07/07:</t>
        </r>
        <r>
          <rPr>
            <sz val="9"/>
            <color indexed="81"/>
            <rFont val="宋体"/>
            <family val="3"/>
            <charset val="134"/>
          </rPr>
          <t>该项目已提交给客户，结项，转入维护。</t>
        </r>
      </text>
    </comment>
    <comment ref="F30" authorId="0">
      <text>
        <r>
          <rPr>
            <b/>
            <sz val="9"/>
            <color indexed="81"/>
            <rFont val="Tahoma"/>
            <family val="2"/>
          </rPr>
          <t>ken.w:</t>
        </r>
        <r>
          <rPr>
            <sz val="9"/>
            <color indexed="81"/>
            <rFont val="Tahoma"/>
            <family val="2"/>
          </rPr>
          <t xml:space="preserve">
2017-07-07:</t>
        </r>
        <r>
          <rPr>
            <sz val="9"/>
            <color indexed="81"/>
            <rFont val="宋体"/>
            <family val="3"/>
            <charset val="134"/>
          </rPr>
          <t>该项目已提交客户</t>
        </r>
        <r>
          <rPr>
            <sz val="9"/>
            <color indexed="81"/>
            <rFont val="Tahoma"/>
            <family val="2"/>
          </rPr>
          <t xml:space="preserve"> </t>
        </r>
        <r>
          <rPr>
            <sz val="9"/>
            <color indexed="81"/>
            <rFont val="宋体"/>
            <family val="3"/>
            <charset val="134"/>
          </rPr>
          <t>，结项，转入维护。</t>
        </r>
      </text>
    </comment>
    <comment ref="F31" authorId="0">
      <text>
        <r>
          <rPr>
            <b/>
            <sz val="9"/>
            <color indexed="81"/>
            <rFont val="Tahoma"/>
            <family val="2"/>
          </rPr>
          <t>ken.w:</t>
        </r>
        <r>
          <rPr>
            <sz val="9"/>
            <color indexed="81"/>
            <rFont val="Tahoma"/>
            <family val="2"/>
          </rPr>
          <t xml:space="preserve">
2017/05/18 : M2&amp;M3</t>
        </r>
        <r>
          <rPr>
            <sz val="9"/>
            <color indexed="81"/>
            <rFont val="宋体"/>
            <family val="3"/>
            <charset val="134"/>
          </rPr>
          <t>变更</t>
        </r>
        <r>
          <rPr>
            <sz val="9"/>
            <color indexed="81"/>
            <rFont val="Tahoma"/>
            <family val="2"/>
          </rPr>
          <t xml:space="preserve"> ------- </t>
        </r>
        <r>
          <rPr>
            <sz val="9"/>
            <color indexed="81"/>
            <rFont val="宋体"/>
            <family val="3"/>
            <charset val="134"/>
          </rPr>
          <t>由于客户接口人基本没回答我们</t>
        </r>
        <r>
          <rPr>
            <sz val="9"/>
            <color indexed="81"/>
            <rFont val="Tahoma"/>
            <family val="2"/>
          </rPr>
          <t xml:space="preserve"> M1 </t>
        </r>
        <r>
          <rPr>
            <sz val="9"/>
            <color indexed="81"/>
            <rFont val="宋体"/>
            <family val="3"/>
            <charset val="134"/>
          </rPr>
          <t>阶段开发中提出的问题，而且没有提供测试环境（这个过程中也联络了对接销售，做了多方面的努力，依然无果），所以无法给测试组进行有效测试，因此原定</t>
        </r>
        <r>
          <rPr>
            <sz val="9"/>
            <color indexed="81"/>
            <rFont val="Tahoma"/>
            <family val="2"/>
          </rPr>
          <t xml:space="preserve"> M2 </t>
        </r>
        <r>
          <rPr>
            <sz val="9"/>
            <color indexed="81"/>
            <rFont val="宋体"/>
            <family val="3"/>
            <charset val="134"/>
          </rPr>
          <t>阶段的测试计划暂时搁浅，改为合并代码。</t>
        </r>
      </text>
    </comment>
    <comment ref="F32" authorId="0">
      <text>
        <r>
          <rPr>
            <b/>
            <sz val="9"/>
            <color indexed="81"/>
            <rFont val="Tahoma"/>
            <family val="2"/>
          </rPr>
          <t>ken.w:</t>
        </r>
        <r>
          <rPr>
            <sz val="9"/>
            <color indexed="81"/>
            <rFont val="Tahoma"/>
            <family val="2"/>
          </rPr>
          <t xml:space="preserve">
03 Jul 2017 : M1 </t>
        </r>
        <r>
          <rPr>
            <sz val="9"/>
            <color indexed="81"/>
            <rFont val="宋体"/>
            <family val="3"/>
            <charset val="134"/>
          </rPr>
          <t>变更</t>
        </r>
        <r>
          <rPr>
            <sz val="9"/>
            <color indexed="81"/>
            <rFont val="Tahoma"/>
            <family val="2"/>
          </rPr>
          <t xml:space="preserve"> — </t>
        </r>
        <r>
          <rPr>
            <sz val="9"/>
            <color indexed="81"/>
            <rFont val="宋体"/>
            <family val="3"/>
            <charset val="134"/>
          </rPr>
          <t>未能预估到</t>
        </r>
        <r>
          <rPr>
            <sz val="9"/>
            <color indexed="81"/>
            <rFont val="Tahoma"/>
            <family val="2"/>
          </rPr>
          <t xml:space="preserve">PDK </t>
        </r>
        <r>
          <rPr>
            <sz val="9"/>
            <color indexed="81"/>
            <rFont val="宋体"/>
            <family val="3"/>
            <charset val="134"/>
          </rPr>
          <t>存在多个功能不满足、及部分接口存在错误，以及更新代码审核过程中发现的问题；</t>
        </r>
      </text>
    </comment>
    <comment ref="F33" authorId="0">
      <text>
        <r>
          <rPr>
            <b/>
            <sz val="9"/>
            <color indexed="81"/>
            <rFont val="Tahoma"/>
            <family val="2"/>
          </rPr>
          <t>ken.w:</t>
        </r>
        <r>
          <rPr>
            <sz val="9"/>
            <color indexed="81"/>
            <rFont val="Tahoma"/>
            <family val="2"/>
          </rPr>
          <t xml:space="preserve">
</t>
        </r>
        <r>
          <rPr>
            <sz val="9"/>
            <color indexed="81"/>
            <rFont val="宋体"/>
            <family val="3"/>
            <charset val="134"/>
          </rPr>
          <t>已内部发布：</t>
        </r>
        <r>
          <rPr>
            <sz val="9"/>
            <color indexed="81"/>
            <rFont val="Tahoma"/>
            <family val="2"/>
          </rPr>
          <t>v1.00.00_20160914</t>
        </r>
        <r>
          <rPr>
            <sz val="9"/>
            <color indexed="81"/>
            <rFont val="宋体"/>
            <family val="3"/>
            <charset val="134"/>
          </rPr>
          <t>（</t>
        </r>
        <r>
          <rPr>
            <sz val="9"/>
            <color indexed="81"/>
            <rFont val="Tahoma"/>
            <family val="2"/>
          </rPr>
          <t>LITE</t>
        </r>
        <r>
          <rPr>
            <sz val="9"/>
            <color indexed="81"/>
            <rFont val="宋体"/>
            <family val="3"/>
            <charset val="134"/>
          </rPr>
          <t xml:space="preserve">）
</t>
        </r>
        <r>
          <rPr>
            <sz val="9"/>
            <color indexed="81"/>
            <rFont val="Tahoma"/>
            <family val="2"/>
          </rPr>
          <t>v1.00.00_20160915</t>
        </r>
        <r>
          <rPr>
            <sz val="9"/>
            <color indexed="81"/>
            <rFont val="宋体"/>
            <family val="3"/>
            <charset val="134"/>
          </rPr>
          <t>（</t>
        </r>
        <r>
          <rPr>
            <sz val="9"/>
            <color indexed="81"/>
            <rFont val="Tahoma"/>
            <family val="2"/>
          </rPr>
          <t xml:space="preserve">Android/IOS)
2016//11/7 </t>
        </r>
        <r>
          <rPr>
            <sz val="9"/>
            <color indexed="81"/>
            <rFont val="宋体"/>
            <family val="3"/>
            <charset val="134"/>
          </rPr>
          <t>：</t>
        </r>
        <r>
          <rPr>
            <sz val="9"/>
            <color indexed="81"/>
            <rFont val="Tahoma"/>
            <family val="2"/>
          </rPr>
          <t xml:space="preserve"> M3&amp;M4</t>
        </r>
        <r>
          <rPr>
            <sz val="9"/>
            <color indexed="81"/>
            <rFont val="宋体"/>
            <family val="3"/>
            <charset val="134"/>
          </rPr>
          <t>变更</t>
        </r>
        <r>
          <rPr>
            <sz val="9"/>
            <color indexed="81"/>
            <rFont val="Tahoma"/>
            <family val="2"/>
          </rPr>
          <t>-----</t>
        </r>
        <r>
          <rPr>
            <sz val="9"/>
            <color indexed="81"/>
            <rFont val="宋体"/>
            <family val="3"/>
            <charset val="134"/>
          </rPr>
          <t>因项目前期文件操作、</t>
        </r>
        <r>
          <rPr>
            <sz val="9"/>
            <color indexed="81"/>
            <rFont val="Tahoma"/>
            <family val="2"/>
          </rPr>
          <t>XML</t>
        </r>
        <r>
          <rPr>
            <sz val="9"/>
            <color indexed="81"/>
            <rFont val="宋体"/>
            <family val="3"/>
            <charset val="134"/>
          </rPr>
          <t>解析、</t>
        </r>
        <r>
          <rPr>
            <sz val="9"/>
            <color indexed="81"/>
            <rFont val="Tahoma"/>
            <family val="2"/>
          </rPr>
          <t>UI</t>
        </r>
        <r>
          <rPr>
            <sz val="9"/>
            <color indexed="81"/>
            <rFont val="宋体"/>
            <family val="3"/>
            <charset val="134"/>
          </rPr>
          <t>模块工作量评估不足，导致联调、测试被推迟</t>
        </r>
        <r>
          <rPr>
            <sz val="9"/>
            <color indexed="81"/>
            <rFont val="Tahoma"/>
            <family val="2"/>
          </rPr>
          <t>.
2016/12/1:v1.05.00_20161104</t>
        </r>
        <r>
          <rPr>
            <sz val="9"/>
            <color indexed="81"/>
            <rFont val="宋体"/>
            <family val="3"/>
            <charset val="134"/>
          </rPr>
          <t xml:space="preserve">版本已上线发布，项目结项转入维护
</t>
        </r>
        <r>
          <rPr>
            <sz val="9"/>
            <color indexed="81"/>
            <rFont val="Tahoma"/>
            <family val="2"/>
          </rPr>
          <t xml:space="preserve">2017/2/23: </t>
        </r>
        <r>
          <rPr>
            <sz val="9"/>
            <color indexed="81"/>
            <rFont val="宋体"/>
            <family val="3"/>
            <charset val="134"/>
          </rPr>
          <t>暂停，因要处理展会</t>
        </r>
        <r>
          <rPr>
            <sz val="9"/>
            <color indexed="81"/>
            <rFont val="Tahoma"/>
            <family val="2"/>
          </rPr>
          <t>Android Demo</t>
        </r>
        <r>
          <rPr>
            <sz val="9"/>
            <color indexed="81"/>
            <rFont val="宋体"/>
            <family val="3"/>
            <charset val="134"/>
          </rPr>
          <t>，项目优先级被调低，</t>
        </r>
        <r>
          <rPr>
            <sz val="9"/>
            <color indexed="81"/>
            <rFont val="Tahoma"/>
            <family val="2"/>
          </rPr>
          <t xml:space="preserve">M3 &amp; M4 </t>
        </r>
        <r>
          <rPr>
            <sz val="9"/>
            <color indexed="81"/>
            <rFont val="宋体"/>
            <family val="3"/>
            <charset val="134"/>
          </rPr>
          <t>均被推迟</t>
        </r>
      </text>
    </comment>
    <comment ref="F34" authorId="0">
      <text>
        <r>
          <rPr>
            <b/>
            <sz val="9"/>
            <color indexed="81"/>
            <rFont val="Tahoma"/>
            <family val="2"/>
          </rPr>
          <t>ken.w:</t>
        </r>
        <r>
          <rPr>
            <sz val="9"/>
            <color indexed="81"/>
            <rFont val="Tahoma"/>
            <family val="2"/>
          </rPr>
          <t xml:space="preserve">
</t>
        </r>
        <r>
          <rPr>
            <sz val="9"/>
            <color indexed="81"/>
            <rFont val="宋体"/>
            <family val="3"/>
            <charset val="134"/>
          </rPr>
          <t>已内部发布：</t>
        </r>
        <r>
          <rPr>
            <sz val="9"/>
            <color indexed="81"/>
            <rFont val="Tahoma"/>
            <family val="2"/>
          </rPr>
          <t>v1.00.00_20160914</t>
        </r>
        <r>
          <rPr>
            <sz val="9"/>
            <color indexed="81"/>
            <rFont val="宋体"/>
            <family val="3"/>
            <charset val="134"/>
          </rPr>
          <t>（</t>
        </r>
        <r>
          <rPr>
            <sz val="9"/>
            <color indexed="81"/>
            <rFont val="Tahoma"/>
            <family val="2"/>
          </rPr>
          <t>LITE</t>
        </r>
        <r>
          <rPr>
            <sz val="9"/>
            <color indexed="81"/>
            <rFont val="宋体"/>
            <family val="3"/>
            <charset val="134"/>
          </rPr>
          <t xml:space="preserve">）
</t>
        </r>
        <r>
          <rPr>
            <sz val="9"/>
            <color indexed="81"/>
            <rFont val="Tahoma"/>
            <family val="2"/>
          </rPr>
          <t>v1.00.00_20160915</t>
        </r>
        <r>
          <rPr>
            <sz val="9"/>
            <color indexed="81"/>
            <rFont val="宋体"/>
            <family val="3"/>
            <charset val="134"/>
          </rPr>
          <t>（</t>
        </r>
        <r>
          <rPr>
            <sz val="9"/>
            <color indexed="81"/>
            <rFont val="Tahoma"/>
            <family val="2"/>
          </rPr>
          <t xml:space="preserve">Android/IOS)
2016//11/7 </t>
        </r>
        <r>
          <rPr>
            <sz val="9"/>
            <color indexed="81"/>
            <rFont val="宋体"/>
            <family val="3"/>
            <charset val="134"/>
          </rPr>
          <t>：</t>
        </r>
        <r>
          <rPr>
            <sz val="9"/>
            <color indexed="81"/>
            <rFont val="Tahoma"/>
            <family val="2"/>
          </rPr>
          <t xml:space="preserve"> M3&amp;M4</t>
        </r>
        <r>
          <rPr>
            <sz val="9"/>
            <color indexed="81"/>
            <rFont val="宋体"/>
            <family val="3"/>
            <charset val="134"/>
          </rPr>
          <t>变更</t>
        </r>
        <r>
          <rPr>
            <sz val="9"/>
            <color indexed="81"/>
            <rFont val="Tahoma"/>
            <family val="2"/>
          </rPr>
          <t>-----</t>
        </r>
        <r>
          <rPr>
            <sz val="9"/>
            <color indexed="81"/>
            <rFont val="宋体"/>
            <family val="3"/>
            <charset val="134"/>
          </rPr>
          <t>因项目前期文件操作、</t>
        </r>
        <r>
          <rPr>
            <sz val="9"/>
            <color indexed="81"/>
            <rFont val="Tahoma"/>
            <family val="2"/>
          </rPr>
          <t>XML</t>
        </r>
        <r>
          <rPr>
            <sz val="9"/>
            <color indexed="81"/>
            <rFont val="宋体"/>
            <family val="3"/>
            <charset val="134"/>
          </rPr>
          <t>解析、</t>
        </r>
        <r>
          <rPr>
            <sz val="9"/>
            <color indexed="81"/>
            <rFont val="Tahoma"/>
            <family val="2"/>
          </rPr>
          <t>UI</t>
        </r>
        <r>
          <rPr>
            <sz val="9"/>
            <color indexed="81"/>
            <rFont val="宋体"/>
            <family val="3"/>
            <charset val="134"/>
          </rPr>
          <t>模块工作量评估不足，导致联调、测试被推迟</t>
        </r>
        <r>
          <rPr>
            <sz val="9"/>
            <color indexed="81"/>
            <rFont val="Tahoma"/>
            <family val="2"/>
          </rPr>
          <t>.
2016/12/1:v1.05.00_20161104</t>
        </r>
        <r>
          <rPr>
            <sz val="9"/>
            <color indexed="81"/>
            <rFont val="宋体"/>
            <family val="3"/>
            <charset val="134"/>
          </rPr>
          <t xml:space="preserve">版本已上线发布，项目结项转入维护
</t>
        </r>
        <r>
          <rPr>
            <sz val="9"/>
            <color indexed="81"/>
            <rFont val="Tahoma"/>
            <family val="2"/>
          </rPr>
          <t xml:space="preserve">2017/2/23: </t>
        </r>
        <r>
          <rPr>
            <sz val="9"/>
            <color indexed="81"/>
            <rFont val="宋体"/>
            <family val="3"/>
            <charset val="134"/>
          </rPr>
          <t>暂停，因要处理展会</t>
        </r>
        <r>
          <rPr>
            <sz val="9"/>
            <color indexed="81"/>
            <rFont val="Tahoma"/>
            <family val="2"/>
          </rPr>
          <t>Android Demo</t>
        </r>
        <r>
          <rPr>
            <sz val="9"/>
            <color indexed="81"/>
            <rFont val="宋体"/>
            <family val="3"/>
            <charset val="134"/>
          </rPr>
          <t>，项目优先级被调低，</t>
        </r>
        <r>
          <rPr>
            <sz val="9"/>
            <color indexed="81"/>
            <rFont val="Tahoma"/>
            <family val="2"/>
          </rPr>
          <t xml:space="preserve">M3 &amp; M4 </t>
        </r>
        <r>
          <rPr>
            <sz val="9"/>
            <color indexed="81"/>
            <rFont val="宋体"/>
            <family val="3"/>
            <charset val="134"/>
          </rPr>
          <t>均被推迟</t>
        </r>
      </text>
    </comment>
    <comment ref="F39" authorId="0">
      <text>
        <r>
          <rPr>
            <b/>
            <sz val="9"/>
            <color indexed="81"/>
            <rFont val="Tahoma"/>
            <family val="2"/>
          </rPr>
          <t>ken.w:</t>
        </r>
        <r>
          <rPr>
            <sz val="9"/>
            <color indexed="81"/>
            <rFont val="Tahoma"/>
            <family val="2"/>
          </rPr>
          <t xml:space="preserve">
</t>
        </r>
        <r>
          <rPr>
            <sz val="9"/>
            <color indexed="81"/>
            <rFont val="宋体"/>
            <family val="3"/>
            <charset val="134"/>
          </rPr>
          <t>已内部发布：</t>
        </r>
        <r>
          <rPr>
            <sz val="9"/>
            <color indexed="81"/>
            <rFont val="Tahoma"/>
            <family val="2"/>
          </rPr>
          <t>v1.00.00_20160914</t>
        </r>
        <r>
          <rPr>
            <sz val="9"/>
            <color indexed="81"/>
            <rFont val="宋体"/>
            <family val="3"/>
            <charset val="134"/>
          </rPr>
          <t>（</t>
        </r>
        <r>
          <rPr>
            <sz val="9"/>
            <color indexed="81"/>
            <rFont val="Tahoma"/>
            <family val="2"/>
          </rPr>
          <t>LITE</t>
        </r>
        <r>
          <rPr>
            <sz val="9"/>
            <color indexed="81"/>
            <rFont val="宋体"/>
            <family val="3"/>
            <charset val="134"/>
          </rPr>
          <t xml:space="preserve">）
</t>
        </r>
        <r>
          <rPr>
            <sz val="9"/>
            <color indexed="81"/>
            <rFont val="Tahoma"/>
            <family val="2"/>
          </rPr>
          <t>v1.00.00_20160915</t>
        </r>
        <r>
          <rPr>
            <sz val="9"/>
            <color indexed="81"/>
            <rFont val="宋体"/>
            <family val="3"/>
            <charset val="134"/>
          </rPr>
          <t>（</t>
        </r>
        <r>
          <rPr>
            <sz val="9"/>
            <color indexed="81"/>
            <rFont val="Tahoma"/>
            <family val="2"/>
          </rPr>
          <t xml:space="preserve">Android/IOS)
2016//11/7 </t>
        </r>
        <r>
          <rPr>
            <sz val="9"/>
            <color indexed="81"/>
            <rFont val="宋体"/>
            <family val="3"/>
            <charset val="134"/>
          </rPr>
          <t>：</t>
        </r>
        <r>
          <rPr>
            <sz val="9"/>
            <color indexed="81"/>
            <rFont val="Tahoma"/>
            <family val="2"/>
          </rPr>
          <t xml:space="preserve"> M3&amp;M4</t>
        </r>
        <r>
          <rPr>
            <sz val="9"/>
            <color indexed="81"/>
            <rFont val="宋体"/>
            <family val="3"/>
            <charset val="134"/>
          </rPr>
          <t>变更</t>
        </r>
        <r>
          <rPr>
            <sz val="9"/>
            <color indexed="81"/>
            <rFont val="Tahoma"/>
            <family val="2"/>
          </rPr>
          <t>-----</t>
        </r>
        <r>
          <rPr>
            <sz val="9"/>
            <color indexed="81"/>
            <rFont val="宋体"/>
            <family val="3"/>
            <charset val="134"/>
          </rPr>
          <t>因项目前期文件操作、</t>
        </r>
        <r>
          <rPr>
            <sz val="9"/>
            <color indexed="81"/>
            <rFont val="Tahoma"/>
            <family val="2"/>
          </rPr>
          <t>XML</t>
        </r>
        <r>
          <rPr>
            <sz val="9"/>
            <color indexed="81"/>
            <rFont val="宋体"/>
            <family val="3"/>
            <charset val="134"/>
          </rPr>
          <t>解析、</t>
        </r>
        <r>
          <rPr>
            <sz val="9"/>
            <color indexed="81"/>
            <rFont val="Tahoma"/>
            <family val="2"/>
          </rPr>
          <t>UI</t>
        </r>
        <r>
          <rPr>
            <sz val="9"/>
            <color indexed="81"/>
            <rFont val="宋体"/>
            <family val="3"/>
            <charset val="134"/>
          </rPr>
          <t>模块工作量评估不足，导致联调、测试被推迟</t>
        </r>
        <r>
          <rPr>
            <sz val="9"/>
            <color indexed="81"/>
            <rFont val="Tahoma"/>
            <family val="2"/>
          </rPr>
          <t>.
2016/12/1:v1.05.00_20161104</t>
        </r>
        <r>
          <rPr>
            <sz val="9"/>
            <color indexed="81"/>
            <rFont val="宋体"/>
            <family val="3"/>
            <charset val="134"/>
          </rPr>
          <t xml:space="preserve">版本已上线发布，项目结项转入维护
</t>
        </r>
        <r>
          <rPr>
            <sz val="9"/>
            <color indexed="81"/>
            <rFont val="Tahoma"/>
            <family val="2"/>
          </rPr>
          <t xml:space="preserve">2017/2/23: </t>
        </r>
        <r>
          <rPr>
            <sz val="9"/>
            <color indexed="81"/>
            <rFont val="宋体"/>
            <family val="3"/>
            <charset val="134"/>
          </rPr>
          <t>暂停，因要处理展会</t>
        </r>
        <r>
          <rPr>
            <sz val="9"/>
            <color indexed="81"/>
            <rFont val="Tahoma"/>
            <family val="2"/>
          </rPr>
          <t>Android Demo</t>
        </r>
        <r>
          <rPr>
            <sz val="9"/>
            <color indexed="81"/>
            <rFont val="宋体"/>
            <family val="3"/>
            <charset val="134"/>
          </rPr>
          <t>，项目优先级被调低，</t>
        </r>
        <r>
          <rPr>
            <sz val="9"/>
            <color indexed="81"/>
            <rFont val="Tahoma"/>
            <family val="2"/>
          </rPr>
          <t xml:space="preserve">M3 &amp; M4 </t>
        </r>
        <r>
          <rPr>
            <sz val="9"/>
            <color indexed="81"/>
            <rFont val="宋体"/>
            <family val="3"/>
            <charset val="134"/>
          </rPr>
          <t>均被推迟</t>
        </r>
      </text>
    </comment>
    <comment ref="F41" authorId="0">
      <text>
        <r>
          <rPr>
            <b/>
            <sz val="9"/>
            <color indexed="81"/>
            <rFont val="Tahoma"/>
            <family val="2"/>
          </rPr>
          <t>ken.w:</t>
        </r>
        <r>
          <rPr>
            <sz val="9"/>
            <color indexed="81"/>
            <rFont val="Tahoma"/>
            <family val="2"/>
          </rPr>
          <t xml:space="preserve">
2017.1.13</t>
        </r>
        <r>
          <rPr>
            <sz val="9"/>
            <color indexed="81"/>
            <rFont val="宋体"/>
            <family val="3"/>
            <charset val="134"/>
          </rPr>
          <t>发布上线包：</t>
        </r>
        <r>
          <rPr>
            <sz val="9"/>
            <color indexed="81"/>
            <rFont val="Tahoma"/>
            <family val="2"/>
          </rPr>
          <t>v1.00.00_20170111</t>
        </r>
      </text>
    </comment>
    <comment ref="F43" authorId="0">
      <text>
        <r>
          <rPr>
            <b/>
            <sz val="9"/>
            <color indexed="81"/>
            <rFont val="Tahoma"/>
            <family val="2"/>
          </rPr>
          <t>ken.w:</t>
        </r>
        <r>
          <rPr>
            <sz val="9"/>
            <color indexed="81"/>
            <rFont val="Tahoma"/>
            <family val="2"/>
          </rPr>
          <t xml:space="preserve">
20170309</t>
        </r>
        <r>
          <rPr>
            <sz val="9"/>
            <color indexed="81"/>
            <rFont val="宋体"/>
            <family val="3"/>
            <charset val="134"/>
          </rPr>
          <t>首次发布版本</t>
        </r>
        <r>
          <rPr>
            <sz val="9"/>
            <color indexed="81"/>
            <rFont val="Tahoma"/>
            <family val="2"/>
          </rPr>
          <t>V1.00.00_20170309</t>
        </r>
        <r>
          <rPr>
            <sz val="9"/>
            <color indexed="81"/>
            <rFont val="宋体"/>
            <family val="3"/>
            <charset val="134"/>
          </rPr>
          <t>给客户测试。</t>
        </r>
        <r>
          <rPr>
            <sz val="9"/>
            <color indexed="81"/>
            <rFont val="Tahoma"/>
            <family val="2"/>
          </rPr>
          <t xml:space="preserve">
</t>
        </r>
        <r>
          <rPr>
            <sz val="9"/>
            <color indexed="81"/>
            <rFont val="宋体"/>
            <family val="3"/>
            <charset val="134"/>
          </rPr>
          <t>首发版本延迟说明：</t>
        </r>
        <r>
          <rPr>
            <sz val="9"/>
            <color indexed="81"/>
            <rFont val="Tahoma"/>
            <family val="2"/>
          </rPr>
          <t>COUPON</t>
        </r>
        <r>
          <rPr>
            <sz val="9"/>
            <color indexed="81"/>
            <rFont val="宋体"/>
            <family val="3"/>
            <charset val="134"/>
          </rPr>
          <t>交易支持需求插入，但客户后续需求不够明确，</t>
        </r>
        <r>
          <rPr>
            <sz val="9"/>
            <color indexed="81"/>
            <rFont val="Tahoma"/>
            <family val="2"/>
          </rPr>
          <t>COUPON</t>
        </r>
        <r>
          <rPr>
            <sz val="9"/>
            <color indexed="81"/>
            <rFont val="宋体"/>
            <family val="3"/>
            <charset val="134"/>
          </rPr>
          <t>交易需求待定，影响初期需求版本的发布时间。</t>
        </r>
      </text>
    </comment>
    <comment ref="F45" authorId="0">
      <text>
        <r>
          <rPr>
            <b/>
            <sz val="9"/>
            <color indexed="81"/>
            <rFont val="Tahoma"/>
            <family val="2"/>
          </rPr>
          <t>ken.w:</t>
        </r>
        <r>
          <rPr>
            <sz val="9"/>
            <color indexed="81"/>
            <rFont val="Tahoma"/>
            <family val="2"/>
          </rPr>
          <t xml:space="preserve">
</t>
        </r>
        <r>
          <rPr>
            <sz val="9"/>
            <color indexed="81"/>
            <rFont val="宋体"/>
            <family val="3"/>
            <charset val="134"/>
          </rPr>
          <t>项目变更：</t>
        </r>
        <r>
          <rPr>
            <sz val="9"/>
            <color indexed="81"/>
            <rFont val="Tahoma"/>
            <family val="2"/>
          </rPr>
          <t>2017/6/6 : M1</t>
        </r>
        <r>
          <rPr>
            <sz val="9"/>
            <color indexed="81"/>
            <rFont val="宋体"/>
            <family val="3"/>
            <charset val="134"/>
          </rPr>
          <t>变更</t>
        </r>
        <r>
          <rPr>
            <sz val="9"/>
            <color indexed="81"/>
            <rFont val="Tahoma"/>
            <family val="2"/>
          </rPr>
          <t xml:space="preserve"> ------ </t>
        </r>
        <r>
          <rPr>
            <sz val="9"/>
            <color indexed="81"/>
            <rFont val="宋体"/>
            <family val="3"/>
            <charset val="134"/>
          </rPr>
          <t xml:space="preserve">因银联后台也处于开发阶段，项目初期银联国际要求配合后台进行调试与测试，所以项目初期就进行了大量联调测试工作。目前与后台通信已经测试完毕，流程部分的处理延后，所以开发包首次发布时间推迟。
</t>
        </r>
        <r>
          <rPr>
            <sz val="9"/>
            <color indexed="81"/>
            <rFont val="Tahoma"/>
            <family val="2"/>
          </rPr>
          <t xml:space="preserve">12 Jul 2017 </t>
        </r>
        <r>
          <rPr>
            <sz val="9"/>
            <color indexed="81"/>
            <rFont val="宋体"/>
            <family val="3"/>
            <charset val="134"/>
          </rPr>
          <t>更新：与银联国际沟通，得知目前该项目已经发布到银联国际的生产环境中，将在法国巴黎的巴黎河谷购物村进行试运行。即日起，该项目状态切换为上线，转入维护阶段。</t>
        </r>
      </text>
    </comment>
    <comment ref="F46" authorId="0">
      <text>
        <r>
          <rPr>
            <b/>
            <sz val="9"/>
            <color indexed="81"/>
            <rFont val="Tahoma"/>
            <family val="2"/>
          </rPr>
          <t>ken.w:</t>
        </r>
        <r>
          <rPr>
            <sz val="9"/>
            <color indexed="81"/>
            <rFont val="Tahoma"/>
            <family val="2"/>
          </rPr>
          <t xml:space="preserve">
12 Jun 2017 </t>
        </r>
        <r>
          <rPr>
            <sz val="9"/>
            <color indexed="81"/>
            <rFont val="宋体"/>
            <family val="3"/>
            <charset val="134"/>
          </rPr>
          <t>由于其他项目的介入，项目优先降低。更新</t>
        </r>
        <r>
          <rPr>
            <sz val="9"/>
            <color indexed="81"/>
            <rFont val="Tahoma"/>
            <family val="2"/>
          </rPr>
          <t>ADK</t>
        </r>
        <r>
          <rPr>
            <sz val="9"/>
            <color indexed="81"/>
            <rFont val="宋体"/>
            <family val="3"/>
            <charset val="134"/>
          </rPr>
          <t>层库解决静态</t>
        </r>
        <r>
          <rPr>
            <sz val="9"/>
            <color indexed="81"/>
            <rFont val="Tahoma"/>
            <family val="2"/>
          </rPr>
          <t>IP</t>
        </r>
        <r>
          <rPr>
            <sz val="9"/>
            <color indexed="81"/>
            <rFont val="宋体"/>
            <family val="3"/>
            <charset val="134"/>
          </rPr>
          <t>通信失败问题。变更</t>
        </r>
        <r>
          <rPr>
            <sz val="9"/>
            <color indexed="81"/>
            <rFont val="Tahoma"/>
            <family val="2"/>
          </rPr>
          <t>SIT</t>
        </r>
        <r>
          <rPr>
            <sz val="9"/>
            <color indexed="81"/>
            <rFont val="宋体"/>
            <family val="3"/>
            <charset val="134"/>
          </rPr>
          <t xml:space="preserve">完成时间
</t>
        </r>
        <r>
          <rPr>
            <sz val="9"/>
            <color indexed="81"/>
            <rFont val="Tahoma"/>
            <family val="2"/>
          </rPr>
          <t>14 Jul 2017  M2</t>
        </r>
        <r>
          <rPr>
            <sz val="9"/>
            <color indexed="81"/>
            <rFont val="宋体"/>
            <family val="3"/>
            <charset val="134"/>
          </rPr>
          <t>变更，因安卓项目介入人员调配，计划进行变更</t>
        </r>
      </text>
    </comment>
  </commentList>
</comments>
</file>

<file path=xl/comments2.xml><?xml version="1.0" encoding="utf-8"?>
<comments xmlns="http://schemas.openxmlformats.org/spreadsheetml/2006/main">
  <authors>
    <author>liza.l</author>
  </authors>
  <commentList>
    <comment ref="F8" authorId="0">
      <text>
        <r>
          <rPr>
            <b/>
            <sz val="9"/>
            <color indexed="81"/>
            <rFont val="Tahoma"/>
            <family val="2"/>
          </rPr>
          <t>liza.l:</t>
        </r>
        <r>
          <rPr>
            <sz val="9"/>
            <color indexed="81"/>
            <rFont val="Tahoma"/>
            <family val="2"/>
          </rPr>
          <t xml:space="preserve">
</t>
        </r>
        <r>
          <rPr>
            <sz val="9"/>
            <color indexed="81"/>
            <rFont val="宋体"/>
            <family val="3"/>
            <charset val="134"/>
          </rPr>
          <t>如果活动到了计划结束日期还没有完成的话，那么请填写预计结束日期</t>
        </r>
      </text>
    </comment>
    <comment ref="H8" authorId="0">
      <text>
        <r>
          <rPr>
            <b/>
            <sz val="9"/>
            <color indexed="81"/>
            <rFont val="Tahoma"/>
            <family val="2"/>
          </rPr>
          <t>liza.l:</t>
        </r>
        <r>
          <rPr>
            <sz val="9"/>
            <color indexed="81"/>
            <rFont val="Tahoma"/>
            <family val="2"/>
          </rPr>
          <t xml:space="preserve">
</t>
        </r>
        <r>
          <rPr>
            <sz val="9"/>
            <color indexed="81"/>
            <rFont val="宋体"/>
            <family val="3"/>
            <charset val="134"/>
          </rPr>
          <t>关注：如果进度延迟</t>
        </r>
        <r>
          <rPr>
            <sz val="9"/>
            <color indexed="81"/>
            <rFont val="Tahoma"/>
            <family val="2"/>
          </rPr>
          <t>5%</t>
        </r>
        <r>
          <rPr>
            <sz val="9"/>
            <color indexed="81"/>
            <rFont val="宋体"/>
            <family val="3"/>
            <charset val="134"/>
          </rPr>
          <t>以内或有比较大的需求变更导致工作量增加</t>
        </r>
        <r>
          <rPr>
            <sz val="9"/>
            <color indexed="81"/>
            <rFont val="Tahoma"/>
            <family val="2"/>
          </rPr>
          <t>10%</t>
        </r>
        <r>
          <rPr>
            <sz val="9"/>
            <color indexed="81"/>
            <rFont val="宋体"/>
            <family val="3"/>
            <charset val="134"/>
          </rPr>
          <t>；
预警：如果进度延迟</t>
        </r>
        <r>
          <rPr>
            <sz val="9"/>
            <color indexed="81"/>
            <rFont val="Tahoma"/>
            <family val="2"/>
          </rPr>
          <t>5%</t>
        </r>
        <r>
          <rPr>
            <sz val="9"/>
            <color indexed="81"/>
            <rFont val="宋体"/>
            <family val="3"/>
            <charset val="134"/>
          </rPr>
          <t>以上或有重大需求变更导致工作量增加</t>
        </r>
        <r>
          <rPr>
            <sz val="9"/>
            <color indexed="81"/>
            <rFont val="Tahoma"/>
            <family val="2"/>
          </rPr>
          <t>10%</t>
        </r>
        <r>
          <rPr>
            <sz val="9"/>
            <color indexed="81"/>
            <rFont val="宋体"/>
            <family val="3"/>
            <charset val="134"/>
          </rPr>
          <t>以上
正常：项目进展按计划预期</t>
        </r>
      </text>
    </comment>
    <comment ref="I8" authorId="0">
      <text>
        <r>
          <rPr>
            <b/>
            <sz val="9"/>
            <color indexed="81"/>
            <rFont val="Tahoma"/>
            <family val="2"/>
          </rPr>
          <t>liza.l:</t>
        </r>
        <r>
          <rPr>
            <sz val="9"/>
            <color indexed="81"/>
            <rFont val="Tahoma"/>
            <family val="2"/>
          </rPr>
          <t xml:space="preserve">
</t>
        </r>
        <r>
          <rPr>
            <sz val="9"/>
            <color indexed="81"/>
            <rFont val="宋体"/>
            <family val="3"/>
            <charset val="134"/>
          </rPr>
          <t>如果状态不是正常，需描述原因及改进措施</t>
        </r>
      </text>
    </comment>
  </commentList>
</comments>
</file>

<file path=xl/comments3.xml><?xml version="1.0" encoding="utf-8"?>
<comments xmlns="http://schemas.openxmlformats.org/spreadsheetml/2006/main">
  <authors>
    <author>liza.l</author>
  </authors>
  <commentList>
    <comment ref="G8" authorId="0">
      <text>
        <r>
          <rPr>
            <b/>
            <sz val="9"/>
            <color indexed="81"/>
            <rFont val="Tahoma"/>
            <family val="2"/>
          </rPr>
          <t>liza.l:</t>
        </r>
        <r>
          <rPr>
            <sz val="9"/>
            <color indexed="81"/>
            <rFont val="Tahoma"/>
            <family val="2"/>
          </rPr>
          <t xml:space="preserve">
</t>
        </r>
        <r>
          <rPr>
            <sz val="9"/>
            <color indexed="81"/>
            <rFont val="宋体"/>
            <family val="3"/>
            <charset val="134"/>
          </rPr>
          <t>如果活动到了计划结束日期还没有完成的话，那么请填写预计结束日期</t>
        </r>
      </text>
    </comment>
    <comment ref="I8" authorId="0">
      <text>
        <r>
          <rPr>
            <b/>
            <sz val="9"/>
            <color indexed="81"/>
            <rFont val="Tahoma"/>
            <family val="2"/>
          </rPr>
          <t>liza.l:</t>
        </r>
        <r>
          <rPr>
            <sz val="9"/>
            <color indexed="81"/>
            <rFont val="Tahoma"/>
            <family val="2"/>
          </rPr>
          <t xml:space="preserve">
</t>
        </r>
        <r>
          <rPr>
            <sz val="9"/>
            <color indexed="81"/>
            <rFont val="宋体"/>
            <family val="3"/>
            <charset val="134"/>
          </rPr>
          <t>关注：如果进度延迟</t>
        </r>
        <r>
          <rPr>
            <sz val="9"/>
            <color indexed="81"/>
            <rFont val="Tahoma"/>
            <family val="2"/>
          </rPr>
          <t>5%</t>
        </r>
        <r>
          <rPr>
            <sz val="9"/>
            <color indexed="81"/>
            <rFont val="宋体"/>
            <family val="3"/>
            <charset val="134"/>
          </rPr>
          <t>以内或有比较大的需求变更导致工作量增加</t>
        </r>
        <r>
          <rPr>
            <sz val="9"/>
            <color indexed="81"/>
            <rFont val="Tahoma"/>
            <family val="2"/>
          </rPr>
          <t>10%</t>
        </r>
        <r>
          <rPr>
            <sz val="9"/>
            <color indexed="81"/>
            <rFont val="宋体"/>
            <family val="3"/>
            <charset val="134"/>
          </rPr>
          <t>；
预警：如果进度延迟</t>
        </r>
        <r>
          <rPr>
            <sz val="9"/>
            <color indexed="81"/>
            <rFont val="Tahoma"/>
            <family val="2"/>
          </rPr>
          <t>5%</t>
        </r>
        <r>
          <rPr>
            <sz val="9"/>
            <color indexed="81"/>
            <rFont val="宋体"/>
            <family val="3"/>
            <charset val="134"/>
          </rPr>
          <t>以上或有重大需求变更导致工作量增加</t>
        </r>
        <r>
          <rPr>
            <sz val="9"/>
            <color indexed="81"/>
            <rFont val="Tahoma"/>
            <family val="2"/>
          </rPr>
          <t>10%</t>
        </r>
        <r>
          <rPr>
            <sz val="9"/>
            <color indexed="81"/>
            <rFont val="宋体"/>
            <family val="3"/>
            <charset val="134"/>
          </rPr>
          <t>以上
正常：项目进展按计划预期</t>
        </r>
      </text>
    </comment>
    <comment ref="J8" authorId="0">
      <text>
        <r>
          <rPr>
            <b/>
            <sz val="9"/>
            <color indexed="81"/>
            <rFont val="Tahoma"/>
            <family val="2"/>
          </rPr>
          <t>liza.l:</t>
        </r>
        <r>
          <rPr>
            <sz val="9"/>
            <color indexed="81"/>
            <rFont val="Tahoma"/>
            <family val="2"/>
          </rPr>
          <t xml:space="preserve">
</t>
        </r>
        <r>
          <rPr>
            <sz val="9"/>
            <color indexed="81"/>
            <rFont val="宋体"/>
            <family val="3"/>
            <charset val="134"/>
          </rPr>
          <t>如果状态不是正常，需描述原因及改进措施</t>
        </r>
      </text>
    </comment>
  </commentList>
</comments>
</file>

<file path=xl/comments4.xml><?xml version="1.0" encoding="utf-8"?>
<comments xmlns="http://schemas.openxmlformats.org/spreadsheetml/2006/main">
  <authors>
    <author>liza.l</author>
    <author>alice.l</author>
  </authors>
  <commentList>
    <comment ref="D8" authorId="0">
      <text>
        <r>
          <rPr>
            <b/>
            <sz val="9"/>
            <color indexed="81"/>
            <rFont val="Tahoma"/>
            <family val="2"/>
          </rPr>
          <t>liza.l:</t>
        </r>
        <r>
          <rPr>
            <sz val="9"/>
            <color indexed="81"/>
            <rFont val="Tahoma"/>
            <family val="2"/>
          </rPr>
          <t xml:space="preserve">
</t>
        </r>
        <r>
          <rPr>
            <sz val="9"/>
            <color indexed="81"/>
            <rFont val="宋体"/>
            <family val="3"/>
            <charset val="134"/>
          </rPr>
          <t>包括</t>
        </r>
        <r>
          <rPr>
            <sz val="9"/>
            <color indexed="81"/>
            <rFont val="Tahoma"/>
            <family val="2"/>
          </rPr>
          <t>Reponded</t>
        </r>
        <r>
          <rPr>
            <sz val="9"/>
            <color indexed="81"/>
            <rFont val="宋体"/>
            <family val="3"/>
            <charset val="134"/>
          </rPr>
          <t>的</t>
        </r>
        <r>
          <rPr>
            <sz val="9"/>
            <color indexed="81"/>
            <rFont val="Tahoma"/>
            <family val="2"/>
          </rPr>
          <t>bug</t>
        </r>
      </text>
    </comment>
    <comment ref="E10" authorId="0">
      <text>
        <r>
          <rPr>
            <b/>
            <sz val="9"/>
            <color indexed="81"/>
            <rFont val="Tahoma"/>
            <family val="2"/>
          </rPr>
          <t>liza.l:</t>
        </r>
        <r>
          <rPr>
            <sz val="9"/>
            <color indexed="81"/>
            <rFont val="Tahoma"/>
            <family val="2"/>
          </rPr>
          <t xml:space="preserve">
BugID380</t>
        </r>
      </text>
    </comment>
    <comment ref="E11" authorId="0">
      <text>
        <r>
          <rPr>
            <b/>
            <sz val="9"/>
            <color indexed="81"/>
            <rFont val="Tahoma"/>
            <family val="2"/>
          </rPr>
          <t>liza.l:</t>
        </r>
        <r>
          <rPr>
            <sz val="9"/>
            <color indexed="81"/>
            <rFont val="Tahoma"/>
            <family val="2"/>
          </rPr>
          <t xml:space="preserve">
bugid383</t>
        </r>
      </text>
    </comment>
    <comment ref="E12" authorId="0">
      <text>
        <r>
          <rPr>
            <b/>
            <sz val="9"/>
            <color indexed="81"/>
            <rFont val="Tahoma"/>
            <family val="2"/>
          </rPr>
          <t>liza.l:</t>
        </r>
        <r>
          <rPr>
            <sz val="9"/>
            <color indexed="81"/>
            <rFont val="Tahoma"/>
            <family val="2"/>
          </rPr>
          <t xml:space="preserve">
bugid385</t>
        </r>
      </text>
    </comment>
    <comment ref="E13" authorId="0">
      <text>
        <r>
          <rPr>
            <b/>
            <sz val="9"/>
            <color indexed="81"/>
            <rFont val="Tahoma"/>
            <family val="2"/>
          </rPr>
          <t>liza.l:</t>
        </r>
        <r>
          <rPr>
            <sz val="9"/>
            <color indexed="81"/>
            <rFont val="Tahoma"/>
            <family val="2"/>
          </rPr>
          <t xml:space="preserve">
bugid 389</t>
        </r>
      </text>
    </comment>
    <comment ref="E14" authorId="0">
      <text>
        <r>
          <rPr>
            <b/>
            <sz val="9"/>
            <color indexed="81"/>
            <rFont val="Tahoma"/>
            <family val="2"/>
          </rPr>
          <t>liza.l:</t>
        </r>
        <r>
          <rPr>
            <sz val="9"/>
            <color indexed="81"/>
            <rFont val="Tahoma"/>
            <family val="2"/>
          </rPr>
          <t xml:space="preserve">
BUGID:396</t>
        </r>
      </text>
    </comment>
    <comment ref="E15" authorId="0">
      <text>
        <r>
          <rPr>
            <b/>
            <sz val="9"/>
            <color indexed="81"/>
            <rFont val="Tahoma"/>
            <family val="2"/>
          </rPr>
          <t>liza.l:</t>
        </r>
        <r>
          <rPr>
            <sz val="9"/>
            <color indexed="81"/>
            <rFont val="Tahoma"/>
            <family val="2"/>
          </rPr>
          <t xml:space="preserve">
bugid402</t>
        </r>
      </text>
    </comment>
    <comment ref="E16" authorId="0">
      <text>
        <r>
          <rPr>
            <b/>
            <sz val="9"/>
            <color indexed="81"/>
            <rFont val="Tahoma"/>
            <family val="2"/>
          </rPr>
          <t>liza.l:</t>
        </r>
        <r>
          <rPr>
            <sz val="9"/>
            <color indexed="81"/>
            <rFont val="Tahoma"/>
            <family val="2"/>
          </rPr>
          <t xml:space="preserve">
bugID404</t>
        </r>
      </text>
    </comment>
    <comment ref="E17" authorId="0">
      <text>
        <r>
          <rPr>
            <b/>
            <sz val="9"/>
            <color indexed="81"/>
            <rFont val="Tahoma"/>
            <family val="2"/>
          </rPr>
          <t>liza.l:</t>
        </r>
        <r>
          <rPr>
            <sz val="9"/>
            <color indexed="81"/>
            <rFont val="Tahoma"/>
            <family val="2"/>
          </rPr>
          <t xml:space="preserve">
bugid 408</t>
        </r>
      </text>
    </comment>
    <comment ref="E19" authorId="1">
      <text>
        <r>
          <rPr>
            <b/>
            <sz val="9"/>
            <color indexed="81"/>
            <rFont val="Tahoma"/>
            <family val="2"/>
          </rPr>
          <t>alice.l:</t>
        </r>
        <r>
          <rPr>
            <sz val="9"/>
            <color indexed="81"/>
            <rFont val="Tahoma"/>
            <family val="2"/>
          </rPr>
          <t xml:space="preserve">
bugid 411</t>
        </r>
      </text>
    </comment>
    <comment ref="E20" authorId="1">
      <text>
        <r>
          <rPr>
            <b/>
            <sz val="9"/>
            <color indexed="81"/>
            <rFont val="Tahoma"/>
            <family val="2"/>
          </rPr>
          <t>alice.l:</t>
        </r>
        <r>
          <rPr>
            <sz val="9"/>
            <color indexed="81"/>
            <rFont val="Tahoma"/>
            <family val="2"/>
          </rPr>
          <t xml:space="preserve">
bugid 415</t>
        </r>
      </text>
    </comment>
    <comment ref="D63" authorId="0">
      <text>
        <r>
          <rPr>
            <b/>
            <sz val="9"/>
            <color indexed="81"/>
            <rFont val="Tahoma"/>
            <family val="2"/>
          </rPr>
          <t>liza.l:</t>
        </r>
        <r>
          <rPr>
            <sz val="9"/>
            <color indexed="81"/>
            <rFont val="Tahoma"/>
            <family val="2"/>
          </rPr>
          <t xml:space="preserve">
</t>
        </r>
        <r>
          <rPr>
            <sz val="9"/>
            <color indexed="81"/>
            <rFont val="宋体"/>
            <family val="3"/>
            <charset val="134"/>
          </rPr>
          <t>包括</t>
        </r>
        <r>
          <rPr>
            <sz val="9"/>
            <color indexed="81"/>
            <rFont val="Tahoma"/>
            <family val="2"/>
          </rPr>
          <t>Reponded</t>
        </r>
        <r>
          <rPr>
            <sz val="9"/>
            <color indexed="81"/>
            <rFont val="宋体"/>
            <family val="3"/>
            <charset val="134"/>
          </rPr>
          <t>的</t>
        </r>
        <r>
          <rPr>
            <sz val="9"/>
            <color indexed="81"/>
            <rFont val="Tahoma"/>
            <family val="2"/>
          </rPr>
          <t>bug</t>
        </r>
      </text>
    </comment>
    <comment ref="D116" authorId="0">
      <text>
        <r>
          <rPr>
            <b/>
            <sz val="9"/>
            <color indexed="81"/>
            <rFont val="Tahoma"/>
            <family val="2"/>
          </rPr>
          <t>liza.l:</t>
        </r>
        <r>
          <rPr>
            <sz val="9"/>
            <color indexed="81"/>
            <rFont val="Tahoma"/>
            <family val="2"/>
          </rPr>
          <t xml:space="preserve">
</t>
        </r>
        <r>
          <rPr>
            <sz val="9"/>
            <color indexed="81"/>
            <rFont val="宋体"/>
            <family val="3"/>
            <charset val="134"/>
          </rPr>
          <t>包括</t>
        </r>
        <r>
          <rPr>
            <sz val="9"/>
            <color indexed="81"/>
            <rFont val="Tahoma"/>
            <family val="2"/>
          </rPr>
          <t>Reponded</t>
        </r>
        <r>
          <rPr>
            <sz val="9"/>
            <color indexed="81"/>
            <rFont val="宋体"/>
            <family val="3"/>
            <charset val="134"/>
          </rPr>
          <t>的</t>
        </r>
        <r>
          <rPr>
            <sz val="9"/>
            <color indexed="81"/>
            <rFont val="Tahoma"/>
            <family val="2"/>
          </rPr>
          <t>bug</t>
        </r>
      </text>
    </comment>
    <comment ref="D158" authorId="0">
      <text>
        <r>
          <rPr>
            <b/>
            <sz val="9"/>
            <color indexed="81"/>
            <rFont val="Tahoma"/>
            <family val="2"/>
          </rPr>
          <t>liza.l:</t>
        </r>
        <r>
          <rPr>
            <sz val="9"/>
            <color indexed="81"/>
            <rFont val="Tahoma"/>
            <family val="2"/>
          </rPr>
          <t xml:space="preserve">
</t>
        </r>
        <r>
          <rPr>
            <sz val="9"/>
            <color indexed="81"/>
            <rFont val="宋体"/>
            <family val="3"/>
            <charset val="134"/>
          </rPr>
          <t>包括</t>
        </r>
        <r>
          <rPr>
            <sz val="9"/>
            <color indexed="81"/>
            <rFont val="Tahoma"/>
            <family val="2"/>
          </rPr>
          <t>Reponded</t>
        </r>
        <r>
          <rPr>
            <sz val="9"/>
            <color indexed="81"/>
            <rFont val="宋体"/>
            <family val="3"/>
            <charset val="134"/>
          </rPr>
          <t>的</t>
        </r>
        <r>
          <rPr>
            <sz val="9"/>
            <color indexed="81"/>
            <rFont val="Tahoma"/>
            <family val="2"/>
          </rPr>
          <t>bug</t>
        </r>
      </text>
    </comment>
    <comment ref="E200" authorId="0">
      <text>
        <r>
          <rPr>
            <b/>
            <sz val="9"/>
            <color indexed="81"/>
            <rFont val="Tahoma"/>
            <family val="2"/>
          </rPr>
          <t>liza.l:</t>
        </r>
        <r>
          <rPr>
            <sz val="9"/>
            <color indexed="81"/>
            <rFont val="Tahoma"/>
            <family val="2"/>
          </rPr>
          <t xml:space="preserve">
</t>
        </r>
        <r>
          <rPr>
            <sz val="9"/>
            <color indexed="81"/>
            <rFont val="宋体"/>
            <family val="3"/>
            <charset val="134"/>
          </rPr>
          <t>应减去</t>
        </r>
        <r>
          <rPr>
            <sz val="9"/>
            <color indexed="81"/>
            <rFont val="Tahoma"/>
            <family val="2"/>
          </rPr>
          <t>rejected</t>
        </r>
        <r>
          <rPr>
            <sz val="9"/>
            <color indexed="81"/>
            <rFont val="宋体"/>
            <family val="3"/>
            <charset val="134"/>
          </rPr>
          <t>的</t>
        </r>
        <r>
          <rPr>
            <sz val="9"/>
            <color indexed="81"/>
            <rFont val="Tahoma"/>
            <family val="2"/>
          </rPr>
          <t>bug</t>
        </r>
      </text>
    </comment>
    <comment ref="E251" authorId="0">
      <text>
        <r>
          <rPr>
            <b/>
            <sz val="9"/>
            <color indexed="81"/>
            <rFont val="Tahoma"/>
            <family val="2"/>
          </rPr>
          <t>liza.l:</t>
        </r>
        <r>
          <rPr>
            <sz val="9"/>
            <color indexed="81"/>
            <rFont val="Tahoma"/>
            <family val="2"/>
          </rPr>
          <t xml:space="preserve">
</t>
        </r>
        <r>
          <rPr>
            <sz val="9"/>
            <color indexed="81"/>
            <rFont val="宋体"/>
            <family val="3"/>
            <charset val="134"/>
          </rPr>
          <t>应减去</t>
        </r>
        <r>
          <rPr>
            <sz val="9"/>
            <color indexed="81"/>
            <rFont val="Tahoma"/>
            <family val="2"/>
          </rPr>
          <t>rejected</t>
        </r>
        <r>
          <rPr>
            <sz val="9"/>
            <color indexed="81"/>
            <rFont val="宋体"/>
            <family val="3"/>
            <charset val="134"/>
          </rPr>
          <t>的</t>
        </r>
        <r>
          <rPr>
            <sz val="9"/>
            <color indexed="81"/>
            <rFont val="Tahoma"/>
            <family val="2"/>
          </rPr>
          <t>bug</t>
        </r>
      </text>
    </comment>
    <comment ref="E303" authorId="0">
      <text>
        <r>
          <rPr>
            <b/>
            <sz val="9"/>
            <color indexed="81"/>
            <rFont val="Tahoma"/>
            <family val="2"/>
          </rPr>
          <t>liza.l:</t>
        </r>
        <r>
          <rPr>
            <sz val="9"/>
            <color indexed="81"/>
            <rFont val="Tahoma"/>
            <family val="2"/>
          </rPr>
          <t xml:space="preserve">
</t>
        </r>
        <r>
          <rPr>
            <sz val="9"/>
            <color indexed="81"/>
            <rFont val="宋体"/>
            <family val="3"/>
            <charset val="134"/>
          </rPr>
          <t>应减去</t>
        </r>
        <r>
          <rPr>
            <sz val="9"/>
            <color indexed="81"/>
            <rFont val="Tahoma"/>
            <family val="2"/>
          </rPr>
          <t>rejected</t>
        </r>
        <r>
          <rPr>
            <sz val="9"/>
            <color indexed="81"/>
            <rFont val="宋体"/>
            <family val="3"/>
            <charset val="134"/>
          </rPr>
          <t>的</t>
        </r>
        <r>
          <rPr>
            <sz val="9"/>
            <color indexed="81"/>
            <rFont val="Tahoma"/>
            <family val="2"/>
          </rPr>
          <t>bug</t>
        </r>
      </text>
    </comment>
    <comment ref="E355" authorId="0">
      <text>
        <r>
          <rPr>
            <b/>
            <sz val="9"/>
            <color indexed="81"/>
            <rFont val="Tahoma"/>
            <family val="2"/>
          </rPr>
          <t>liza.l:</t>
        </r>
        <r>
          <rPr>
            <sz val="9"/>
            <color indexed="81"/>
            <rFont val="Tahoma"/>
            <family val="2"/>
          </rPr>
          <t xml:space="preserve">
</t>
        </r>
        <r>
          <rPr>
            <sz val="9"/>
            <color indexed="81"/>
            <rFont val="宋体"/>
            <family val="3"/>
            <charset val="134"/>
          </rPr>
          <t>应减去</t>
        </r>
        <r>
          <rPr>
            <sz val="9"/>
            <color indexed="81"/>
            <rFont val="Tahoma"/>
            <family val="2"/>
          </rPr>
          <t>rejected</t>
        </r>
        <r>
          <rPr>
            <sz val="9"/>
            <color indexed="81"/>
            <rFont val="宋体"/>
            <family val="3"/>
            <charset val="134"/>
          </rPr>
          <t>的</t>
        </r>
        <r>
          <rPr>
            <sz val="9"/>
            <color indexed="81"/>
            <rFont val="Tahoma"/>
            <family val="2"/>
          </rPr>
          <t>bug</t>
        </r>
      </text>
    </comment>
    <comment ref="N463" authorId="0">
      <text>
        <r>
          <rPr>
            <b/>
            <sz val="9"/>
            <color indexed="81"/>
            <rFont val="Tahoma"/>
            <family val="2"/>
          </rPr>
          <t>liza.l:</t>
        </r>
        <r>
          <rPr>
            <sz val="9"/>
            <color indexed="81"/>
            <rFont val="Tahoma"/>
            <family val="2"/>
          </rPr>
          <t xml:space="preserve">
</t>
        </r>
        <r>
          <rPr>
            <sz val="9"/>
            <color indexed="81"/>
            <rFont val="宋体"/>
            <family val="3"/>
            <charset val="134"/>
          </rPr>
          <t>事后补的</t>
        </r>
      </text>
    </comment>
    <comment ref="O674" authorId="0">
      <text>
        <r>
          <rPr>
            <b/>
            <sz val="9"/>
            <color indexed="81"/>
            <rFont val="Tahoma"/>
            <family val="2"/>
          </rPr>
          <t>liza.l:</t>
        </r>
        <r>
          <rPr>
            <sz val="9"/>
            <color indexed="81"/>
            <rFont val="Tahoma"/>
            <family val="2"/>
          </rPr>
          <t xml:space="preserve">
Eileen,</t>
        </r>
        <r>
          <rPr>
            <sz val="9"/>
            <color indexed="81"/>
            <rFont val="宋体"/>
            <family val="3"/>
            <charset val="134"/>
          </rPr>
          <t>录入时操作错误导致重新发包上传。</t>
        </r>
      </text>
    </comment>
  </commentList>
</comments>
</file>

<file path=xl/comments5.xml><?xml version="1.0" encoding="utf-8"?>
<comments xmlns="http://schemas.openxmlformats.org/spreadsheetml/2006/main">
  <authors>
    <author>liza.l</author>
  </authors>
  <commentList>
    <comment ref="F8" authorId="0">
      <text>
        <r>
          <rPr>
            <b/>
            <sz val="9"/>
            <color indexed="81"/>
            <rFont val="Tahoma"/>
            <family val="2"/>
          </rPr>
          <t>liza.l:</t>
        </r>
        <r>
          <rPr>
            <sz val="9"/>
            <color indexed="81"/>
            <rFont val="Tahoma"/>
            <family val="2"/>
          </rPr>
          <t xml:space="preserve">
</t>
        </r>
        <r>
          <rPr>
            <sz val="9"/>
            <color indexed="81"/>
            <rFont val="宋体"/>
            <family val="3"/>
            <charset val="134"/>
          </rPr>
          <t>如果活动到了计划结束日期还没有完成的话，那么请填写预计结束日期</t>
        </r>
      </text>
    </comment>
    <comment ref="H8" authorId="0">
      <text>
        <r>
          <rPr>
            <b/>
            <sz val="9"/>
            <color indexed="81"/>
            <rFont val="Tahoma"/>
            <family val="2"/>
          </rPr>
          <t>liza.l:</t>
        </r>
        <r>
          <rPr>
            <sz val="9"/>
            <color indexed="81"/>
            <rFont val="Tahoma"/>
            <family val="2"/>
          </rPr>
          <t xml:space="preserve">
</t>
        </r>
        <r>
          <rPr>
            <sz val="9"/>
            <color indexed="81"/>
            <rFont val="宋体"/>
            <family val="3"/>
            <charset val="134"/>
          </rPr>
          <t>关注：如果进度延迟</t>
        </r>
        <r>
          <rPr>
            <sz val="9"/>
            <color indexed="81"/>
            <rFont val="Tahoma"/>
            <family val="2"/>
          </rPr>
          <t>5%</t>
        </r>
        <r>
          <rPr>
            <sz val="9"/>
            <color indexed="81"/>
            <rFont val="宋体"/>
            <family val="3"/>
            <charset val="134"/>
          </rPr>
          <t>以内或有比较大的需求变更导致工作量增加</t>
        </r>
        <r>
          <rPr>
            <sz val="9"/>
            <color indexed="81"/>
            <rFont val="Tahoma"/>
            <family val="2"/>
          </rPr>
          <t>10%</t>
        </r>
        <r>
          <rPr>
            <sz val="9"/>
            <color indexed="81"/>
            <rFont val="宋体"/>
            <family val="3"/>
            <charset val="134"/>
          </rPr>
          <t>；
预警：如果进度延迟</t>
        </r>
        <r>
          <rPr>
            <sz val="9"/>
            <color indexed="81"/>
            <rFont val="Tahoma"/>
            <family val="2"/>
          </rPr>
          <t>5%</t>
        </r>
        <r>
          <rPr>
            <sz val="9"/>
            <color indexed="81"/>
            <rFont val="宋体"/>
            <family val="3"/>
            <charset val="134"/>
          </rPr>
          <t>以上或有重大需求变更导致工作量增加</t>
        </r>
        <r>
          <rPr>
            <sz val="9"/>
            <color indexed="81"/>
            <rFont val="Tahoma"/>
            <family val="2"/>
          </rPr>
          <t>10%</t>
        </r>
        <r>
          <rPr>
            <sz val="9"/>
            <color indexed="81"/>
            <rFont val="宋体"/>
            <family val="3"/>
            <charset val="134"/>
          </rPr>
          <t>以上
正常：项目进展按计划预期</t>
        </r>
      </text>
    </comment>
    <comment ref="I8" authorId="0">
      <text>
        <r>
          <rPr>
            <b/>
            <sz val="9"/>
            <color indexed="81"/>
            <rFont val="Tahoma"/>
            <family val="2"/>
          </rPr>
          <t>liza.l:</t>
        </r>
        <r>
          <rPr>
            <sz val="9"/>
            <color indexed="81"/>
            <rFont val="Tahoma"/>
            <family val="2"/>
          </rPr>
          <t xml:space="preserve">
</t>
        </r>
        <r>
          <rPr>
            <sz val="9"/>
            <color indexed="81"/>
            <rFont val="宋体"/>
            <family val="3"/>
            <charset val="134"/>
          </rPr>
          <t>如果状态不是正常，需描述原因及改进措施</t>
        </r>
      </text>
    </comment>
  </commentList>
</comments>
</file>

<file path=xl/comments6.xml><?xml version="1.0" encoding="utf-8"?>
<comments xmlns="http://schemas.openxmlformats.org/spreadsheetml/2006/main">
  <authors>
    <author>liza.l</author>
    <author>alice.l</author>
  </authors>
  <commentList>
    <comment ref="D8" authorId="0">
      <text>
        <r>
          <rPr>
            <b/>
            <sz val="9"/>
            <color indexed="81"/>
            <rFont val="Tahoma"/>
            <family val="2"/>
          </rPr>
          <t>liza.l:</t>
        </r>
        <r>
          <rPr>
            <sz val="9"/>
            <color indexed="81"/>
            <rFont val="Tahoma"/>
            <family val="2"/>
          </rPr>
          <t xml:space="preserve">
</t>
        </r>
        <r>
          <rPr>
            <sz val="9"/>
            <color indexed="81"/>
            <rFont val="宋体"/>
            <family val="3"/>
            <charset val="134"/>
          </rPr>
          <t>包括</t>
        </r>
        <r>
          <rPr>
            <sz val="9"/>
            <color indexed="81"/>
            <rFont val="Tahoma"/>
            <family val="2"/>
          </rPr>
          <t>Reponded</t>
        </r>
        <r>
          <rPr>
            <sz val="9"/>
            <color indexed="81"/>
            <rFont val="宋体"/>
            <family val="3"/>
            <charset val="134"/>
          </rPr>
          <t>的</t>
        </r>
        <r>
          <rPr>
            <sz val="9"/>
            <color indexed="81"/>
            <rFont val="Tahoma"/>
            <family val="2"/>
          </rPr>
          <t>bug</t>
        </r>
      </text>
    </comment>
    <comment ref="E19" authorId="0">
      <text>
        <r>
          <rPr>
            <b/>
            <sz val="9"/>
            <color indexed="81"/>
            <rFont val="Tahoma"/>
            <family val="2"/>
          </rPr>
          <t>liza.l:</t>
        </r>
        <r>
          <rPr>
            <sz val="9"/>
            <color indexed="81"/>
            <rFont val="Tahoma"/>
            <family val="2"/>
          </rPr>
          <t xml:space="preserve">
BUGID:243</t>
        </r>
      </text>
    </comment>
    <comment ref="E21" authorId="0">
      <text>
        <r>
          <rPr>
            <b/>
            <sz val="9"/>
            <color indexed="81"/>
            <rFont val="Tahoma"/>
            <family val="2"/>
          </rPr>
          <t>liza.l:</t>
        </r>
        <r>
          <rPr>
            <sz val="9"/>
            <color indexed="81"/>
            <rFont val="Tahoma"/>
            <family val="2"/>
          </rPr>
          <t xml:space="preserve">
ID:244</t>
        </r>
      </text>
    </comment>
    <comment ref="E23" authorId="0">
      <text>
        <r>
          <rPr>
            <b/>
            <sz val="9"/>
            <color indexed="81"/>
            <rFont val="Tahoma"/>
            <family val="2"/>
          </rPr>
          <t>liza.l:</t>
        </r>
        <r>
          <rPr>
            <sz val="9"/>
            <color indexed="81"/>
            <rFont val="Tahoma"/>
            <family val="2"/>
          </rPr>
          <t xml:space="preserve">
BUGID250</t>
        </r>
      </text>
    </comment>
    <comment ref="E25" authorId="0">
      <text>
        <r>
          <rPr>
            <b/>
            <sz val="9"/>
            <color indexed="81"/>
            <rFont val="Tahoma"/>
            <family val="2"/>
          </rPr>
          <t>liza.l:</t>
        </r>
        <r>
          <rPr>
            <sz val="9"/>
            <color indexed="81"/>
            <rFont val="Tahoma"/>
            <family val="2"/>
          </rPr>
          <t xml:space="preserve">
BUGID261</t>
        </r>
      </text>
    </comment>
    <comment ref="E27" authorId="0">
      <text>
        <r>
          <rPr>
            <b/>
            <sz val="9"/>
            <color indexed="81"/>
            <rFont val="Tahoma"/>
            <family val="2"/>
          </rPr>
          <t>liza.l:</t>
        </r>
        <r>
          <rPr>
            <sz val="9"/>
            <color indexed="81"/>
            <rFont val="Tahoma"/>
            <family val="2"/>
          </rPr>
          <t xml:space="preserve">
BUGID264</t>
        </r>
      </text>
    </comment>
    <comment ref="E28" authorId="1">
      <text>
        <r>
          <rPr>
            <b/>
            <sz val="9"/>
            <color indexed="81"/>
            <rFont val="Tahoma"/>
            <family val="2"/>
          </rPr>
          <t>alice.l:</t>
        </r>
        <r>
          <rPr>
            <sz val="9"/>
            <color indexed="81"/>
            <rFont val="Tahoma"/>
            <family val="2"/>
          </rPr>
          <t xml:space="preserve">
BUG 266</t>
        </r>
      </text>
    </comment>
    <comment ref="E30" authorId="0">
      <text>
        <r>
          <rPr>
            <b/>
            <sz val="9"/>
            <color indexed="81"/>
            <rFont val="Tahoma"/>
            <family val="2"/>
          </rPr>
          <t>liza.l:</t>
        </r>
        <r>
          <rPr>
            <sz val="9"/>
            <color indexed="81"/>
            <rFont val="Tahoma"/>
            <family val="2"/>
          </rPr>
          <t xml:space="preserve">
BUGID276</t>
        </r>
      </text>
    </comment>
    <comment ref="E32" authorId="0">
      <text>
        <r>
          <rPr>
            <b/>
            <sz val="9"/>
            <color indexed="81"/>
            <rFont val="Tahoma"/>
            <family val="2"/>
          </rPr>
          <t>liza.l:</t>
        </r>
        <r>
          <rPr>
            <sz val="9"/>
            <color indexed="81"/>
            <rFont val="Tahoma"/>
            <family val="2"/>
          </rPr>
          <t xml:space="preserve">
BUGID282</t>
        </r>
      </text>
    </comment>
    <comment ref="E33" authorId="1">
      <text>
        <r>
          <rPr>
            <b/>
            <sz val="9"/>
            <color indexed="81"/>
            <rFont val="Tahoma"/>
            <family val="2"/>
          </rPr>
          <t>alice.l:</t>
        </r>
        <r>
          <rPr>
            <sz val="9"/>
            <color indexed="81"/>
            <rFont val="Tahoma"/>
            <family val="2"/>
          </rPr>
          <t xml:space="preserve">
Bug 284</t>
        </r>
      </text>
    </comment>
    <comment ref="E34" authorId="1">
      <text>
        <r>
          <rPr>
            <b/>
            <sz val="9"/>
            <color indexed="81"/>
            <rFont val="Tahoma"/>
            <family val="2"/>
          </rPr>
          <t>alice.l:</t>
        </r>
        <r>
          <rPr>
            <sz val="9"/>
            <color indexed="81"/>
            <rFont val="Tahoma"/>
            <family val="2"/>
          </rPr>
          <t xml:space="preserve">
Bug 290</t>
        </r>
      </text>
    </comment>
    <comment ref="E35" authorId="0">
      <text>
        <r>
          <rPr>
            <b/>
            <sz val="9"/>
            <color indexed="81"/>
            <rFont val="Tahoma"/>
            <family val="2"/>
          </rPr>
          <t>liza.l:</t>
        </r>
        <r>
          <rPr>
            <sz val="9"/>
            <color indexed="81"/>
            <rFont val="Tahoma"/>
            <family val="2"/>
          </rPr>
          <t xml:space="preserve">
BUGID:299</t>
        </r>
      </text>
    </comment>
    <comment ref="E36" authorId="0">
      <text>
        <r>
          <rPr>
            <b/>
            <sz val="9"/>
            <color indexed="81"/>
            <rFont val="Tahoma"/>
            <family val="2"/>
          </rPr>
          <t>liza.l:</t>
        </r>
        <r>
          <rPr>
            <sz val="9"/>
            <color indexed="81"/>
            <rFont val="Tahoma"/>
            <family val="2"/>
          </rPr>
          <t xml:space="preserve">
BUGID:304</t>
        </r>
      </text>
    </comment>
    <comment ref="E38" authorId="0">
      <text>
        <r>
          <rPr>
            <b/>
            <sz val="9"/>
            <color indexed="81"/>
            <rFont val="Tahoma"/>
            <family val="2"/>
          </rPr>
          <t>liza.l:</t>
        </r>
        <r>
          <rPr>
            <sz val="9"/>
            <color indexed="81"/>
            <rFont val="Tahoma"/>
            <family val="2"/>
          </rPr>
          <t xml:space="preserve">
BUGID308</t>
        </r>
      </text>
    </comment>
    <comment ref="E39" authorId="0">
      <text>
        <r>
          <rPr>
            <b/>
            <sz val="9"/>
            <color indexed="81"/>
            <rFont val="Tahoma"/>
            <family val="2"/>
          </rPr>
          <t>liza.l:</t>
        </r>
        <r>
          <rPr>
            <sz val="9"/>
            <color indexed="81"/>
            <rFont val="Tahoma"/>
            <family val="2"/>
          </rPr>
          <t xml:space="preserve">
BUGID315</t>
        </r>
      </text>
    </comment>
    <comment ref="E40" authorId="0">
      <text>
        <r>
          <rPr>
            <b/>
            <sz val="9"/>
            <color indexed="81"/>
            <rFont val="Tahoma"/>
            <family val="2"/>
          </rPr>
          <t>liza.l:</t>
        </r>
        <r>
          <rPr>
            <sz val="9"/>
            <color indexed="81"/>
            <rFont val="Tahoma"/>
            <family val="2"/>
          </rPr>
          <t xml:space="preserve">
BUGID330</t>
        </r>
      </text>
    </comment>
    <comment ref="E44" authorId="0">
      <text>
        <r>
          <rPr>
            <b/>
            <sz val="9"/>
            <color indexed="81"/>
            <rFont val="Tahoma"/>
            <family val="2"/>
          </rPr>
          <t>liza.l:</t>
        </r>
        <r>
          <rPr>
            <sz val="9"/>
            <color indexed="81"/>
            <rFont val="Tahoma"/>
            <family val="2"/>
          </rPr>
          <t xml:space="preserve">
BUGID346</t>
        </r>
      </text>
    </comment>
    <comment ref="E45" authorId="0">
      <text>
        <r>
          <rPr>
            <b/>
            <sz val="9"/>
            <color indexed="81"/>
            <rFont val="Tahoma"/>
            <family val="2"/>
          </rPr>
          <t>liza.l:</t>
        </r>
        <r>
          <rPr>
            <sz val="9"/>
            <color indexed="81"/>
            <rFont val="Tahoma"/>
            <family val="2"/>
          </rPr>
          <t xml:space="preserve">
bugID351</t>
        </r>
      </text>
    </comment>
    <comment ref="E48" authorId="0">
      <text>
        <r>
          <rPr>
            <b/>
            <sz val="9"/>
            <color indexed="81"/>
            <rFont val="Tahoma"/>
            <family val="2"/>
          </rPr>
          <t>liza.l:</t>
        </r>
        <r>
          <rPr>
            <sz val="9"/>
            <color indexed="81"/>
            <rFont val="Tahoma"/>
            <family val="2"/>
          </rPr>
          <t xml:space="preserve">
bugid363</t>
        </r>
      </text>
    </comment>
    <comment ref="E50" authorId="0">
      <text>
        <r>
          <rPr>
            <b/>
            <sz val="9"/>
            <color indexed="81"/>
            <rFont val="Tahoma"/>
            <family val="2"/>
          </rPr>
          <t>liza.l:</t>
        </r>
        <r>
          <rPr>
            <sz val="9"/>
            <color indexed="81"/>
            <rFont val="Tahoma"/>
            <family val="2"/>
          </rPr>
          <t xml:space="preserve">
BUGID368</t>
        </r>
      </text>
    </comment>
    <comment ref="E53" authorId="1">
      <text>
        <r>
          <rPr>
            <b/>
            <sz val="9"/>
            <color indexed="81"/>
            <rFont val="Tahoma"/>
            <family val="2"/>
          </rPr>
          <t>alice.l:</t>
        </r>
        <r>
          <rPr>
            <sz val="9"/>
            <color indexed="81"/>
            <rFont val="Tahoma"/>
            <family val="2"/>
          </rPr>
          <t xml:space="preserve">
bug 371</t>
        </r>
      </text>
    </comment>
    <comment ref="E54" authorId="1">
      <text>
        <r>
          <rPr>
            <b/>
            <sz val="9"/>
            <color indexed="81"/>
            <rFont val="Tahoma"/>
            <family val="2"/>
          </rPr>
          <t>alice.l:</t>
        </r>
        <r>
          <rPr>
            <sz val="9"/>
            <color indexed="81"/>
            <rFont val="Tahoma"/>
            <family val="2"/>
          </rPr>
          <t xml:space="preserve">
Bug ID 375</t>
        </r>
      </text>
    </comment>
    <comment ref="E55" authorId="0">
      <text>
        <r>
          <rPr>
            <b/>
            <sz val="9"/>
            <color indexed="81"/>
            <rFont val="Tahoma"/>
            <family val="2"/>
          </rPr>
          <t>liza.l:</t>
        </r>
        <r>
          <rPr>
            <sz val="9"/>
            <color indexed="81"/>
            <rFont val="Tahoma"/>
            <family val="2"/>
          </rPr>
          <t xml:space="preserve">
bugID379</t>
        </r>
      </text>
    </comment>
    <comment ref="D59" authorId="0">
      <text>
        <r>
          <rPr>
            <b/>
            <sz val="9"/>
            <color indexed="81"/>
            <rFont val="Tahoma"/>
            <family val="2"/>
          </rPr>
          <t>liza.l:</t>
        </r>
        <r>
          <rPr>
            <sz val="9"/>
            <color indexed="81"/>
            <rFont val="Tahoma"/>
            <family val="2"/>
          </rPr>
          <t xml:space="preserve">
</t>
        </r>
        <r>
          <rPr>
            <sz val="9"/>
            <color indexed="81"/>
            <rFont val="宋体"/>
            <family val="3"/>
            <charset val="134"/>
          </rPr>
          <t>包括</t>
        </r>
        <r>
          <rPr>
            <sz val="9"/>
            <color indexed="81"/>
            <rFont val="Tahoma"/>
            <family val="2"/>
          </rPr>
          <t>Reponded</t>
        </r>
        <r>
          <rPr>
            <sz val="9"/>
            <color indexed="81"/>
            <rFont val="宋体"/>
            <family val="3"/>
            <charset val="134"/>
          </rPr>
          <t>的</t>
        </r>
        <r>
          <rPr>
            <sz val="9"/>
            <color indexed="81"/>
            <rFont val="Tahoma"/>
            <family val="2"/>
          </rPr>
          <t>bug</t>
        </r>
      </text>
    </comment>
    <comment ref="E68" authorId="0">
      <text>
        <r>
          <rPr>
            <b/>
            <sz val="9"/>
            <color indexed="81"/>
            <rFont val="Tahoma"/>
            <family val="2"/>
          </rPr>
          <t>liza.l:</t>
        </r>
        <r>
          <rPr>
            <sz val="9"/>
            <color indexed="81"/>
            <rFont val="Tahoma"/>
            <family val="2"/>
          </rPr>
          <t xml:space="preserve">
</t>
        </r>
        <r>
          <rPr>
            <sz val="9"/>
            <color indexed="81"/>
            <rFont val="宋体"/>
            <family val="3"/>
            <charset val="134"/>
          </rPr>
          <t>应减去</t>
        </r>
        <r>
          <rPr>
            <sz val="9"/>
            <color indexed="81"/>
            <rFont val="Tahoma"/>
            <family val="2"/>
          </rPr>
          <t>rejected</t>
        </r>
        <r>
          <rPr>
            <sz val="9"/>
            <color indexed="81"/>
            <rFont val="宋体"/>
            <family val="3"/>
            <charset val="134"/>
          </rPr>
          <t>的</t>
        </r>
        <r>
          <rPr>
            <sz val="9"/>
            <color indexed="81"/>
            <rFont val="Tahoma"/>
            <family val="2"/>
          </rPr>
          <t>bug</t>
        </r>
      </text>
    </comment>
    <comment ref="P463" authorId="0">
      <text>
        <r>
          <rPr>
            <b/>
            <sz val="9"/>
            <color indexed="81"/>
            <rFont val="Tahoma"/>
            <family val="2"/>
          </rPr>
          <t>liza.l:</t>
        </r>
        <r>
          <rPr>
            <sz val="9"/>
            <color indexed="81"/>
            <rFont val="Tahoma"/>
            <family val="2"/>
          </rPr>
          <t xml:space="preserve">
release notes </t>
        </r>
        <r>
          <rPr>
            <sz val="9"/>
            <color indexed="81"/>
            <rFont val="宋体"/>
            <family val="3"/>
            <charset val="134"/>
          </rPr>
          <t>有问题，需重新发需求，</t>
        </r>
        <r>
          <rPr>
            <sz val="9"/>
            <color indexed="81"/>
            <rFont val="Tahoma"/>
            <family val="2"/>
          </rPr>
          <t>update</t>
        </r>
      </text>
    </comment>
  </commentList>
</comments>
</file>

<file path=xl/comments7.xml><?xml version="1.0" encoding="utf-8"?>
<comments xmlns="http://schemas.openxmlformats.org/spreadsheetml/2006/main">
  <authors>
    <author>liza.l</author>
  </authors>
  <commentList>
    <comment ref="E155" authorId="0">
      <text>
        <r>
          <rPr>
            <b/>
            <sz val="9"/>
            <color indexed="81"/>
            <rFont val="Tahoma"/>
            <family val="2"/>
          </rPr>
          <t>liza.l:</t>
        </r>
        <r>
          <rPr>
            <sz val="9"/>
            <color indexed="81"/>
            <rFont val="Tahoma"/>
            <family val="2"/>
          </rPr>
          <t xml:space="preserve">
release notes </t>
        </r>
        <r>
          <rPr>
            <sz val="9"/>
            <color indexed="81"/>
            <rFont val="宋体"/>
            <family val="3"/>
            <charset val="134"/>
          </rPr>
          <t>有问题，需重新发需求，</t>
        </r>
        <r>
          <rPr>
            <sz val="9"/>
            <color indexed="81"/>
            <rFont val="Tahoma"/>
            <family val="2"/>
          </rPr>
          <t>update</t>
        </r>
      </text>
    </comment>
  </commentList>
</comments>
</file>

<file path=xl/comments8.xml><?xml version="1.0" encoding="utf-8"?>
<comments xmlns="http://schemas.openxmlformats.org/spreadsheetml/2006/main">
  <authors>
    <author>Amanda.T</author>
    <author>liza.l</author>
    <author>ken.w</author>
  </authors>
  <commentList>
    <comment ref="I2" authorId="0">
      <text>
        <r>
          <rPr>
            <b/>
            <sz val="9"/>
            <color indexed="81"/>
            <rFont val="Tahoma"/>
            <family val="2"/>
          </rPr>
          <t>Amanda.T:</t>
        </r>
        <r>
          <rPr>
            <sz val="9"/>
            <color indexed="81"/>
            <rFont val="Tahoma"/>
            <family val="2"/>
          </rPr>
          <t xml:space="preserve">
</t>
        </r>
        <r>
          <rPr>
            <sz val="9"/>
            <color indexed="81"/>
            <rFont val="宋体"/>
            <family val="3"/>
            <charset val="134"/>
          </rPr>
          <t>上线时间</t>
        </r>
      </text>
    </comment>
    <comment ref="J2" authorId="0">
      <text>
        <r>
          <rPr>
            <b/>
            <sz val="9"/>
            <color indexed="81"/>
            <rFont val="Tahoma"/>
            <family val="2"/>
          </rPr>
          <t>Amanda.T:</t>
        </r>
        <r>
          <rPr>
            <sz val="9"/>
            <color indexed="81"/>
            <rFont val="Tahoma"/>
            <family val="2"/>
          </rPr>
          <t xml:space="preserve">
</t>
        </r>
        <r>
          <rPr>
            <sz val="9"/>
            <color indexed="81"/>
            <rFont val="宋体"/>
            <family val="3"/>
            <charset val="134"/>
          </rPr>
          <t>上线时间</t>
        </r>
      </text>
    </comment>
    <comment ref="N2" authorId="1">
      <text>
        <r>
          <rPr>
            <b/>
            <sz val="9"/>
            <color indexed="81"/>
            <rFont val="Tahoma"/>
            <family val="2"/>
          </rPr>
          <t>liza.l:</t>
        </r>
        <r>
          <rPr>
            <sz val="9"/>
            <color indexed="81"/>
            <rFont val="Tahoma"/>
            <family val="2"/>
          </rPr>
          <t xml:space="preserve">
</t>
        </r>
        <r>
          <rPr>
            <sz val="9"/>
            <color indexed="81"/>
            <rFont val="宋体"/>
            <family val="3"/>
            <charset val="134"/>
          </rPr>
          <t>包括维护</t>
        </r>
        <r>
          <rPr>
            <sz val="9"/>
            <color indexed="81"/>
            <rFont val="Tahoma"/>
            <family val="2"/>
          </rPr>
          <t>+</t>
        </r>
        <r>
          <rPr>
            <sz val="9"/>
            <color indexed="81"/>
            <rFont val="宋体"/>
            <family val="3"/>
            <charset val="134"/>
          </rPr>
          <t>上线共计时间</t>
        </r>
      </text>
    </comment>
    <comment ref="G5" authorId="2">
      <text>
        <r>
          <rPr>
            <b/>
            <sz val="9"/>
            <color indexed="81"/>
            <rFont val="Tahoma"/>
            <family val="2"/>
          </rPr>
          <t>ken.w:</t>
        </r>
        <r>
          <rPr>
            <sz val="9"/>
            <color indexed="81"/>
            <rFont val="Tahoma"/>
            <family val="2"/>
          </rPr>
          <t xml:space="preserve">
</t>
        </r>
        <r>
          <rPr>
            <sz val="9"/>
            <color indexed="81"/>
            <rFont val="宋体"/>
            <family val="3"/>
            <charset val="134"/>
          </rPr>
          <t>项目</t>
        </r>
        <r>
          <rPr>
            <sz val="9"/>
            <color indexed="81"/>
            <rFont val="Tahoma"/>
            <family val="2"/>
          </rPr>
          <t>Hold</t>
        </r>
        <r>
          <rPr>
            <sz val="9"/>
            <color indexed="81"/>
            <rFont val="宋体"/>
            <family val="3"/>
            <charset val="134"/>
          </rPr>
          <t>：</t>
        </r>
        <r>
          <rPr>
            <sz val="9"/>
            <color indexed="81"/>
            <rFont val="Tahoma"/>
            <family val="2"/>
          </rPr>
          <t>2016/12/28-2017/2/6</t>
        </r>
      </text>
    </comment>
    <comment ref="G14" authorId="2">
      <text>
        <r>
          <rPr>
            <b/>
            <sz val="9"/>
            <color indexed="81"/>
            <rFont val="Tahoma"/>
            <family val="2"/>
          </rPr>
          <t>ken.w:</t>
        </r>
        <r>
          <rPr>
            <sz val="9"/>
            <color indexed="81"/>
            <rFont val="Tahoma"/>
            <family val="2"/>
          </rPr>
          <t xml:space="preserve">
Plan 1.03.02_20170222 is terminated because of the bug is from TMS project. Since it is a minor bug and will not fail the TMS download or crash EDC App, We will release the v1.03.02_20170112 as debug version.</t>
        </r>
      </text>
    </comment>
  </commentList>
</comments>
</file>

<file path=xl/comments9.xml><?xml version="1.0" encoding="utf-8"?>
<comments xmlns="http://schemas.openxmlformats.org/spreadsheetml/2006/main">
  <authors>
    <author>ken.w</author>
    <author>alice.l</author>
  </authors>
  <commentList>
    <comment ref="K6" authorId="0">
      <text>
        <r>
          <rPr>
            <b/>
            <sz val="9"/>
            <color indexed="81"/>
            <rFont val="Tahoma"/>
            <family val="2"/>
          </rPr>
          <t>ken.w:</t>
        </r>
        <r>
          <rPr>
            <sz val="9"/>
            <color indexed="81"/>
            <rFont val="Tahoma"/>
            <family val="2"/>
          </rPr>
          <t xml:space="preserve">
 V1.02.01_20160811</t>
        </r>
      </text>
    </comment>
    <comment ref="L6" authorId="0">
      <text>
        <r>
          <rPr>
            <b/>
            <sz val="9"/>
            <color indexed="81"/>
            <rFont val="Tahoma"/>
            <family val="2"/>
          </rPr>
          <t>ken.w:</t>
        </r>
        <r>
          <rPr>
            <sz val="9"/>
            <color indexed="81"/>
            <rFont val="Tahoma"/>
            <family val="2"/>
          </rPr>
          <t xml:space="preserve">
 V1.02.01_20160811  </t>
        </r>
        <r>
          <rPr>
            <sz val="9"/>
            <color indexed="81"/>
            <rFont val="宋体"/>
            <family val="3"/>
            <charset val="134"/>
          </rPr>
          <t>（</t>
        </r>
        <r>
          <rPr>
            <sz val="9"/>
            <color indexed="81"/>
            <rFont val="Tahoma"/>
            <family val="2"/>
          </rPr>
          <t>2016//9/2</t>
        </r>
        <r>
          <rPr>
            <sz val="9"/>
            <color indexed="81"/>
            <rFont val="宋体"/>
            <family val="3"/>
            <charset val="134"/>
          </rPr>
          <t>）</t>
        </r>
      </text>
    </comment>
    <comment ref="F9" authorId="0">
      <text>
        <r>
          <rPr>
            <b/>
            <sz val="9"/>
            <color indexed="81"/>
            <rFont val="Tahoma"/>
            <family val="2"/>
          </rPr>
          <t>ken.w:</t>
        </r>
        <r>
          <rPr>
            <sz val="9"/>
            <color indexed="81"/>
            <rFont val="Tahoma"/>
            <family val="2"/>
          </rPr>
          <t xml:space="preserve">
1.02.16_20160302</t>
        </r>
      </text>
    </comment>
    <comment ref="N9" authorId="0">
      <text>
        <r>
          <rPr>
            <b/>
            <sz val="9"/>
            <color indexed="81"/>
            <rFont val="Tahoma"/>
            <family val="2"/>
          </rPr>
          <t>ken.w:</t>
        </r>
        <r>
          <rPr>
            <sz val="9"/>
            <color indexed="81"/>
            <rFont val="Tahoma"/>
            <family val="2"/>
          </rPr>
          <t xml:space="preserve">
1.03.01_20161103</t>
        </r>
      </text>
    </comment>
    <comment ref="L10" authorId="0">
      <text>
        <r>
          <rPr>
            <b/>
            <sz val="9"/>
            <color indexed="81"/>
            <rFont val="Tahoma"/>
            <family val="2"/>
          </rPr>
          <t>ken.w:</t>
        </r>
        <r>
          <rPr>
            <sz val="9"/>
            <color indexed="81"/>
            <rFont val="Tahoma"/>
            <family val="2"/>
          </rPr>
          <t xml:space="preserve">
v1.00.01_20160901</t>
        </r>
      </text>
    </comment>
    <comment ref="M10" authorId="0">
      <text>
        <r>
          <rPr>
            <b/>
            <sz val="9"/>
            <color indexed="81"/>
            <rFont val="Tahoma"/>
            <family val="2"/>
          </rPr>
          <t>ken.w:</t>
        </r>
        <r>
          <rPr>
            <sz val="9"/>
            <color indexed="81"/>
            <rFont val="Tahoma"/>
            <family val="2"/>
          </rPr>
          <t xml:space="preserve">
v1.00.00_20161013</t>
        </r>
      </text>
    </comment>
    <comment ref="J12" authorId="0">
      <text>
        <r>
          <rPr>
            <b/>
            <sz val="9"/>
            <color indexed="81"/>
            <rFont val="Tahoma"/>
            <family val="2"/>
          </rPr>
          <t>ken.w:</t>
        </r>
        <r>
          <rPr>
            <sz val="9"/>
            <color indexed="81"/>
            <rFont val="Tahoma"/>
            <family val="2"/>
          </rPr>
          <t xml:space="preserve">
v1.03.0000B47_20160726</t>
        </r>
      </text>
    </comment>
    <comment ref="K12" authorId="0">
      <text>
        <r>
          <rPr>
            <b/>
            <sz val="9"/>
            <color indexed="81"/>
            <rFont val="Tahoma"/>
            <family val="2"/>
          </rPr>
          <t>ken.w:</t>
        </r>
        <r>
          <rPr>
            <sz val="9"/>
            <color indexed="81"/>
            <rFont val="Tahoma"/>
            <family val="2"/>
          </rPr>
          <t xml:space="preserve">
v1.03.0001B01_20160822</t>
        </r>
      </text>
    </comment>
    <comment ref="L12" authorId="0">
      <text>
        <r>
          <rPr>
            <b/>
            <sz val="9"/>
            <color indexed="81"/>
            <rFont val="Tahoma"/>
            <family val="2"/>
          </rPr>
          <t>ken.w:</t>
        </r>
        <r>
          <rPr>
            <sz val="9"/>
            <color indexed="81"/>
            <rFont val="Tahoma"/>
            <family val="2"/>
          </rPr>
          <t xml:space="preserve">
V1.01.0056B04_20160919
V1.03.0001B02_20160929</t>
        </r>
      </text>
    </comment>
    <comment ref="M12" authorId="0">
      <text>
        <r>
          <rPr>
            <b/>
            <sz val="9"/>
            <color indexed="81"/>
            <rFont val="Tahoma"/>
            <family val="2"/>
          </rPr>
          <t>ken.w:</t>
        </r>
        <r>
          <rPr>
            <sz val="9"/>
            <color indexed="81"/>
            <rFont val="Tahoma"/>
            <family val="2"/>
          </rPr>
          <t xml:space="preserve">
V1.03.0001B03_20161013
V1.03.0001B04_20161014
V1.03.0001B05_20161018
V1.03.0001B06_20161024
V1.03.0001B07_20161027
V1.01.0056B05_20161031</t>
        </r>
      </text>
    </comment>
    <comment ref="N12" authorId="0">
      <text>
        <r>
          <rPr>
            <b/>
            <sz val="9"/>
            <color indexed="81"/>
            <rFont val="Tahoma"/>
            <family val="2"/>
          </rPr>
          <t>ken.w:</t>
        </r>
        <r>
          <rPr>
            <sz val="9"/>
            <color indexed="81"/>
            <rFont val="Tahoma"/>
            <family val="2"/>
          </rPr>
          <t xml:space="preserve">
V1.03.0001B08_20161109
V1.03.0001B09_20161118
V1.03.0001B10_20161125</t>
        </r>
      </text>
    </comment>
    <comment ref="O12" authorId="0">
      <text>
        <r>
          <rPr>
            <b/>
            <sz val="9"/>
            <color indexed="81"/>
            <rFont val="Tahoma"/>
            <family val="2"/>
          </rPr>
          <t>ken.w:</t>
        </r>
        <r>
          <rPr>
            <sz val="9"/>
            <color indexed="81"/>
            <rFont val="Tahoma"/>
            <family val="2"/>
          </rPr>
          <t xml:space="preserve">
V1.03.0001B11_20161207
V1.01.0056B06_20161207
V1.03.0001B12_20161215
V1.03.0001B13_20161221
V1.01.0000B07_20161221</t>
        </r>
      </text>
    </comment>
    <comment ref="O13" authorId="0">
      <text>
        <r>
          <rPr>
            <b/>
            <sz val="9"/>
            <color indexed="81"/>
            <rFont val="Tahoma"/>
            <family val="2"/>
          </rPr>
          <t>ken.w:</t>
        </r>
        <r>
          <rPr>
            <sz val="9"/>
            <color indexed="81"/>
            <rFont val="Tahoma"/>
            <family val="2"/>
          </rPr>
          <t xml:space="preserve">
V1.03.0001B12_2016-12-15
V1.01.0000B07_2016-12-21</t>
        </r>
      </text>
    </comment>
    <comment ref="J16" authorId="0">
      <text>
        <r>
          <rPr>
            <b/>
            <sz val="9"/>
            <color indexed="81"/>
            <rFont val="Tahoma"/>
            <family val="2"/>
          </rPr>
          <t xml:space="preserve">ken.w:
</t>
        </r>
        <r>
          <rPr>
            <b/>
            <i/>
            <sz val="9"/>
            <color indexed="81"/>
            <rFont val="Tahoma"/>
            <family val="2"/>
          </rPr>
          <t>Prolin</t>
        </r>
        <r>
          <rPr>
            <b/>
            <i/>
            <sz val="9"/>
            <color indexed="81"/>
            <rFont val="宋体"/>
            <family val="3"/>
            <charset val="134"/>
          </rPr>
          <t xml:space="preserve">：
</t>
        </r>
        <r>
          <rPr>
            <b/>
            <i/>
            <sz val="9"/>
            <color indexed="81"/>
            <rFont val="Tahoma"/>
            <family val="2"/>
          </rPr>
          <t>V1.0_20160702
src_1.1.2_20160728</t>
        </r>
        <r>
          <rPr>
            <sz val="9"/>
            <color indexed="81"/>
            <rFont val="Tahoma"/>
            <family val="2"/>
          </rPr>
          <t xml:space="preserve">
</t>
        </r>
      </text>
    </comment>
    <comment ref="J18" authorId="0">
      <text>
        <r>
          <rPr>
            <b/>
            <sz val="9"/>
            <color indexed="81"/>
            <rFont val="Tahoma"/>
            <family val="2"/>
          </rPr>
          <t>ken.w:</t>
        </r>
        <r>
          <rPr>
            <sz val="9"/>
            <color indexed="81"/>
            <rFont val="Tahoma"/>
            <family val="2"/>
          </rPr>
          <t xml:space="preserve">
Prolin</t>
        </r>
        <r>
          <rPr>
            <sz val="9"/>
            <color indexed="81"/>
            <rFont val="宋体"/>
            <family val="3"/>
            <charset val="134"/>
          </rPr>
          <t xml:space="preserve">：
</t>
        </r>
        <r>
          <rPr>
            <sz val="9"/>
            <color indexed="81"/>
            <rFont val="Tahoma"/>
            <family val="2"/>
          </rPr>
          <t>V1.0_20160702
src_1.1.2_20160728</t>
        </r>
      </text>
    </comment>
    <comment ref="J20" authorId="0">
      <text>
        <r>
          <rPr>
            <b/>
            <sz val="9"/>
            <color indexed="81"/>
            <rFont val="Tahoma"/>
            <family val="2"/>
          </rPr>
          <t>ken.w:</t>
        </r>
        <r>
          <rPr>
            <sz val="9"/>
            <color indexed="81"/>
            <rFont val="Tahoma"/>
            <family val="2"/>
          </rPr>
          <t xml:space="preserve">
Prolin</t>
        </r>
        <r>
          <rPr>
            <sz val="9"/>
            <color indexed="81"/>
            <rFont val="宋体"/>
            <family val="3"/>
            <charset val="134"/>
          </rPr>
          <t xml:space="preserve">：
</t>
        </r>
        <r>
          <rPr>
            <sz val="9"/>
            <color indexed="81"/>
            <rFont val="Tahoma"/>
            <family val="2"/>
          </rPr>
          <t>V1.0_20160702
src_1.1.2_20160728</t>
        </r>
      </text>
    </comment>
    <comment ref="J27" authorId="0">
      <text>
        <r>
          <rPr>
            <b/>
            <sz val="9"/>
            <color indexed="81"/>
            <rFont val="Tahoma"/>
            <family val="2"/>
          </rPr>
          <t>ken.w:
DCC</t>
        </r>
        <r>
          <rPr>
            <b/>
            <i/>
            <sz val="9"/>
            <color indexed="81"/>
            <rFont val="宋体"/>
            <family val="3"/>
            <charset val="134"/>
          </rPr>
          <t>：</t>
        </r>
        <r>
          <rPr>
            <sz val="9"/>
            <color indexed="81"/>
            <rFont val="Tahoma"/>
            <family val="2"/>
          </rPr>
          <t xml:space="preserve">
src_20160725_B2
</t>
        </r>
        <r>
          <rPr>
            <b/>
            <i/>
            <sz val="9"/>
            <color indexed="81"/>
            <rFont val="Tahoma"/>
            <family val="2"/>
          </rPr>
          <t>IST</t>
        </r>
        <r>
          <rPr>
            <b/>
            <i/>
            <sz val="9"/>
            <color indexed="81"/>
            <rFont val="宋体"/>
            <family val="3"/>
            <charset val="134"/>
          </rPr>
          <t>：</t>
        </r>
        <r>
          <rPr>
            <sz val="9"/>
            <color indexed="81"/>
            <rFont val="Tahoma"/>
            <family val="2"/>
          </rPr>
          <t xml:space="preserve">
src_6.5.1B009_20160728</t>
        </r>
      </text>
    </comment>
    <comment ref="K27" authorId="0">
      <text>
        <r>
          <rPr>
            <b/>
            <sz val="9"/>
            <color indexed="81"/>
            <rFont val="Tahoma"/>
            <family val="2"/>
          </rPr>
          <t>ken.w:</t>
        </r>
        <r>
          <rPr>
            <sz val="9"/>
            <color indexed="81"/>
            <rFont val="Tahoma"/>
            <family val="2"/>
          </rPr>
          <t xml:space="preserve">
</t>
        </r>
        <r>
          <rPr>
            <b/>
            <i/>
            <sz val="9"/>
            <color indexed="81"/>
            <rFont val="Tahoma"/>
            <family val="2"/>
          </rPr>
          <t>IST:</t>
        </r>
        <r>
          <rPr>
            <sz val="9"/>
            <color indexed="81"/>
            <rFont val="Tahoma"/>
            <family val="2"/>
          </rPr>
          <t xml:space="preserve">
src_6.5.5B001_20160825
</t>
        </r>
        <r>
          <rPr>
            <b/>
            <i/>
            <sz val="9"/>
            <color indexed="81"/>
            <rFont val="Tahoma"/>
            <family val="2"/>
          </rPr>
          <t>DCC:</t>
        </r>
        <r>
          <rPr>
            <sz val="9"/>
            <color indexed="81"/>
            <rFont val="Tahoma"/>
            <family val="2"/>
          </rPr>
          <t xml:space="preserve">
src_20160809_B1</t>
        </r>
      </text>
    </comment>
    <comment ref="K29" authorId="0">
      <text>
        <r>
          <rPr>
            <b/>
            <sz val="9"/>
            <color indexed="81"/>
            <rFont val="Tahoma"/>
            <family val="2"/>
          </rPr>
          <t>ken.w:</t>
        </r>
        <r>
          <rPr>
            <sz val="9"/>
            <color indexed="81"/>
            <rFont val="Tahoma"/>
            <family val="2"/>
          </rPr>
          <t xml:space="preserve">
v1.Q0.169 (20160808)</t>
        </r>
      </text>
    </comment>
    <comment ref="L29" authorId="0">
      <text>
        <r>
          <rPr>
            <b/>
            <sz val="9"/>
            <color indexed="81"/>
            <rFont val="Tahoma"/>
            <family val="2"/>
          </rPr>
          <t>ken.w:</t>
        </r>
        <r>
          <rPr>
            <sz val="9"/>
            <color indexed="81"/>
            <rFont val="Tahoma"/>
            <family val="2"/>
          </rPr>
          <t xml:space="preserve">
v1.Q0.170 </t>
        </r>
        <r>
          <rPr>
            <sz val="9"/>
            <color indexed="81"/>
            <rFont val="宋体"/>
            <family val="3"/>
            <charset val="134"/>
          </rPr>
          <t>（</t>
        </r>
        <r>
          <rPr>
            <sz val="9"/>
            <color indexed="81"/>
            <rFont val="Tahoma"/>
            <family val="2"/>
          </rPr>
          <t>20160914</t>
        </r>
        <r>
          <rPr>
            <sz val="9"/>
            <color indexed="81"/>
            <rFont val="宋体"/>
            <family val="3"/>
            <charset val="134"/>
          </rPr>
          <t xml:space="preserve">）
</t>
        </r>
        <r>
          <rPr>
            <sz val="9"/>
            <color indexed="81"/>
            <rFont val="Tahoma"/>
            <family val="2"/>
          </rPr>
          <t xml:space="preserve">v1.Q0.171 </t>
        </r>
        <r>
          <rPr>
            <sz val="9"/>
            <color indexed="81"/>
            <rFont val="宋体"/>
            <family val="3"/>
            <charset val="134"/>
          </rPr>
          <t>（</t>
        </r>
        <r>
          <rPr>
            <sz val="9"/>
            <color indexed="81"/>
            <rFont val="Tahoma"/>
            <family val="2"/>
          </rPr>
          <t>20160921</t>
        </r>
        <r>
          <rPr>
            <sz val="9"/>
            <color indexed="81"/>
            <rFont val="宋体"/>
            <family val="3"/>
            <charset val="134"/>
          </rPr>
          <t>）</t>
        </r>
      </text>
    </comment>
    <comment ref="N29" authorId="0">
      <text>
        <r>
          <rPr>
            <b/>
            <sz val="9"/>
            <color indexed="81"/>
            <rFont val="Tahoma"/>
            <family val="2"/>
          </rPr>
          <t>ken.w:</t>
        </r>
        <r>
          <rPr>
            <sz val="9"/>
            <color indexed="81"/>
            <rFont val="Tahoma"/>
            <family val="2"/>
          </rPr>
          <t xml:space="preserve">
1.Q0.177
1.Q0.178
1.Q0.179</t>
        </r>
      </text>
    </comment>
    <comment ref="J31" authorId="0">
      <text>
        <r>
          <rPr>
            <b/>
            <sz val="9"/>
            <color indexed="81"/>
            <rFont val="Tahoma"/>
            <family val="2"/>
          </rPr>
          <t>ken.w:</t>
        </r>
        <r>
          <rPr>
            <sz val="9"/>
            <color indexed="81"/>
            <rFont val="Tahoma"/>
            <family val="2"/>
          </rPr>
          <t xml:space="preserve">
v3.03.00LITE95n</t>
        </r>
      </text>
    </comment>
    <comment ref="L31" authorId="0">
      <text>
        <r>
          <rPr>
            <b/>
            <sz val="9"/>
            <color indexed="81"/>
            <rFont val="Tahoma"/>
            <family val="2"/>
          </rPr>
          <t>ken.w:</t>
        </r>
        <r>
          <rPr>
            <sz val="9"/>
            <color indexed="81"/>
            <rFont val="Tahoma"/>
            <family val="2"/>
          </rPr>
          <t xml:space="preserve">
v3.03.00LITE97n
v3.03.00LITE98n</t>
        </r>
      </text>
    </comment>
    <comment ref="M31" authorId="1">
      <text>
        <r>
          <rPr>
            <b/>
            <sz val="9"/>
            <color indexed="81"/>
            <rFont val="Tahoma"/>
            <family val="2"/>
          </rPr>
          <t>alice.l:</t>
        </r>
        <r>
          <rPr>
            <sz val="9"/>
            <color indexed="81"/>
            <rFont val="Tahoma"/>
            <family val="2"/>
          </rPr>
          <t xml:space="preserve">
v3.03.00LITE99n(20161018)</t>
        </r>
      </text>
    </comment>
    <comment ref="K32" authorId="0">
      <text>
        <r>
          <rPr>
            <b/>
            <sz val="9"/>
            <color indexed="81"/>
            <rFont val="Tahoma"/>
            <family val="2"/>
          </rPr>
          <t>ken.w:</t>
        </r>
        <r>
          <rPr>
            <sz val="9"/>
            <color indexed="81"/>
            <rFont val="Tahoma"/>
            <family val="2"/>
          </rPr>
          <t xml:space="preserve">
v1.00.0209  (20160812)</t>
        </r>
      </text>
    </comment>
    <comment ref="M32" authorId="1">
      <text>
        <r>
          <rPr>
            <b/>
            <sz val="9"/>
            <color indexed="81"/>
            <rFont val="Tahoma"/>
            <family val="2"/>
          </rPr>
          <t>alice.l:</t>
        </r>
        <r>
          <rPr>
            <sz val="9"/>
            <color indexed="81"/>
            <rFont val="Tahoma"/>
            <family val="2"/>
          </rPr>
          <t xml:space="preserve">
v1.00.0214_20161024</t>
        </r>
      </text>
    </comment>
    <comment ref="N32" authorId="0">
      <text>
        <r>
          <rPr>
            <b/>
            <sz val="9"/>
            <color indexed="81"/>
            <rFont val="Tahoma"/>
            <family val="2"/>
          </rPr>
          <t>ken.w:</t>
        </r>
        <r>
          <rPr>
            <sz val="9"/>
            <color indexed="81"/>
            <rFont val="Tahoma"/>
            <family val="2"/>
          </rPr>
          <t xml:space="preserve">
v1.00.0215_20161102
v1.00.0215_20161116
v1.00.0216_20161122
v1.00.0217_20161130</t>
        </r>
      </text>
    </comment>
    <comment ref="O32" authorId="0">
      <text>
        <r>
          <rPr>
            <b/>
            <sz val="9"/>
            <color indexed="81"/>
            <rFont val="Tahoma"/>
            <family val="2"/>
          </rPr>
          <t>ken.w:</t>
        </r>
        <r>
          <rPr>
            <sz val="9"/>
            <color indexed="81"/>
            <rFont val="Tahoma"/>
            <family val="2"/>
          </rPr>
          <t xml:space="preserve">
v1.00.0217_20161201
v1.00.0217_20161205
v1.00.0218_20161214</t>
        </r>
      </text>
    </comment>
    <comment ref="K33" authorId="0">
      <text>
        <r>
          <rPr>
            <b/>
            <sz val="9"/>
            <color indexed="81"/>
            <rFont val="Tahoma"/>
            <family val="2"/>
          </rPr>
          <t>ken.w:</t>
        </r>
        <r>
          <rPr>
            <sz val="9"/>
            <color indexed="81"/>
            <rFont val="Tahoma"/>
            <family val="2"/>
          </rPr>
          <t xml:space="preserve">
v1.00.0210 (2016/08/22)</t>
        </r>
      </text>
    </comment>
    <comment ref="L33" authorId="0">
      <text>
        <r>
          <rPr>
            <b/>
            <sz val="9"/>
            <color indexed="81"/>
            <rFont val="Tahoma"/>
            <family val="2"/>
          </rPr>
          <t>ken.w:</t>
        </r>
        <r>
          <rPr>
            <sz val="9"/>
            <color indexed="81"/>
            <rFont val="Tahoma"/>
            <family val="2"/>
          </rPr>
          <t xml:space="preserve">
v1.00.0211  </t>
        </r>
        <r>
          <rPr>
            <sz val="9"/>
            <color indexed="81"/>
            <rFont val="宋体"/>
            <family val="3"/>
            <charset val="134"/>
          </rPr>
          <t>（</t>
        </r>
        <r>
          <rPr>
            <sz val="9"/>
            <color indexed="81"/>
            <rFont val="Tahoma"/>
            <family val="2"/>
          </rPr>
          <t>20160914</t>
        </r>
        <r>
          <rPr>
            <sz val="9"/>
            <color indexed="81"/>
            <rFont val="宋体"/>
            <family val="3"/>
            <charset val="134"/>
          </rPr>
          <t xml:space="preserve">）
</t>
        </r>
        <r>
          <rPr>
            <sz val="9"/>
            <color indexed="81"/>
            <rFont val="Tahoma"/>
            <family val="2"/>
          </rPr>
          <t xml:space="preserve">v1.00.0212  </t>
        </r>
        <r>
          <rPr>
            <sz val="9"/>
            <color indexed="81"/>
            <rFont val="宋体"/>
            <family val="3"/>
            <charset val="134"/>
          </rPr>
          <t>（</t>
        </r>
        <r>
          <rPr>
            <sz val="9"/>
            <color indexed="81"/>
            <rFont val="Tahoma"/>
            <family val="2"/>
          </rPr>
          <t>20160921</t>
        </r>
        <r>
          <rPr>
            <sz val="9"/>
            <color indexed="81"/>
            <rFont val="宋体"/>
            <family val="3"/>
            <charset val="134"/>
          </rPr>
          <t>）</t>
        </r>
      </text>
    </comment>
    <comment ref="M33" authorId="0">
      <text>
        <r>
          <rPr>
            <b/>
            <sz val="9"/>
            <color indexed="81"/>
            <rFont val="Tahoma"/>
            <family val="2"/>
          </rPr>
          <t>ken.w:</t>
        </r>
        <r>
          <rPr>
            <sz val="9"/>
            <color indexed="81"/>
            <rFont val="Tahoma"/>
            <family val="2"/>
          </rPr>
          <t xml:space="preserve">
v1.00.0214_20161024</t>
        </r>
      </text>
    </comment>
    <comment ref="N33" authorId="0">
      <text>
        <r>
          <rPr>
            <b/>
            <sz val="9"/>
            <color indexed="81"/>
            <rFont val="Tahoma"/>
            <family val="2"/>
          </rPr>
          <t>ken.w:</t>
        </r>
        <r>
          <rPr>
            <sz val="9"/>
            <color indexed="81"/>
            <rFont val="Tahoma"/>
            <family val="2"/>
          </rPr>
          <t xml:space="preserve">
v1.00.0215_20161118
v1.00.0216_20161122
v1.52_20161101</t>
        </r>
      </text>
    </comment>
    <comment ref="O33" authorId="0">
      <text>
        <r>
          <rPr>
            <b/>
            <sz val="9"/>
            <color indexed="81"/>
            <rFont val="Tahoma"/>
            <family val="2"/>
          </rPr>
          <t>ken.w:</t>
        </r>
        <r>
          <rPr>
            <sz val="9"/>
            <color indexed="81"/>
            <rFont val="Tahoma"/>
            <family val="2"/>
          </rPr>
          <t xml:space="preserve">
v1.00.0217_20161205</t>
        </r>
      </text>
    </comment>
    <comment ref="J35" authorId="1">
      <text>
        <r>
          <rPr>
            <b/>
            <sz val="9"/>
            <color indexed="81"/>
            <rFont val="Tahoma"/>
            <family val="2"/>
          </rPr>
          <t>alice.l:</t>
        </r>
        <r>
          <rPr>
            <sz val="9"/>
            <color indexed="81"/>
            <rFont val="Tahoma"/>
            <family val="2"/>
          </rPr>
          <t xml:space="preserve">
v1.0S.0054_20160718</t>
        </r>
      </text>
    </comment>
    <comment ref="K35" authorId="0">
      <text>
        <r>
          <rPr>
            <b/>
            <sz val="9"/>
            <color indexed="81"/>
            <rFont val="Tahoma"/>
            <family val="2"/>
          </rPr>
          <t>ken.w:</t>
        </r>
        <r>
          <rPr>
            <sz val="9"/>
            <color indexed="81"/>
            <rFont val="Tahoma"/>
            <family val="2"/>
          </rPr>
          <t xml:space="preserve">
v1.0S.0055 </t>
        </r>
        <r>
          <rPr>
            <sz val="9"/>
            <color indexed="81"/>
            <rFont val="宋体"/>
            <family val="3"/>
            <charset val="134"/>
          </rPr>
          <t>（</t>
        </r>
        <r>
          <rPr>
            <sz val="9"/>
            <color indexed="81"/>
            <rFont val="Tahoma"/>
            <family val="2"/>
          </rPr>
          <t>2016//8/16</t>
        </r>
        <r>
          <rPr>
            <sz val="9"/>
            <color indexed="81"/>
            <rFont val="宋体"/>
            <family val="3"/>
            <charset val="134"/>
          </rPr>
          <t>）</t>
        </r>
      </text>
    </comment>
    <comment ref="M36" authorId="1">
      <text>
        <r>
          <rPr>
            <b/>
            <sz val="9"/>
            <color indexed="81"/>
            <rFont val="Tahoma"/>
            <family val="2"/>
          </rPr>
          <t>alice.l:</t>
        </r>
        <r>
          <rPr>
            <sz val="9"/>
            <color indexed="81"/>
            <rFont val="Tahoma"/>
            <family val="2"/>
          </rPr>
          <t xml:space="preserve">
v1.00.0088T_1.1C(20161013)</t>
        </r>
      </text>
    </comment>
    <comment ref="J37" authorId="1">
      <text>
        <r>
          <rPr>
            <b/>
            <sz val="9"/>
            <color indexed="81"/>
            <rFont val="Tahoma"/>
            <family val="2"/>
          </rPr>
          <t>alice.l:</t>
        </r>
        <r>
          <rPr>
            <sz val="9"/>
            <color indexed="81"/>
            <rFont val="Tahoma"/>
            <family val="2"/>
          </rPr>
          <t xml:space="preserve">
v1.00.0088T_1.1B(20160708)</t>
        </r>
      </text>
    </comment>
    <comment ref="M37" authorId="0">
      <text>
        <r>
          <rPr>
            <b/>
            <sz val="9"/>
            <color indexed="81"/>
            <rFont val="Tahoma"/>
            <family val="2"/>
          </rPr>
          <t>ken.w:</t>
        </r>
        <r>
          <rPr>
            <sz val="9"/>
            <color indexed="81"/>
            <rFont val="Tahoma"/>
            <family val="2"/>
          </rPr>
          <t xml:space="preserve">
v1.00.0088T_1.1C</t>
        </r>
        <r>
          <rPr>
            <sz val="9"/>
            <color indexed="81"/>
            <rFont val="宋体"/>
            <family val="3"/>
            <charset val="134"/>
          </rPr>
          <t>（</t>
        </r>
        <r>
          <rPr>
            <sz val="9"/>
            <color indexed="81"/>
            <rFont val="Tahoma"/>
            <family val="2"/>
          </rPr>
          <t>2016/10/13</t>
        </r>
        <r>
          <rPr>
            <sz val="9"/>
            <color indexed="81"/>
            <rFont val="宋体"/>
            <family val="3"/>
            <charset val="134"/>
          </rPr>
          <t>）</t>
        </r>
      </text>
    </comment>
    <comment ref="G39" authorId="0">
      <text>
        <r>
          <rPr>
            <b/>
            <sz val="9"/>
            <color indexed="81"/>
            <rFont val="Tahoma"/>
            <family val="2"/>
          </rPr>
          <t>ken.w:</t>
        </r>
        <r>
          <rPr>
            <sz val="9"/>
            <color indexed="81"/>
            <rFont val="Tahoma"/>
            <family val="2"/>
          </rPr>
          <t xml:space="preserve">
v1.00.0105_20160415</t>
        </r>
      </text>
    </comment>
    <comment ref="N39" authorId="0">
      <text>
        <r>
          <rPr>
            <b/>
            <sz val="9"/>
            <color indexed="81"/>
            <rFont val="Tahoma"/>
            <family val="2"/>
          </rPr>
          <t>ken.w:</t>
        </r>
        <r>
          <rPr>
            <sz val="9"/>
            <color indexed="81"/>
            <rFont val="Tahoma"/>
            <family val="2"/>
          </rPr>
          <t xml:space="preserve">
v1.00.0106_20161128</t>
        </r>
      </text>
    </comment>
    <comment ref="J40" authorId="0">
      <text>
        <r>
          <rPr>
            <b/>
            <sz val="9"/>
            <color indexed="81"/>
            <rFont val="Tahoma"/>
            <family val="2"/>
          </rPr>
          <t>ken.w:</t>
        </r>
        <r>
          <rPr>
            <sz val="9"/>
            <color indexed="81"/>
            <rFont val="Tahoma"/>
            <family val="2"/>
          </rPr>
          <t xml:space="preserve">
V34-14 build2_20160725</t>
        </r>
      </text>
    </comment>
    <comment ref="K40" authorId="0">
      <text>
        <r>
          <rPr>
            <b/>
            <sz val="9"/>
            <color indexed="81"/>
            <rFont val="Tahoma"/>
            <family val="2"/>
          </rPr>
          <t>ken.w:</t>
        </r>
        <r>
          <rPr>
            <sz val="9"/>
            <color indexed="81"/>
            <rFont val="Tahoma"/>
            <family val="2"/>
          </rPr>
          <t xml:space="preserve">
V34-15 build1_20160808
V34-15 build2_20160811
Src_34-16 build1_20160824</t>
        </r>
      </text>
    </comment>
    <comment ref="L40" authorId="0">
      <text>
        <r>
          <rPr>
            <b/>
            <sz val="9"/>
            <color indexed="81"/>
            <rFont val="Tahoma"/>
            <family val="2"/>
          </rPr>
          <t>ken.w:</t>
        </r>
        <r>
          <rPr>
            <sz val="9"/>
            <color indexed="81"/>
            <rFont val="Tahoma"/>
            <family val="2"/>
          </rPr>
          <t xml:space="preserve">
V34-16_build2_20160901
V34-16_build3_20160901
V34-16_build4_20160903
V34-16_build5_20160922</t>
        </r>
      </text>
    </comment>
    <comment ref="M40" authorId="0">
      <text>
        <r>
          <rPr>
            <b/>
            <sz val="9"/>
            <color indexed="81"/>
            <rFont val="Tahoma"/>
            <family val="2"/>
          </rPr>
          <t>ken.w:</t>
        </r>
        <r>
          <rPr>
            <sz val="9"/>
            <color indexed="81"/>
            <rFont val="Tahoma"/>
            <family val="2"/>
          </rPr>
          <t xml:space="preserve">
V34-17_build4_20161018
V34-17_build5_20161028</t>
        </r>
      </text>
    </comment>
    <comment ref="N40" authorId="0">
      <text>
        <r>
          <rPr>
            <b/>
            <sz val="9"/>
            <color indexed="81"/>
            <rFont val="Tahoma"/>
            <family val="2"/>
          </rPr>
          <t>ken.w:</t>
        </r>
        <r>
          <rPr>
            <sz val="9"/>
            <color indexed="81"/>
            <rFont val="Tahoma"/>
            <family val="2"/>
          </rPr>
          <t xml:space="preserve">
V34-17_build7_20161111
V34-17_build8_20161114
V34-17_build9_20161118</t>
        </r>
      </text>
    </comment>
    <comment ref="O40" authorId="0">
      <text>
        <r>
          <rPr>
            <b/>
            <sz val="9"/>
            <color indexed="81"/>
            <rFont val="Tahoma"/>
            <family val="2"/>
          </rPr>
          <t>ken.w:</t>
        </r>
        <r>
          <rPr>
            <sz val="9"/>
            <color indexed="81"/>
            <rFont val="Tahoma"/>
            <family val="2"/>
          </rPr>
          <t xml:space="preserve">
V34-17_build10_20161205
V34-17_build11_20161207
V34-17_build12_20161214
V34-18_build1_20161214
V34-18_build2_20161219</t>
        </r>
      </text>
    </comment>
    <comment ref="I41" authorId="0">
      <text>
        <r>
          <rPr>
            <b/>
            <sz val="9"/>
            <color indexed="81"/>
            <rFont val="Tahoma"/>
            <family val="2"/>
          </rPr>
          <t>ken.w:</t>
        </r>
        <r>
          <rPr>
            <b/>
            <i/>
            <sz val="9"/>
            <color indexed="81"/>
            <rFont val="Tahoma"/>
            <family val="2"/>
          </rPr>
          <t xml:space="preserve">
POS</t>
        </r>
        <r>
          <rPr>
            <b/>
            <i/>
            <sz val="9"/>
            <color indexed="81"/>
            <rFont val="宋体"/>
            <family val="3"/>
            <charset val="134"/>
          </rPr>
          <t>：</t>
        </r>
        <r>
          <rPr>
            <sz val="9"/>
            <color indexed="81"/>
            <rFont val="Tahoma"/>
            <family val="2"/>
          </rPr>
          <t xml:space="preserve">
v34-13_B8_20160629
</t>
        </r>
      </text>
    </comment>
    <comment ref="J41" authorId="0">
      <text>
        <r>
          <rPr>
            <b/>
            <sz val="9"/>
            <color indexed="81"/>
            <rFont val="Tahoma"/>
            <family val="2"/>
          </rPr>
          <t>ken.w:</t>
        </r>
        <r>
          <rPr>
            <sz val="9"/>
            <color indexed="81"/>
            <rFont val="Tahoma"/>
            <family val="2"/>
          </rPr>
          <t xml:space="preserve">
V34-14_B2_20160725   </t>
        </r>
      </text>
    </comment>
    <comment ref="O41" authorId="0">
      <text>
        <r>
          <rPr>
            <b/>
            <sz val="9"/>
            <color indexed="81"/>
            <rFont val="Tahoma"/>
            <family val="2"/>
          </rPr>
          <t>ken.w:</t>
        </r>
        <r>
          <rPr>
            <sz val="9"/>
            <color indexed="81"/>
            <rFont val="Tahoma"/>
            <family val="2"/>
          </rPr>
          <t xml:space="preserve">
V34-18_B1_20161214</t>
        </r>
      </text>
    </comment>
    <comment ref="M42" authorId="1">
      <text>
        <r>
          <rPr>
            <b/>
            <sz val="9"/>
            <color indexed="81"/>
            <rFont val="Tahoma"/>
            <family val="2"/>
          </rPr>
          <t>alice.l:</t>
        </r>
        <r>
          <rPr>
            <sz val="9"/>
            <color indexed="81"/>
            <rFont val="Tahoma"/>
            <family val="2"/>
          </rPr>
          <t xml:space="preserve">
v1.05.00_20161018
v1.05.00_20161021
v1.05.00_20161024
v1.05.00_20161026
v1.05.00_20161031
</t>
        </r>
      </text>
    </comment>
    <comment ref="N42" authorId="0">
      <text>
        <r>
          <rPr>
            <b/>
            <sz val="9"/>
            <color indexed="81"/>
            <rFont val="Tahoma"/>
            <family val="2"/>
          </rPr>
          <t>ken.w:</t>
        </r>
        <r>
          <rPr>
            <sz val="9"/>
            <color indexed="81"/>
            <rFont val="Tahoma"/>
            <family val="2"/>
          </rPr>
          <t xml:space="preserve">
v1.05.00_20161102
V1.05.00_20161104</t>
        </r>
      </text>
    </comment>
    <comment ref="L43" authorId="1">
      <text>
        <r>
          <rPr>
            <b/>
            <sz val="9"/>
            <color indexed="81"/>
            <rFont val="Tahoma"/>
            <family val="2"/>
          </rPr>
          <t>alice.l:</t>
        </r>
        <r>
          <rPr>
            <sz val="9"/>
            <color indexed="81"/>
            <rFont val="Tahoma"/>
            <family val="2"/>
          </rPr>
          <t xml:space="preserve">
v1.04.0040</t>
        </r>
      </text>
    </comment>
    <comment ref="M43" authorId="1">
      <text>
        <r>
          <rPr>
            <b/>
            <sz val="9"/>
            <color indexed="81"/>
            <rFont val="Tahoma"/>
            <family val="2"/>
          </rPr>
          <t>alice.l:</t>
        </r>
        <r>
          <rPr>
            <sz val="9"/>
            <color indexed="81"/>
            <rFont val="Tahoma"/>
            <family val="2"/>
          </rPr>
          <t xml:space="preserve">
v1.04.00401_20161021</t>
        </r>
      </text>
    </comment>
    <comment ref="N43" authorId="0">
      <text>
        <r>
          <rPr>
            <b/>
            <sz val="9"/>
            <color indexed="81"/>
            <rFont val="Tahoma"/>
            <family val="2"/>
          </rPr>
          <t>ken.w:</t>
        </r>
        <r>
          <rPr>
            <sz val="9"/>
            <color indexed="81"/>
            <rFont val="Tahoma"/>
            <family val="2"/>
          </rPr>
          <t xml:space="preserve">
v1.05.00_20161104</t>
        </r>
      </text>
    </comment>
    <comment ref="K46" authorId="0">
      <text>
        <r>
          <rPr>
            <b/>
            <sz val="9"/>
            <color indexed="81"/>
            <rFont val="Tahoma"/>
            <family val="2"/>
          </rPr>
          <t xml:space="preserve">ken.w:
</t>
        </r>
        <r>
          <rPr>
            <b/>
            <i/>
            <sz val="9"/>
            <color indexed="81"/>
            <rFont val="Tahoma"/>
            <family val="2"/>
          </rPr>
          <t>Monitor</t>
        </r>
        <r>
          <rPr>
            <b/>
            <i/>
            <sz val="9"/>
            <color indexed="81"/>
            <rFont val="宋体"/>
            <family val="3"/>
            <charset val="134"/>
          </rPr>
          <t xml:space="preserve">：
</t>
        </r>
        <r>
          <rPr>
            <b/>
            <i/>
            <sz val="9"/>
            <color indexed="81"/>
            <rFont val="Tahoma"/>
            <family val="2"/>
          </rPr>
          <t>src_v3.00.06_20160815</t>
        </r>
      </text>
    </comment>
    <comment ref="K48" authorId="0">
      <text>
        <r>
          <rPr>
            <b/>
            <sz val="9"/>
            <color indexed="81"/>
            <rFont val="Tahoma"/>
            <family val="2"/>
          </rPr>
          <t>ken.w:</t>
        </r>
        <r>
          <rPr>
            <sz val="9"/>
            <color indexed="81"/>
            <rFont val="Tahoma"/>
            <family val="2"/>
          </rPr>
          <t xml:space="preserve">
Monitor</t>
        </r>
        <r>
          <rPr>
            <sz val="9"/>
            <color indexed="81"/>
            <rFont val="宋体"/>
            <family val="3"/>
            <charset val="134"/>
          </rPr>
          <t xml:space="preserve">：
</t>
        </r>
        <r>
          <rPr>
            <sz val="9"/>
            <color indexed="81"/>
            <rFont val="Tahoma"/>
            <family val="2"/>
          </rPr>
          <t>src_v3.00.06_20160815</t>
        </r>
      </text>
    </comment>
    <comment ref="K50" authorId="0">
      <text>
        <r>
          <rPr>
            <b/>
            <sz val="9"/>
            <color indexed="81"/>
            <rFont val="Tahoma"/>
            <family val="2"/>
          </rPr>
          <t>ken.w:</t>
        </r>
        <r>
          <rPr>
            <sz val="9"/>
            <color indexed="81"/>
            <rFont val="Tahoma"/>
            <family val="2"/>
          </rPr>
          <t xml:space="preserve">
Monitor</t>
        </r>
        <r>
          <rPr>
            <sz val="9"/>
            <color indexed="81"/>
            <rFont val="宋体"/>
            <family val="3"/>
            <charset val="134"/>
          </rPr>
          <t xml:space="preserve">：
</t>
        </r>
        <r>
          <rPr>
            <sz val="9"/>
            <color indexed="81"/>
            <rFont val="Tahoma"/>
            <family val="2"/>
          </rPr>
          <t>src_v3.00.06_20160815</t>
        </r>
      </text>
    </comment>
    <comment ref="I54" authorId="0">
      <text>
        <r>
          <rPr>
            <b/>
            <sz val="9"/>
            <color indexed="81"/>
            <rFont val="Tahoma"/>
            <family val="2"/>
          </rPr>
          <t>ken.w:</t>
        </r>
        <r>
          <rPr>
            <sz val="9"/>
            <color indexed="81"/>
            <rFont val="Tahoma"/>
            <family val="2"/>
          </rPr>
          <t xml:space="preserve">
</t>
        </r>
        <r>
          <rPr>
            <b/>
            <i/>
            <sz val="9"/>
            <color indexed="81"/>
            <rFont val="Tahoma"/>
            <family val="2"/>
          </rPr>
          <t>PAX_UPI_Template</t>
        </r>
        <r>
          <rPr>
            <b/>
            <i/>
            <sz val="9"/>
            <color indexed="81"/>
            <rFont val="宋体"/>
            <family val="3"/>
            <charset val="134"/>
          </rPr>
          <t xml:space="preserve">：
</t>
        </r>
        <r>
          <rPr>
            <sz val="9"/>
            <color indexed="81"/>
            <rFont val="Tahoma"/>
            <family val="2"/>
          </rPr>
          <t>VER20160602</t>
        </r>
      </text>
    </comment>
    <comment ref="K54" authorId="0">
      <text>
        <r>
          <rPr>
            <b/>
            <sz val="9"/>
            <color indexed="81"/>
            <rFont val="Tahoma"/>
            <family val="2"/>
          </rPr>
          <t>ken.w:</t>
        </r>
        <r>
          <rPr>
            <sz val="9"/>
            <color indexed="81"/>
            <rFont val="Tahoma"/>
            <family val="2"/>
          </rPr>
          <t xml:space="preserve">
Overseas_CUP(vV1.01.01_20160831)</t>
        </r>
      </text>
    </comment>
    <comment ref="L54" authorId="0">
      <text>
        <r>
          <rPr>
            <b/>
            <sz val="9"/>
            <color indexed="81"/>
            <rFont val="Tahoma"/>
            <family val="2"/>
          </rPr>
          <t>ken.w:</t>
        </r>
        <r>
          <rPr>
            <sz val="9"/>
            <color indexed="81"/>
            <rFont val="Tahoma"/>
            <family val="2"/>
          </rPr>
          <t xml:space="preserve">
Overseas_CUP(vV1.01.01_20160908)
Overseas_CUP(vV1.01.01_20160922)</t>
        </r>
      </text>
    </comment>
    <comment ref="N54" authorId="0">
      <text>
        <r>
          <rPr>
            <b/>
            <sz val="9"/>
            <color indexed="81"/>
            <rFont val="Tahoma"/>
            <family val="2"/>
          </rPr>
          <t>ken.w:</t>
        </r>
        <r>
          <rPr>
            <sz val="9"/>
            <color indexed="81"/>
            <rFont val="Tahoma"/>
            <family val="2"/>
          </rPr>
          <t xml:space="preserve">
Overseas_CUP(vV1.01.03_20161124)
Overseas_CUP(vV1.01.03_20161129)</t>
        </r>
      </text>
    </comment>
    <comment ref="O54" authorId="0">
      <text>
        <r>
          <rPr>
            <b/>
            <sz val="9"/>
            <color indexed="81"/>
            <rFont val="Tahoma"/>
            <family val="2"/>
          </rPr>
          <t>ken.w:</t>
        </r>
        <r>
          <rPr>
            <sz val="9"/>
            <color indexed="81"/>
            <rFont val="Tahoma"/>
            <family val="2"/>
          </rPr>
          <t xml:space="preserve">
Overseas_CUP(vV1.01.03_20161201)</t>
        </r>
      </text>
    </comment>
    <comment ref="I55" authorId="1">
      <text>
        <r>
          <rPr>
            <b/>
            <sz val="9"/>
            <color indexed="81"/>
            <rFont val="Tahoma"/>
            <family val="2"/>
          </rPr>
          <t>alice.l:</t>
        </r>
        <r>
          <rPr>
            <sz val="9"/>
            <color indexed="81"/>
            <rFont val="Tahoma"/>
            <family val="2"/>
          </rPr>
          <t xml:space="preserve">
VER20160602</t>
        </r>
      </text>
    </comment>
    <comment ref="K55" authorId="0">
      <text>
        <r>
          <rPr>
            <b/>
            <sz val="9"/>
            <color indexed="81"/>
            <rFont val="Tahoma"/>
            <family val="2"/>
          </rPr>
          <t>ken.w:</t>
        </r>
        <r>
          <rPr>
            <sz val="9"/>
            <color indexed="81"/>
            <rFont val="Tahoma"/>
            <family val="2"/>
          </rPr>
          <t xml:space="preserve">
V1.01.01_20160826
 VER20150812</t>
        </r>
      </text>
    </comment>
    <comment ref="L55" authorId="0">
      <text>
        <r>
          <rPr>
            <b/>
            <sz val="9"/>
            <color indexed="81"/>
            <rFont val="Tahoma"/>
            <family val="2"/>
          </rPr>
          <t>ken.w:</t>
        </r>
        <r>
          <rPr>
            <sz val="9"/>
            <color indexed="81"/>
            <rFont val="Tahoma"/>
            <family val="2"/>
          </rPr>
          <t xml:space="preserve">
V1.01.01_20160914
V1.01.01_20160921</t>
        </r>
      </text>
    </comment>
    <comment ref="G57" authorId="0">
      <text>
        <r>
          <rPr>
            <b/>
            <sz val="9"/>
            <color indexed="81"/>
            <rFont val="Tahoma"/>
            <family val="2"/>
          </rPr>
          <t>ken.w:</t>
        </r>
        <r>
          <rPr>
            <sz val="9"/>
            <color indexed="81"/>
            <rFont val="Tahoma"/>
            <family val="2"/>
          </rPr>
          <t xml:space="preserve">
VER20160427</t>
        </r>
      </text>
    </comment>
    <comment ref="K58" authorId="0">
      <text>
        <r>
          <rPr>
            <b/>
            <sz val="9"/>
            <color indexed="81"/>
            <rFont val="Tahoma"/>
            <family val="2"/>
          </rPr>
          <t>ken.w:</t>
        </r>
        <r>
          <rPr>
            <sz val="9"/>
            <color indexed="81"/>
            <rFont val="Tahoma"/>
            <family val="2"/>
          </rPr>
          <t xml:space="preserve">
VER20160805
V1.01.00_20160819</t>
        </r>
      </text>
    </comment>
    <comment ref="L58" authorId="0">
      <text>
        <r>
          <rPr>
            <b/>
            <sz val="9"/>
            <color indexed="81"/>
            <rFont val="Tahoma"/>
            <family val="2"/>
          </rPr>
          <t>ken.w:</t>
        </r>
        <r>
          <rPr>
            <sz val="9"/>
            <color indexed="81"/>
            <rFont val="Tahoma"/>
            <family val="2"/>
          </rPr>
          <t xml:space="preserve">
V1.01.00_20160909</t>
        </r>
      </text>
    </comment>
    <comment ref="M58" authorId="0">
      <text>
        <r>
          <rPr>
            <b/>
            <sz val="9"/>
            <color indexed="81"/>
            <rFont val="Tahoma"/>
            <family val="2"/>
          </rPr>
          <t>ken.w:</t>
        </r>
        <r>
          <rPr>
            <sz val="9"/>
            <color indexed="81"/>
            <rFont val="Tahoma"/>
            <family val="2"/>
          </rPr>
          <t xml:space="preserve">
V1.01.00_20161012
V1.01.00_20161018</t>
        </r>
      </text>
    </comment>
    <comment ref="O58" authorId="0">
      <text>
        <r>
          <rPr>
            <b/>
            <sz val="9"/>
            <color indexed="81"/>
            <rFont val="Tahoma"/>
            <family val="2"/>
          </rPr>
          <t>ken.w:</t>
        </r>
        <r>
          <rPr>
            <sz val="9"/>
            <color indexed="81"/>
            <rFont val="Tahoma"/>
            <family val="2"/>
          </rPr>
          <t xml:space="preserve">
V1.01.00_20161206 
V1.01.00_20161222</t>
        </r>
      </text>
    </comment>
    <comment ref="I62" authorId="0">
      <text>
        <r>
          <rPr>
            <b/>
            <sz val="9"/>
            <color indexed="81"/>
            <rFont val="Tahoma"/>
            <family val="2"/>
          </rPr>
          <t>ken.w:</t>
        </r>
        <r>
          <rPr>
            <sz val="9"/>
            <color indexed="81"/>
            <rFont val="Tahoma"/>
            <family val="2"/>
          </rPr>
          <t xml:space="preserve">
</t>
        </r>
        <r>
          <rPr>
            <b/>
            <i/>
            <sz val="9"/>
            <color indexed="81"/>
            <rFont val="Tahoma"/>
            <family val="2"/>
          </rPr>
          <t>MO_BOC_CUP</t>
        </r>
        <r>
          <rPr>
            <b/>
            <i/>
            <sz val="9"/>
            <color indexed="81"/>
            <rFont val="宋体"/>
            <family val="3"/>
            <charset val="134"/>
          </rPr>
          <t xml:space="preserve">：
</t>
        </r>
        <r>
          <rPr>
            <sz val="9"/>
            <color indexed="81"/>
            <rFont val="Tahoma"/>
            <family val="2"/>
          </rPr>
          <t xml:space="preserve"> VER20160617</t>
        </r>
      </text>
    </comment>
    <comment ref="J62" authorId="0">
      <text>
        <r>
          <rPr>
            <b/>
            <sz val="9"/>
            <color indexed="81"/>
            <rFont val="Tahoma"/>
            <family val="2"/>
          </rPr>
          <t>ken.w:</t>
        </r>
        <r>
          <rPr>
            <sz val="9"/>
            <color indexed="81"/>
            <rFont val="Tahoma"/>
            <family val="2"/>
          </rPr>
          <t xml:space="preserve">
</t>
        </r>
        <r>
          <rPr>
            <b/>
            <i/>
            <sz val="9"/>
            <color indexed="81"/>
            <rFont val="Tahoma"/>
            <family val="2"/>
          </rPr>
          <t>MO_BOC_CUP</t>
        </r>
        <r>
          <rPr>
            <b/>
            <i/>
            <sz val="9"/>
            <color indexed="81"/>
            <rFont val="宋体"/>
            <family val="3"/>
            <charset val="134"/>
          </rPr>
          <t xml:space="preserve">：
</t>
        </r>
        <r>
          <rPr>
            <sz val="9"/>
            <color indexed="81"/>
            <rFont val="Tahoma"/>
            <family val="2"/>
          </rPr>
          <t xml:space="preserve"> VER20160713</t>
        </r>
      </text>
    </comment>
    <comment ref="K62" authorId="0">
      <text>
        <r>
          <rPr>
            <b/>
            <sz val="9"/>
            <color indexed="81"/>
            <rFont val="Tahoma"/>
            <family val="2"/>
          </rPr>
          <t>ken.w:</t>
        </r>
        <r>
          <rPr>
            <sz val="9"/>
            <color indexed="81"/>
            <rFont val="Tahoma"/>
            <family val="2"/>
          </rPr>
          <t xml:space="preserve">
vVER1.01.000_20160812
vVER1.01.000_20160823</t>
        </r>
      </text>
    </comment>
    <comment ref="L62" authorId="0">
      <text>
        <r>
          <rPr>
            <b/>
            <sz val="9"/>
            <color indexed="81"/>
            <rFont val="Tahoma"/>
            <family val="2"/>
          </rPr>
          <t>ken.w:</t>
        </r>
        <r>
          <rPr>
            <sz val="9"/>
            <color indexed="81"/>
            <rFont val="Tahoma"/>
            <family val="2"/>
          </rPr>
          <t xml:space="preserve">
vVER1.01.000_20160902
vVER1.01.000_20160929</t>
        </r>
      </text>
    </comment>
    <comment ref="M62" authorId="1">
      <text>
        <r>
          <rPr>
            <b/>
            <sz val="9"/>
            <color indexed="81"/>
            <rFont val="Tahoma"/>
            <family val="2"/>
          </rPr>
          <t>alice.l:</t>
        </r>
        <r>
          <rPr>
            <sz val="9"/>
            <color indexed="81"/>
            <rFont val="Tahoma"/>
            <family val="2"/>
          </rPr>
          <t xml:space="preserve">
vVER1.01.002_20161011
vVER1.01.002_20161019
vVER1.01.002_20161021
R50</t>
        </r>
        <r>
          <rPr>
            <sz val="9"/>
            <color indexed="81"/>
            <rFont val="宋体"/>
            <family val="3"/>
            <charset val="134"/>
          </rPr>
          <t xml:space="preserve">：
</t>
        </r>
        <r>
          <rPr>
            <sz val="9"/>
            <color indexed="81"/>
            <rFont val="Tahoma"/>
            <family val="2"/>
          </rPr>
          <t>vVER1.01.002_20161021</t>
        </r>
      </text>
    </comment>
    <comment ref="N62" authorId="0">
      <text>
        <r>
          <rPr>
            <b/>
            <sz val="9"/>
            <color indexed="81"/>
            <rFont val="Tahoma"/>
            <family val="2"/>
          </rPr>
          <t>ken.w:
MO_BOC_CUP</t>
        </r>
        <r>
          <rPr>
            <b/>
            <sz val="9"/>
            <color indexed="81"/>
            <rFont val="宋体"/>
            <family val="3"/>
            <charset val="134"/>
          </rPr>
          <t>：</t>
        </r>
        <r>
          <rPr>
            <sz val="9"/>
            <color indexed="81"/>
            <rFont val="Tahoma"/>
            <family val="2"/>
          </rPr>
          <t xml:space="preserve">
vVER1.01.02_20161117
</t>
        </r>
        <r>
          <rPr>
            <b/>
            <sz val="9"/>
            <color indexed="81"/>
            <rFont val="Tahoma"/>
            <family val="2"/>
          </rPr>
          <t>MO_BOC_CUP_R50:</t>
        </r>
        <r>
          <rPr>
            <sz val="9"/>
            <color indexed="81"/>
            <rFont val="Tahoma"/>
            <family val="2"/>
          </rPr>
          <t xml:space="preserve">
vVER1.01.02_20161117
vVER1.01.02_20161130</t>
        </r>
      </text>
    </comment>
    <comment ref="O62" authorId="0">
      <text>
        <r>
          <rPr>
            <b/>
            <sz val="9"/>
            <color indexed="81"/>
            <rFont val="Tahoma"/>
            <family val="2"/>
          </rPr>
          <t>ken.w:</t>
        </r>
        <r>
          <rPr>
            <sz val="9"/>
            <color indexed="81"/>
            <rFont val="Tahoma"/>
            <family val="2"/>
          </rPr>
          <t xml:space="preserve">
vVER1.01.02_20161201
vVER1.01.02_20161208
vVER1.01.02_20161213
vVER1.01.02_20161221
R50:
vVER1.01.02_20161221</t>
        </r>
      </text>
    </comment>
    <comment ref="M63" authorId="0">
      <text>
        <r>
          <rPr>
            <b/>
            <sz val="9"/>
            <color indexed="81"/>
            <rFont val="Tahoma"/>
            <family val="2"/>
          </rPr>
          <t>ken.w:</t>
        </r>
        <r>
          <rPr>
            <sz val="9"/>
            <color indexed="81"/>
            <rFont val="Tahoma"/>
            <family val="2"/>
          </rPr>
          <t xml:space="preserve">
vVER1.01.002_20161019</t>
        </r>
      </text>
    </comment>
    <comment ref="I64" authorId="0">
      <text>
        <r>
          <rPr>
            <b/>
            <sz val="9"/>
            <color indexed="81"/>
            <rFont val="Tahoma"/>
            <family val="2"/>
          </rPr>
          <t>ken.w:</t>
        </r>
        <r>
          <rPr>
            <sz val="9"/>
            <color indexed="81"/>
            <rFont val="Tahoma"/>
            <family val="2"/>
          </rPr>
          <t xml:space="preserve">
V2.00.00_20160620</t>
        </r>
      </text>
    </comment>
    <comment ref="K64" authorId="0">
      <text>
        <r>
          <rPr>
            <b/>
            <sz val="9"/>
            <color indexed="81"/>
            <rFont val="Tahoma"/>
            <family val="2"/>
          </rPr>
          <t>ken.w:</t>
        </r>
        <r>
          <rPr>
            <sz val="9"/>
            <color indexed="81"/>
            <rFont val="Tahoma"/>
            <family val="2"/>
          </rPr>
          <t xml:space="preserve">
v1.01.01_20160818</t>
        </r>
      </text>
    </comment>
    <comment ref="L64" authorId="0">
      <text>
        <r>
          <rPr>
            <b/>
            <sz val="9"/>
            <color indexed="81"/>
            <rFont val="Tahoma"/>
            <family val="2"/>
          </rPr>
          <t>ken.w:</t>
        </r>
        <r>
          <rPr>
            <sz val="9"/>
            <color indexed="81"/>
            <rFont val="Tahoma"/>
            <family val="2"/>
          </rPr>
          <t xml:space="preserve">
v1.01.02_20160913
v1.01.03_20160930</t>
        </r>
      </text>
    </comment>
    <comment ref="J65" authorId="0">
      <text>
        <r>
          <rPr>
            <b/>
            <sz val="9"/>
            <color indexed="81"/>
            <rFont val="Tahoma"/>
            <family val="2"/>
          </rPr>
          <t>ken.w:</t>
        </r>
        <r>
          <rPr>
            <sz val="9"/>
            <color indexed="81"/>
            <rFont val="Tahoma"/>
            <family val="2"/>
          </rPr>
          <t xml:space="preserve">
V20160721 
V20160725
V20160726</t>
        </r>
      </text>
    </comment>
    <comment ref="K65" authorId="0">
      <text>
        <r>
          <rPr>
            <b/>
            <sz val="9"/>
            <color indexed="81"/>
            <rFont val="Tahoma"/>
            <family val="2"/>
          </rPr>
          <t>ken.w:</t>
        </r>
        <r>
          <rPr>
            <sz val="9"/>
            <color indexed="81"/>
            <rFont val="Tahoma"/>
            <family val="2"/>
          </rPr>
          <t xml:space="preserve">
v1.01.01_20160818</t>
        </r>
      </text>
    </comment>
    <comment ref="L65" authorId="0">
      <text>
        <r>
          <rPr>
            <b/>
            <sz val="9"/>
            <color indexed="81"/>
            <rFont val="Tahoma"/>
            <family val="2"/>
          </rPr>
          <t>ken.w:</t>
        </r>
        <r>
          <rPr>
            <sz val="9"/>
            <color indexed="81"/>
            <rFont val="Tahoma"/>
            <family val="2"/>
          </rPr>
          <t xml:space="preserve">
v1.01.02_20160913
v1.01.03_20160930</t>
        </r>
      </text>
    </comment>
    <comment ref="L68" authorId="0">
      <text>
        <r>
          <rPr>
            <b/>
            <sz val="9"/>
            <color indexed="81"/>
            <rFont val="Tahoma"/>
            <family val="2"/>
          </rPr>
          <t>ken.w:</t>
        </r>
        <r>
          <rPr>
            <sz val="9"/>
            <color indexed="81"/>
            <rFont val="Tahoma"/>
            <family val="2"/>
          </rPr>
          <t xml:space="preserve">
V0.01.0002_20160919</t>
        </r>
      </text>
    </comment>
    <comment ref="L69" authorId="0">
      <text>
        <r>
          <rPr>
            <b/>
            <sz val="9"/>
            <color indexed="81"/>
            <rFont val="Tahoma"/>
            <family val="2"/>
          </rPr>
          <t>ken.w:</t>
        </r>
        <r>
          <rPr>
            <sz val="9"/>
            <color indexed="81"/>
            <rFont val="Tahoma"/>
            <family val="2"/>
          </rPr>
          <t xml:space="preserve">
V0.01.0002_20160919</t>
        </r>
      </text>
    </comment>
    <comment ref="L71" authorId="1">
      <text>
        <r>
          <rPr>
            <b/>
            <sz val="9"/>
            <color indexed="81"/>
            <rFont val="Tahoma"/>
            <family val="2"/>
          </rPr>
          <t>alice.l:</t>
        </r>
        <r>
          <rPr>
            <sz val="9"/>
            <color indexed="81"/>
            <rFont val="Tahoma"/>
            <family val="2"/>
          </rPr>
          <t xml:space="preserve">
V0.06.0040_20160919</t>
        </r>
      </text>
    </comment>
    <comment ref="L77" authorId="1">
      <text>
        <r>
          <rPr>
            <b/>
            <sz val="9"/>
            <color indexed="81"/>
            <rFont val="Tahoma"/>
            <family val="2"/>
          </rPr>
          <t>alice.l:</t>
        </r>
        <r>
          <rPr>
            <sz val="9"/>
            <color indexed="81"/>
            <rFont val="Tahoma"/>
            <family val="2"/>
          </rPr>
          <t xml:space="preserve">
V0.01.0017_20160919</t>
        </r>
      </text>
    </comment>
    <comment ref="J78" authorId="0">
      <text>
        <r>
          <rPr>
            <b/>
            <sz val="9"/>
            <color indexed="81"/>
            <rFont val="Tahoma"/>
            <family val="2"/>
          </rPr>
          <t>ken.w:</t>
        </r>
        <r>
          <rPr>
            <sz val="9"/>
            <color indexed="81"/>
            <rFont val="Tahoma"/>
            <family val="2"/>
          </rPr>
          <t xml:space="preserve">
V0.01.0000_20160718</t>
        </r>
      </text>
    </comment>
    <comment ref="L78" authorId="1">
      <text>
        <r>
          <rPr>
            <b/>
            <sz val="9"/>
            <color indexed="81"/>
            <rFont val="Tahoma"/>
            <family val="2"/>
          </rPr>
          <t>alice.l:</t>
        </r>
        <r>
          <rPr>
            <sz val="9"/>
            <color indexed="81"/>
            <rFont val="Tahoma"/>
            <family val="2"/>
          </rPr>
          <t xml:space="preserve">
V0.01.0008_20160928</t>
        </r>
      </text>
    </comment>
    <comment ref="N78" authorId="0">
      <text>
        <r>
          <rPr>
            <b/>
            <sz val="9"/>
            <color indexed="81"/>
            <rFont val="Tahoma"/>
            <family val="2"/>
          </rPr>
          <t>ken.w:</t>
        </r>
        <r>
          <rPr>
            <sz val="9"/>
            <color indexed="81"/>
            <rFont val="Tahoma"/>
            <family val="2"/>
          </rPr>
          <t xml:space="preserve">
V0.01.0009_20161101</t>
        </r>
      </text>
    </comment>
    <comment ref="O78" authorId="0">
      <text>
        <r>
          <rPr>
            <b/>
            <sz val="9"/>
            <color indexed="81"/>
            <rFont val="Tahoma"/>
            <family val="2"/>
          </rPr>
          <t>ken.w:</t>
        </r>
        <r>
          <rPr>
            <sz val="9"/>
            <color indexed="81"/>
            <rFont val="Tahoma"/>
            <family val="2"/>
          </rPr>
          <t xml:space="preserve">
V0.01.0010_20161207
v0.01.0011_20161222</t>
        </r>
      </text>
    </comment>
    <comment ref="I80" authorId="0">
      <text>
        <r>
          <rPr>
            <b/>
            <sz val="9"/>
            <color indexed="81"/>
            <rFont val="Tahoma"/>
            <family val="2"/>
          </rPr>
          <t>ken.w:</t>
        </r>
        <r>
          <rPr>
            <sz val="9"/>
            <color indexed="81"/>
            <rFont val="Tahoma"/>
            <family val="2"/>
          </rPr>
          <t xml:space="preserve">
v1.01.24_20160620
v1.01.25_20160621
v1.01.26_20160623</t>
        </r>
      </text>
    </comment>
    <comment ref="J80" authorId="0">
      <text>
        <r>
          <rPr>
            <b/>
            <sz val="9"/>
            <color indexed="81"/>
            <rFont val="Tahoma"/>
            <family val="2"/>
          </rPr>
          <t>ken.w:</t>
        </r>
        <r>
          <rPr>
            <sz val="9"/>
            <color indexed="81"/>
            <rFont val="Tahoma"/>
            <family val="2"/>
          </rPr>
          <t xml:space="preserve">
v1.01.27_20160707
v1.01.28_20160720
v1.01.28_20160729</t>
        </r>
      </text>
    </comment>
    <comment ref="K80" authorId="1">
      <text>
        <r>
          <rPr>
            <b/>
            <sz val="9"/>
            <color indexed="81"/>
            <rFont val="Tahoma"/>
            <family val="2"/>
          </rPr>
          <t>alice.l:</t>
        </r>
        <r>
          <rPr>
            <sz val="9"/>
            <color indexed="81"/>
            <rFont val="Tahoma"/>
            <family val="2"/>
          </rPr>
          <t xml:space="preserve">
v1.01.28_20160819</t>
        </r>
      </text>
    </comment>
    <comment ref="M80" authorId="1">
      <text>
        <r>
          <rPr>
            <b/>
            <sz val="9"/>
            <color indexed="81"/>
            <rFont val="Tahoma"/>
            <family val="2"/>
          </rPr>
          <t>alice.l:</t>
        </r>
        <r>
          <rPr>
            <sz val="9"/>
            <color indexed="81"/>
            <rFont val="Tahoma"/>
            <family val="2"/>
          </rPr>
          <t xml:space="preserve">
v1.01.28_20161010</t>
        </r>
      </text>
    </comment>
    <comment ref="O80" authorId="0">
      <text>
        <r>
          <rPr>
            <b/>
            <sz val="9"/>
            <color indexed="81"/>
            <rFont val="Tahoma"/>
            <family val="2"/>
          </rPr>
          <t>ken.w:</t>
        </r>
        <r>
          <rPr>
            <sz val="9"/>
            <color indexed="81"/>
            <rFont val="Tahoma"/>
            <family val="2"/>
          </rPr>
          <t xml:space="preserve">
v2.00.00_20161212
v1.01.28_20161212
v1.01.29_20161223</t>
        </r>
      </text>
    </comment>
    <comment ref="O81" authorId="0">
      <text>
        <r>
          <rPr>
            <b/>
            <sz val="9"/>
            <color indexed="81"/>
            <rFont val="Tahoma"/>
            <family val="2"/>
          </rPr>
          <t>ken.w:</t>
        </r>
        <r>
          <rPr>
            <sz val="9"/>
            <color indexed="81"/>
            <rFont val="Tahoma"/>
            <family val="2"/>
          </rPr>
          <t xml:space="preserve">
V1.01.28_20161212
V2.00.00_20161212 </t>
        </r>
      </text>
    </comment>
    <comment ref="J82" authorId="0">
      <text>
        <r>
          <rPr>
            <b/>
            <sz val="9"/>
            <color indexed="81"/>
            <rFont val="Tahoma"/>
            <family val="2"/>
          </rPr>
          <t>ken.w:</t>
        </r>
        <r>
          <rPr>
            <sz val="9"/>
            <color indexed="81"/>
            <rFont val="Tahoma"/>
            <family val="2"/>
          </rPr>
          <t xml:space="preserve">
16.36.2.0
16.36.1.0</t>
        </r>
      </text>
    </comment>
    <comment ref="J83" authorId="0">
      <text>
        <r>
          <rPr>
            <b/>
            <sz val="9"/>
            <color indexed="81"/>
            <rFont val="Tahoma"/>
            <family val="2"/>
          </rPr>
          <t>ken.w:</t>
        </r>
        <r>
          <rPr>
            <sz val="9"/>
            <color indexed="81"/>
            <rFont val="Tahoma"/>
            <family val="2"/>
          </rPr>
          <t xml:space="preserve">
16.36.1.0</t>
        </r>
      </text>
    </comment>
    <comment ref="J84" authorId="0">
      <text>
        <r>
          <rPr>
            <b/>
            <sz val="9"/>
            <color indexed="81"/>
            <rFont val="Tahoma"/>
            <family val="2"/>
          </rPr>
          <t>ken.w:</t>
        </r>
        <r>
          <rPr>
            <sz val="9"/>
            <color indexed="81"/>
            <rFont val="Tahoma"/>
            <family val="2"/>
          </rPr>
          <t xml:space="preserve">
v1.00.00_20160706</t>
        </r>
      </text>
    </comment>
    <comment ref="N84" authorId="0">
      <text>
        <r>
          <rPr>
            <b/>
            <sz val="9"/>
            <color indexed="81"/>
            <rFont val="Tahoma"/>
            <family val="2"/>
          </rPr>
          <t>ken.w:</t>
        </r>
        <r>
          <rPr>
            <sz val="9"/>
            <color indexed="81"/>
            <rFont val="Tahoma"/>
            <family val="2"/>
          </rPr>
          <t xml:space="preserve">
v1.00.01_20161110
v1.00.00_NOK_20161109
v1.00.00_NOK_20161110</t>
        </r>
      </text>
    </comment>
    <comment ref="J85" authorId="0">
      <text>
        <r>
          <rPr>
            <b/>
            <sz val="9"/>
            <color indexed="81"/>
            <rFont val="Tahoma"/>
            <family val="2"/>
          </rPr>
          <t>ken.w:</t>
        </r>
        <r>
          <rPr>
            <sz val="9"/>
            <color indexed="81"/>
            <rFont val="Tahoma"/>
            <family val="2"/>
          </rPr>
          <t xml:space="preserve">
v1.00.00_20160706</t>
        </r>
      </text>
    </comment>
    <comment ref="N85" authorId="0">
      <text>
        <r>
          <rPr>
            <b/>
            <sz val="9"/>
            <color indexed="81"/>
            <rFont val="Tahoma"/>
            <family val="2"/>
          </rPr>
          <t>ken.w:</t>
        </r>
        <r>
          <rPr>
            <sz val="9"/>
            <color indexed="81"/>
            <rFont val="Tahoma"/>
            <family val="2"/>
          </rPr>
          <t xml:space="preserve">
v1.00.01_20161110
v1.00.00_NOK_20161110</t>
        </r>
      </text>
    </comment>
    <comment ref="K90" authorId="0">
      <text>
        <r>
          <rPr>
            <b/>
            <sz val="9"/>
            <color indexed="81"/>
            <rFont val="Tahoma"/>
            <family val="2"/>
          </rPr>
          <t>ken.w:</t>
        </r>
        <r>
          <rPr>
            <sz val="9"/>
            <color indexed="81"/>
            <rFont val="Tahoma"/>
            <family val="2"/>
          </rPr>
          <t xml:space="preserve">
v1.00.00_20160824</t>
        </r>
      </text>
    </comment>
    <comment ref="L90" authorId="0">
      <text>
        <r>
          <rPr>
            <b/>
            <sz val="9"/>
            <color indexed="81"/>
            <rFont val="Tahoma"/>
            <family val="2"/>
          </rPr>
          <t>ken.w:</t>
        </r>
        <r>
          <rPr>
            <sz val="9"/>
            <color indexed="81"/>
            <rFont val="Tahoma"/>
            <family val="2"/>
          </rPr>
          <t xml:space="preserve">
v1.00.00_20160902
v.1.00.00_20160915</t>
        </r>
      </text>
    </comment>
    <comment ref="M90" authorId="1">
      <text>
        <r>
          <rPr>
            <b/>
            <sz val="9"/>
            <color indexed="81"/>
            <rFont val="Tahoma"/>
            <family val="2"/>
          </rPr>
          <t>alice.l:</t>
        </r>
        <r>
          <rPr>
            <sz val="9"/>
            <color indexed="81"/>
            <rFont val="Tahoma"/>
            <family val="2"/>
          </rPr>
          <t xml:space="preserve">
v.1.00.00_20161010 </t>
        </r>
      </text>
    </comment>
    <comment ref="M91" authorId="0">
      <text>
        <r>
          <rPr>
            <b/>
            <sz val="9"/>
            <color indexed="81"/>
            <rFont val="Tahoma"/>
            <family val="2"/>
          </rPr>
          <t>ken.w:</t>
        </r>
        <r>
          <rPr>
            <sz val="9"/>
            <color indexed="81"/>
            <rFont val="Tahoma"/>
            <family val="2"/>
          </rPr>
          <t xml:space="preserve">
v.1.00.00_20161010</t>
        </r>
      </text>
    </comment>
    <comment ref="L92" authorId="0">
      <text>
        <r>
          <rPr>
            <b/>
            <sz val="9"/>
            <color indexed="81"/>
            <rFont val="Tahoma"/>
            <family val="2"/>
          </rPr>
          <t>ken.w:</t>
        </r>
        <r>
          <rPr>
            <sz val="9"/>
            <color indexed="81"/>
            <rFont val="Tahoma"/>
            <family val="2"/>
          </rPr>
          <t xml:space="preserve">
v1.00.00_20160902</t>
        </r>
      </text>
    </comment>
    <comment ref="M93" authorId="1">
      <text>
        <r>
          <rPr>
            <b/>
            <sz val="9"/>
            <color indexed="81"/>
            <rFont val="Tahoma"/>
            <family val="2"/>
          </rPr>
          <t>alice.l:</t>
        </r>
        <r>
          <rPr>
            <sz val="9"/>
            <color indexed="81"/>
            <rFont val="Tahoma"/>
            <family val="2"/>
          </rPr>
          <t xml:space="preserve">
V1.00.00_20160902</t>
        </r>
      </text>
    </comment>
    <comment ref="N94" authorId="0">
      <text>
        <r>
          <rPr>
            <b/>
            <sz val="9"/>
            <color indexed="81"/>
            <rFont val="Tahoma"/>
            <family val="2"/>
          </rPr>
          <t>ken.w:</t>
        </r>
        <r>
          <rPr>
            <sz val="9"/>
            <color indexed="81"/>
            <rFont val="Tahoma"/>
            <family val="2"/>
          </rPr>
          <t xml:space="preserve">
v1.00.00_20161123</t>
        </r>
      </text>
    </comment>
    <comment ref="M96" authorId="0">
      <text>
        <r>
          <rPr>
            <b/>
            <sz val="9"/>
            <color indexed="81"/>
            <rFont val="Tahoma"/>
            <family val="2"/>
          </rPr>
          <t>ken.w:</t>
        </r>
        <r>
          <rPr>
            <sz val="9"/>
            <color indexed="81"/>
            <rFont val="Tahoma"/>
            <family val="2"/>
          </rPr>
          <t xml:space="preserve">
v1.00.00_20161013</t>
        </r>
      </text>
    </comment>
    <comment ref="N100" authorId="0">
      <text>
        <r>
          <rPr>
            <b/>
            <sz val="9"/>
            <color indexed="81"/>
            <rFont val="Tahoma"/>
            <family val="2"/>
          </rPr>
          <t>ken.w:</t>
        </r>
        <r>
          <rPr>
            <sz val="9"/>
            <color indexed="81"/>
            <rFont val="Tahoma"/>
            <family val="2"/>
          </rPr>
          <t xml:space="preserve">
v161117_S5.45fa
v161117_S5.46fa
v161122_S5.47fa
v161125_S5.48fa</t>
        </r>
      </text>
    </comment>
    <comment ref="F101" authorId="0">
      <text>
        <r>
          <rPr>
            <b/>
            <sz val="9"/>
            <color indexed="81"/>
            <rFont val="Tahoma"/>
            <family val="2"/>
          </rPr>
          <t>ken.w:</t>
        </r>
        <r>
          <rPr>
            <sz val="9"/>
            <color indexed="81"/>
            <rFont val="Tahoma"/>
            <family val="2"/>
          </rPr>
          <t xml:space="preserve">
V160323_S5.44fa</t>
        </r>
      </text>
    </comment>
    <comment ref="L103" authorId="0">
      <text>
        <r>
          <rPr>
            <b/>
            <sz val="9"/>
            <color indexed="81"/>
            <rFont val="Tahoma"/>
            <family val="2"/>
          </rPr>
          <t>ken.w:</t>
        </r>
        <r>
          <rPr>
            <sz val="9"/>
            <color indexed="81"/>
            <rFont val="Tahoma"/>
            <family val="2"/>
          </rPr>
          <t xml:space="preserve">
V160920_5.06fa</t>
        </r>
      </text>
    </comment>
    <comment ref="K105" authorId="0">
      <text>
        <r>
          <rPr>
            <b/>
            <sz val="9"/>
            <color indexed="81"/>
            <rFont val="Tahoma"/>
            <family val="2"/>
          </rPr>
          <t>ken.w:</t>
        </r>
        <r>
          <rPr>
            <sz val="9"/>
            <color indexed="81"/>
            <rFont val="Tahoma"/>
            <family val="2"/>
          </rPr>
          <t xml:space="preserve">
</t>
        </r>
        <r>
          <rPr>
            <b/>
            <i/>
            <sz val="9"/>
            <color indexed="81"/>
            <rFont val="Tahoma"/>
            <family val="2"/>
          </rPr>
          <t>Server_Monitor:</t>
        </r>
        <r>
          <rPr>
            <sz val="9"/>
            <color indexed="81"/>
            <rFont val="Tahoma"/>
            <family val="2"/>
          </rPr>
          <t xml:space="preserve">
V1.02_20160831</t>
        </r>
      </text>
    </comment>
    <comment ref="G109" authorId="0">
      <text>
        <r>
          <rPr>
            <b/>
            <sz val="9"/>
            <color indexed="81"/>
            <rFont val="Tahoma"/>
            <family val="2"/>
          </rPr>
          <t>ken.w:</t>
        </r>
        <r>
          <rPr>
            <sz val="9"/>
            <color indexed="81"/>
            <rFont val="Tahoma"/>
            <family val="2"/>
          </rPr>
          <t xml:space="preserve">
V1.00.01</t>
        </r>
      </text>
    </comment>
    <comment ref="K109" authorId="0">
      <text>
        <r>
          <rPr>
            <b/>
            <sz val="9"/>
            <color indexed="81"/>
            <rFont val="Tahoma"/>
            <family val="2"/>
          </rPr>
          <t>ken.w:</t>
        </r>
        <r>
          <rPr>
            <sz val="9"/>
            <color indexed="81"/>
            <rFont val="Tahoma"/>
            <family val="2"/>
          </rPr>
          <t xml:space="preserve">
V1.00.01_20160817</t>
        </r>
      </text>
    </comment>
    <comment ref="I111" authorId="0">
      <text>
        <r>
          <rPr>
            <b/>
            <sz val="9"/>
            <color indexed="81"/>
            <rFont val="Tahoma"/>
            <family val="2"/>
          </rPr>
          <t>ken.w:</t>
        </r>
        <r>
          <rPr>
            <sz val="9"/>
            <color indexed="81"/>
            <rFont val="Tahoma"/>
            <family val="2"/>
          </rPr>
          <t xml:space="preserve">
V1.00.00</t>
        </r>
      </text>
    </comment>
    <comment ref="M111" authorId="0">
      <text>
        <r>
          <rPr>
            <b/>
            <sz val="9"/>
            <color indexed="81"/>
            <rFont val="Tahoma"/>
            <family val="2"/>
          </rPr>
          <t>ken.w:</t>
        </r>
        <r>
          <rPr>
            <sz val="9"/>
            <color indexed="81"/>
            <rFont val="Tahoma"/>
            <family val="2"/>
          </rPr>
          <t xml:space="preserve">
V1.00.01_20160928</t>
        </r>
      </text>
    </comment>
    <comment ref="M112" authorId="0">
      <text>
        <r>
          <rPr>
            <b/>
            <sz val="9"/>
            <color indexed="81"/>
            <rFont val="Tahoma"/>
            <family val="2"/>
          </rPr>
          <t>ken.w:</t>
        </r>
        <r>
          <rPr>
            <sz val="9"/>
            <color indexed="81"/>
            <rFont val="Tahoma"/>
            <family val="2"/>
          </rPr>
          <t xml:space="preserve">
V1.00.00_D_20161028</t>
        </r>
      </text>
    </comment>
    <comment ref="K115" authorId="1">
      <text>
        <r>
          <rPr>
            <b/>
            <sz val="9"/>
            <color indexed="81"/>
            <rFont val="Tahoma"/>
            <family val="2"/>
          </rPr>
          <t xml:space="preserve">alice.l:
</t>
        </r>
        <r>
          <rPr>
            <sz val="9"/>
            <color indexed="81"/>
            <rFont val="Tahoma"/>
            <family val="2"/>
          </rPr>
          <t>D180
v1.00.08_20160826
D180s
v2.00.00_20160816</t>
        </r>
      </text>
    </comment>
    <comment ref="N115" authorId="0">
      <text>
        <r>
          <rPr>
            <b/>
            <sz val="9"/>
            <color indexed="81"/>
            <rFont val="Tahoma"/>
            <family val="2"/>
          </rPr>
          <t>ken.w:
D180S</t>
        </r>
        <r>
          <rPr>
            <b/>
            <sz val="9"/>
            <color indexed="81"/>
            <rFont val="宋体"/>
            <family val="3"/>
            <charset val="134"/>
          </rPr>
          <t>：</t>
        </r>
        <r>
          <rPr>
            <sz val="9"/>
            <color indexed="81"/>
            <rFont val="Tahoma"/>
            <family val="2"/>
          </rPr>
          <t xml:space="preserve">
V2.00.01_20161122</t>
        </r>
      </text>
    </comment>
    <comment ref="O115" authorId="0">
      <text>
        <r>
          <rPr>
            <b/>
            <sz val="9"/>
            <color indexed="81"/>
            <rFont val="Tahoma"/>
            <family val="2"/>
          </rPr>
          <t>ken.w:</t>
        </r>
        <r>
          <rPr>
            <sz val="9"/>
            <color indexed="81"/>
            <rFont val="Tahoma"/>
            <family val="2"/>
          </rPr>
          <t xml:space="preserve">
2.00.02_20161220</t>
        </r>
      </text>
    </comment>
    <comment ref="N119" authorId="0">
      <text>
        <r>
          <rPr>
            <b/>
            <sz val="9"/>
            <color indexed="81"/>
            <rFont val="Tahoma"/>
            <family val="2"/>
          </rPr>
          <t>ken.w:</t>
        </r>
        <r>
          <rPr>
            <sz val="9"/>
            <color indexed="81"/>
            <rFont val="Tahoma"/>
            <family val="2"/>
          </rPr>
          <t xml:space="preserve">
v1.2.9</t>
        </r>
      </text>
    </comment>
    <comment ref="N120" authorId="0">
      <text>
        <r>
          <rPr>
            <b/>
            <sz val="9"/>
            <color indexed="81"/>
            <rFont val="Tahoma"/>
            <family val="2"/>
          </rPr>
          <t>ken.w:</t>
        </r>
        <r>
          <rPr>
            <sz val="9"/>
            <color indexed="81"/>
            <rFont val="Tahoma"/>
            <family val="2"/>
          </rPr>
          <t xml:space="preserve">
007-PX03_20161129</t>
        </r>
      </text>
    </comment>
    <comment ref="O120" authorId="0">
      <text>
        <r>
          <rPr>
            <b/>
            <sz val="9"/>
            <color indexed="81"/>
            <rFont val="Tahoma"/>
            <family val="2"/>
          </rPr>
          <t>ken.w:</t>
        </r>
        <r>
          <rPr>
            <sz val="9"/>
            <color indexed="81"/>
            <rFont val="Tahoma"/>
            <family val="2"/>
          </rPr>
          <t xml:space="preserve">
007-PX03_20161228</t>
        </r>
      </text>
    </comment>
    <comment ref="I121" authorId="0">
      <text>
        <r>
          <rPr>
            <b/>
            <sz val="9"/>
            <color indexed="81"/>
            <rFont val="Tahoma"/>
            <family val="2"/>
          </rPr>
          <t>ken.w:</t>
        </r>
        <r>
          <rPr>
            <sz val="9"/>
            <color indexed="81"/>
            <rFont val="Tahoma"/>
            <family val="2"/>
          </rPr>
          <t xml:space="preserve">
006-PX03_20160601</t>
        </r>
      </text>
    </comment>
    <comment ref="I123" authorId="0">
      <text>
        <r>
          <rPr>
            <b/>
            <sz val="9"/>
            <color indexed="81"/>
            <rFont val="Tahoma"/>
            <family val="2"/>
          </rPr>
          <t>ken.w:</t>
        </r>
        <r>
          <rPr>
            <sz val="9"/>
            <color indexed="81"/>
            <rFont val="Tahoma"/>
            <family val="2"/>
          </rPr>
          <t xml:space="preserve">
 V1.00.11</t>
        </r>
      </text>
    </comment>
    <comment ref="L123" authorId="0">
      <text>
        <r>
          <rPr>
            <b/>
            <sz val="9"/>
            <color indexed="81"/>
            <rFont val="Tahoma"/>
            <family val="2"/>
          </rPr>
          <t>ken.w:</t>
        </r>
        <r>
          <rPr>
            <sz val="9"/>
            <color indexed="81"/>
            <rFont val="Tahoma"/>
            <family val="2"/>
          </rPr>
          <t xml:space="preserve">
V1.00.12_20160901</t>
        </r>
      </text>
    </comment>
    <comment ref="I125" authorId="0">
      <text>
        <r>
          <rPr>
            <b/>
            <sz val="9"/>
            <color indexed="81"/>
            <rFont val="Tahoma"/>
            <family val="2"/>
          </rPr>
          <t>ken.w:</t>
        </r>
        <r>
          <rPr>
            <sz val="9"/>
            <color indexed="81"/>
            <rFont val="Tahoma"/>
            <family val="2"/>
          </rPr>
          <t xml:space="preserve">
V1.00.00</t>
        </r>
      </text>
    </comment>
  </commentList>
</comments>
</file>

<file path=xl/comments10.xml><?xml version="1.0" encoding="utf-8"?>
<comments xmlns="http://schemas.openxmlformats.org/spreadsheetml/2006/main">
  <authors>
    <author>ken.w</author>
  </authors>
  <commentList>
    <comment ref="G4" authorId="0">
      <text>
        <r>
          <rPr>
            <b/>
            <sz val="9"/>
            <color indexed="81"/>
            <rFont val="Tahoma"/>
            <family val="2"/>
          </rPr>
          <t>ken.w:</t>
        </r>
        <r>
          <rPr>
            <sz val="9"/>
            <color indexed="81"/>
            <rFont val="Tahoma"/>
            <family val="2"/>
          </rPr>
          <t xml:space="preserve">
v1.00.00_20170216</t>
        </r>
      </text>
    </comment>
    <comment ref="F6" authorId="0">
      <text>
        <r>
          <rPr>
            <b/>
            <sz val="9"/>
            <color indexed="81"/>
            <rFont val="Tahoma"/>
            <family val="2"/>
          </rPr>
          <t>ken.w:</t>
        </r>
        <r>
          <rPr>
            <sz val="9"/>
            <color indexed="81"/>
            <rFont val="Tahoma"/>
            <family val="2"/>
          </rPr>
          <t xml:space="preserve">
V1.02.03_20170119</t>
        </r>
      </text>
    </comment>
    <comment ref="J6" authorId="0">
      <text>
        <r>
          <rPr>
            <b/>
            <sz val="9"/>
            <color indexed="81"/>
            <rFont val="Tahoma"/>
            <family val="2"/>
          </rPr>
          <t>ken.w:</t>
        </r>
        <r>
          <rPr>
            <sz val="9"/>
            <color indexed="81"/>
            <rFont val="Tahoma"/>
            <family val="2"/>
          </rPr>
          <t xml:space="preserve">
 V1.02.05_20170527</t>
        </r>
      </text>
    </comment>
    <comment ref="F7" authorId="0">
      <text>
        <r>
          <rPr>
            <b/>
            <sz val="9"/>
            <color indexed="81"/>
            <rFont val="Tahoma"/>
            <family val="2"/>
          </rPr>
          <t>ken.w:</t>
        </r>
        <r>
          <rPr>
            <sz val="9"/>
            <color indexed="81"/>
            <rFont val="Tahoma"/>
            <family val="2"/>
          </rPr>
          <t xml:space="preserve">
v1.02.03_20170119</t>
        </r>
      </text>
    </comment>
    <comment ref="J7" authorId="0">
      <text>
        <r>
          <rPr>
            <b/>
            <sz val="9"/>
            <color indexed="81"/>
            <rFont val="Tahoma"/>
            <family val="2"/>
          </rPr>
          <t>ken.w:</t>
        </r>
        <r>
          <rPr>
            <sz val="9"/>
            <color indexed="81"/>
            <rFont val="Tahoma"/>
            <family val="2"/>
          </rPr>
          <t xml:space="preserve">
V1.02.04_20170512</t>
        </r>
      </text>
    </comment>
    <comment ref="G8" authorId="0">
      <text>
        <r>
          <rPr>
            <b/>
            <sz val="9"/>
            <color indexed="81"/>
            <rFont val="Tahoma"/>
            <family val="2"/>
          </rPr>
          <t>ken.w:</t>
        </r>
        <r>
          <rPr>
            <sz val="9"/>
            <color indexed="81"/>
            <rFont val="Tahoma"/>
            <family val="2"/>
          </rPr>
          <t xml:space="preserve">
V1.03.02_20170112</t>
        </r>
      </text>
    </comment>
    <comment ref="I9" authorId="0">
      <text>
        <r>
          <rPr>
            <b/>
            <sz val="9"/>
            <color indexed="81"/>
            <rFont val="Tahoma"/>
            <family val="2"/>
          </rPr>
          <t>ken.w:</t>
        </r>
        <r>
          <rPr>
            <sz val="9"/>
            <color indexed="81"/>
            <rFont val="Tahoma"/>
            <family val="2"/>
          </rPr>
          <t xml:space="preserve">
v1.03.02_20170112</t>
        </r>
      </text>
    </comment>
    <comment ref="L9" authorId="0">
      <text>
        <r>
          <rPr>
            <b/>
            <sz val="9"/>
            <color indexed="81"/>
            <rFont val="Tahoma"/>
            <family val="2"/>
          </rPr>
          <t>ken.w:</t>
        </r>
        <r>
          <rPr>
            <sz val="9"/>
            <color indexed="81"/>
            <rFont val="Tahoma"/>
            <family val="2"/>
          </rPr>
          <t xml:space="preserve">
 V1.03.03_20170712</t>
        </r>
      </text>
    </comment>
    <comment ref="H10" authorId="0">
      <text>
        <r>
          <rPr>
            <b/>
            <sz val="9"/>
            <color indexed="81"/>
            <rFont val="Tahoma"/>
            <family val="2"/>
          </rPr>
          <t>ken.w:</t>
        </r>
        <r>
          <rPr>
            <sz val="9"/>
            <color indexed="81"/>
            <rFont val="Tahoma"/>
            <family val="2"/>
          </rPr>
          <t xml:space="preserve">
v1.00.00_20170308</t>
        </r>
      </text>
    </comment>
    <comment ref="I10" authorId="0">
      <text>
        <r>
          <rPr>
            <b/>
            <sz val="9"/>
            <color indexed="81"/>
            <rFont val="Tahoma"/>
            <family val="2"/>
          </rPr>
          <t>ken.w:</t>
        </r>
        <r>
          <rPr>
            <sz val="9"/>
            <color indexed="81"/>
            <rFont val="Tahoma"/>
            <family val="2"/>
          </rPr>
          <t xml:space="preserve">
v1.00.00_20170411
v1.00.00_20170419 v1.00.00_20170425 </t>
        </r>
      </text>
    </comment>
    <comment ref="K10" authorId="0">
      <text>
        <r>
          <rPr>
            <b/>
            <sz val="9"/>
            <color indexed="81"/>
            <rFont val="Tahoma"/>
            <family val="2"/>
          </rPr>
          <t>ken.w:</t>
        </r>
        <r>
          <rPr>
            <sz val="9"/>
            <color indexed="81"/>
            <rFont val="Tahoma"/>
            <family val="2"/>
          </rPr>
          <t xml:space="preserve">
v1.00.00_20170606
v1.00.00_20170612
v1.00.00_20170622</t>
        </r>
      </text>
    </comment>
    <comment ref="L10" authorId="0">
      <text>
        <r>
          <rPr>
            <b/>
            <sz val="9"/>
            <color indexed="81"/>
            <rFont val="Tahoma"/>
            <family val="2"/>
          </rPr>
          <t>ken.w:</t>
        </r>
        <r>
          <rPr>
            <sz val="9"/>
            <color indexed="81"/>
            <rFont val="Tahoma"/>
            <family val="2"/>
          </rPr>
          <t xml:space="preserve">
v1.00.00_20170704</t>
        </r>
      </text>
    </comment>
    <comment ref="L11" authorId="0">
      <text>
        <r>
          <rPr>
            <b/>
            <sz val="9"/>
            <color indexed="81"/>
            <rFont val="Tahoma"/>
            <family val="2"/>
          </rPr>
          <t>ken.w:</t>
        </r>
        <r>
          <rPr>
            <sz val="9"/>
            <color indexed="81"/>
            <rFont val="Tahoma"/>
            <family val="2"/>
          </rPr>
          <t xml:space="preserve">
v1.00.00_20170704</t>
        </r>
      </text>
    </comment>
    <comment ref="I12" authorId="0">
      <text>
        <r>
          <rPr>
            <b/>
            <sz val="9"/>
            <color indexed="81"/>
            <rFont val="Tahoma"/>
            <family val="2"/>
          </rPr>
          <t>ken.w:</t>
        </r>
        <r>
          <rPr>
            <sz val="9"/>
            <color indexed="81"/>
            <rFont val="Tahoma"/>
            <family val="2"/>
          </rPr>
          <t xml:space="preserve">
v1.03.0000B24_20170417</t>
        </r>
      </text>
    </comment>
    <comment ref="J12" authorId="0">
      <text>
        <r>
          <rPr>
            <b/>
            <sz val="9"/>
            <color indexed="81"/>
            <rFont val="Tahoma"/>
            <family val="2"/>
          </rPr>
          <t>ken.w:</t>
        </r>
        <r>
          <rPr>
            <sz val="9"/>
            <color indexed="81"/>
            <rFont val="Tahoma"/>
            <family val="2"/>
          </rPr>
          <t xml:space="preserve">
v1.03.0000B25_20170510</t>
        </r>
      </text>
    </comment>
    <comment ref="L12" authorId="0">
      <text>
        <r>
          <rPr>
            <b/>
            <sz val="9"/>
            <color indexed="81"/>
            <rFont val="Tahoma"/>
            <family val="2"/>
          </rPr>
          <t>ken.w:</t>
        </r>
        <r>
          <rPr>
            <sz val="9"/>
            <color indexed="81"/>
            <rFont val="Tahoma"/>
            <family val="2"/>
          </rPr>
          <t xml:space="preserve">
v1.03.0000B26_20170721</t>
        </r>
      </text>
    </comment>
    <comment ref="I14" authorId="0">
      <text>
        <r>
          <rPr>
            <b/>
            <sz val="9"/>
            <color indexed="81"/>
            <rFont val="Tahoma"/>
            <family val="2"/>
          </rPr>
          <t>ken.w:</t>
        </r>
        <r>
          <rPr>
            <sz val="9"/>
            <color indexed="81"/>
            <rFont val="Tahoma"/>
            <family val="2"/>
          </rPr>
          <t xml:space="preserve">
v1.10.0000B01_20170413
v1.10.0000B01_20170418
v1.10.0000B02_20170420 
v1.10.0000B03_20170426</t>
        </r>
      </text>
    </comment>
    <comment ref="L14" authorId="0">
      <text>
        <r>
          <rPr>
            <b/>
            <sz val="9"/>
            <color indexed="81"/>
            <rFont val="Tahoma"/>
            <family val="2"/>
          </rPr>
          <t>ken.w:</t>
        </r>
        <r>
          <rPr>
            <sz val="9"/>
            <color indexed="81"/>
            <rFont val="Tahoma"/>
            <family val="2"/>
          </rPr>
          <t xml:space="preserve">
 v1.10.0000B04_20170720</t>
        </r>
      </text>
    </comment>
    <comment ref="G16" authorId="0">
      <text>
        <r>
          <rPr>
            <b/>
            <sz val="9"/>
            <color indexed="81"/>
            <rFont val="Tahoma"/>
            <family val="2"/>
          </rPr>
          <t>ken.w:</t>
        </r>
        <r>
          <rPr>
            <sz val="9"/>
            <color indexed="81"/>
            <rFont val="Tahoma"/>
            <family val="2"/>
          </rPr>
          <t xml:space="preserve">
 1.00.00_20170224</t>
        </r>
      </text>
    </comment>
    <comment ref="H24" authorId="0">
      <text>
        <r>
          <rPr>
            <b/>
            <sz val="9"/>
            <color indexed="81"/>
            <rFont val="Tahoma"/>
            <family val="2"/>
          </rPr>
          <t>ken.w:</t>
        </r>
        <r>
          <rPr>
            <sz val="9"/>
            <color indexed="81"/>
            <rFont val="Tahoma"/>
            <family val="2"/>
          </rPr>
          <t xml:space="preserve">
V1.00.00_20170314
V1.00.00_20170323</t>
        </r>
      </text>
    </comment>
    <comment ref="J24" authorId="0">
      <text>
        <r>
          <rPr>
            <b/>
            <sz val="9"/>
            <color indexed="81"/>
            <rFont val="Tahoma"/>
            <family val="2"/>
          </rPr>
          <t>ken.w:</t>
        </r>
        <r>
          <rPr>
            <sz val="9"/>
            <color indexed="81"/>
            <rFont val="Tahoma"/>
            <family val="2"/>
          </rPr>
          <t xml:space="preserve">
V1.00.00_20170505</t>
        </r>
      </text>
    </comment>
    <comment ref="K24" authorId="0">
      <text>
        <r>
          <rPr>
            <b/>
            <sz val="9"/>
            <color indexed="81"/>
            <rFont val="Tahoma"/>
            <family val="2"/>
          </rPr>
          <t>ken.w:</t>
        </r>
        <r>
          <rPr>
            <sz val="9"/>
            <color indexed="81"/>
            <rFont val="Tahoma"/>
            <family val="2"/>
          </rPr>
          <t xml:space="preserve">
V1.00.00_20170601</t>
        </r>
      </text>
    </comment>
    <comment ref="J26" authorId="0">
      <text>
        <r>
          <rPr>
            <b/>
            <sz val="9"/>
            <color indexed="81"/>
            <rFont val="Tahoma"/>
            <family val="2"/>
          </rPr>
          <t>ken.w:</t>
        </r>
        <r>
          <rPr>
            <sz val="9"/>
            <color indexed="81"/>
            <rFont val="Tahoma"/>
            <family val="2"/>
          </rPr>
          <t xml:space="preserve">
V1.00.00_20170525</t>
        </r>
      </text>
    </comment>
    <comment ref="K26" authorId="0">
      <text>
        <r>
          <rPr>
            <b/>
            <sz val="9"/>
            <color indexed="81"/>
            <rFont val="Tahoma"/>
            <family val="2"/>
          </rPr>
          <t>ken.w:</t>
        </r>
        <r>
          <rPr>
            <sz val="9"/>
            <color indexed="81"/>
            <rFont val="Tahoma"/>
            <family val="2"/>
          </rPr>
          <t xml:space="preserve">
V1.00.00_20170620</t>
        </r>
      </text>
    </comment>
    <comment ref="I28" authorId="0">
      <text>
        <r>
          <rPr>
            <b/>
            <sz val="9"/>
            <color indexed="81"/>
            <rFont val="Tahoma"/>
            <family val="2"/>
          </rPr>
          <t>ken.w:</t>
        </r>
        <r>
          <rPr>
            <sz val="9"/>
            <color indexed="81"/>
            <rFont val="Tahoma"/>
            <family val="2"/>
          </rPr>
          <t xml:space="preserve">
v1.20.0000B01_20170401</t>
        </r>
      </text>
    </comment>
    <comment ref="L28" authorId="0">
      <text>
        <r>
          <rPr>
            <b/>
            <sz val="9"/>
            <color indexed="81"/>
            <rFont val="Tahoma"/>
            <family val="2"/>
          </rPr>
          <t>ken.w:</t>
        </r>
        <r>
          <rPr>
            <sz val="9"/>
            <color indexed="81"/>
            <rFont val="Tahoma"/>
            <family val="2"/>
          </rPr>
          <t xml:space="preserve">
 v1.20.0000B02_20170731</t>
        </r>
      </text>
    </comment>
    <comment ref="F30" authorId="0">
      <text>
        <r>
          <rPr>
            <b/>
            <sz val="9"/>
            <color indexed="81"/>
            <rFont val="Tahoma"/>
            <family val="2"/>
          </rPr>
          <t>ken.w:</t>
        </r>
        <r>
          <rPr>
            <sz val="9"/>
            <color indexed="81"/>
            <rFont val="Tahoma"/>
            <family val="2"/>
          </rPr>
          <t xml:space="preserve">
V1.00.00_20170122</t>
        </r>
      </text>
    </comment>
    <comment ref="G30" authorId="0">
      <text>
        <r>
          <rPr>
            <b/>
            <sz val="9"/>
            <color indexed="81"/>
            <rFont val="Tahoma"/>
            <family val="2"/>
          </rPr>
          <t>ken.w:</t>
        </r>
        <r>
          <rPr>
            <sz val="9"/>
            <color indexed="81"/>
            <rFont val="Tahoma"/>
            <family val="2"/>
          </rPr>
          <t xml:space="preserve">
V1.00.00_20170214</t>
        </r>
      </text>
    </comment>
    <comment ref="H30" authorId="0">
      <text>
        <r>
          <rPr>
            <b/>
            <sz val="9"/>
            <color indexed="81"/>
            <rFont val="Tahoma"/>
            <family val="2"/>
          </rPr>
          <t>ken.w:</t>
        </r>
        <r>
          <rPr>
            <sz val="9"/>
            <color indexed="81"/>
            <rFont val="Tahoma"/>
            <family val="2"/>
          </rPr>
          <t xml:space="preserve">
 V1.00.00_20170302</t>
        </r>
      </text>
    </comment>
    <comment ref="I30" authorId="0">
      <text>
        <r>
          <rPr>
            <b/>
            <sz val="9"/>
            <color indexed="81"/>
            <rFont val="Tahoma"/>
            <family val="2"/>
          </rPr>
          <t>ken.w:</t>
        </r>
        <r>
          <rPr>
            <sz val="9"/>
            <color indexed="81"/>
            <rFont val="Tahoma"/>
            <family val="2"/>
          </rPr>
          <t xml:space="preserve">
V1.00.00_20170422</t>
        </r>
      </text>
    </comment>
    <comment ref="J30" authorId="0">
      <text>
        <r>
          <rPr>
            <b/>
            <sz val="9"/>
            <color indexed="81"/>
            <rFont val="Tahoma"/>
            <family val="2"/>
          </rPr>
          <t>ken.w:</t>
        </r>
        <r>
          <rPr>
            <sz val="9"/>
            <color indexed="81"/>
            <rFont val="Tahoma"/>
            <family val="2"/>
          </rPr>
          <t xml:space="preserve">
V1.00.00_20170517</t>
        </r>
      </text>
    </comment>
    <comment ref="K32" authorId="0">
      <text>
        <r>
          <rPr>
            <b/>
            <sz val="9"/>
            <color indexed="81"/>
            <rFont val="Tahoma"/>
            <family val="2"/>
          </rPr>
          <t>ken.w:</t>
        </r>
        <r>
          <rPr>
            <sz val="9"/>
            <color indexed="81"/>
            <rFont val="Tahoma"/>
            <family val="2"/>
          </rPr>
          <t xml:space="preserve">
v1.00.0000B01_20170623</t>
        </r>
      </text>
    </comment>
    <comment ref="K34" authorId="0">
      <text>
        <r>
          <rPr>
            <b/>
            <sz val="9"/>
            <color indexed="81"/>
            <rFont val="Tahoma"/>
            <family val="2"/>
          </rPr>
          <t>ken.w:</t>
        </r>
        <r>
          <rPr>
            <sz val="9"/>
            <color indexed="81"/>
            <rFont val="Tahoma"/>
            <family val="2"/>
          </rPr>
          <t xml:space="preserve">
v1.01.0000B01_20170626</t>
        </r>
      </text>
    </comment>
    <comment ref="L34" authorId="0">
      <text>
        <r>
          <rPr>
            <b/>
            <sz val="9"/>
            <color indexed="81"/>
            <rFont val="Tahoma"/>
            <family val="2"/>
          </rPr>
          <t>ken.w:</t>
        </r>
        <r>
          <rPr>
            <sz val="9"/>
            <color indexed="81"/>
            <rFont val="Tahoma"/>
            <family val="2"/>
          </rPr>
          <t xml:space="preserve">
 v1.01.0000B02_20170731</t>
        </r>
      </text>
    </comment>
    <comment ref="J38" authorId="0">
      <text>
        <r>
          <rPr>
            <b/>
            <sz val="9"/>
            <color indexed="81"/>
            <rFont val="Tahoma"/>
            <family val="2"/>
          </rPr>
          <t>ken.w:</t>
        </r>
        <r>
          <rPr>
            <sz val="9"/>
            <color indexed="81"/>
            <rFont val="Tahoma"/>
            <family val="2"/>
          </rPr>
          <t xml:space="preserve">
IST</t>
        </r>
        <r>
          <rPr>
            <sz val="9"/>
            <color indexed="81"/>
            <rFont val="宋体"/>
            <family val="3"/>
            <charset val="134"/>
          </rPr>
          <t>：</t>
        </r>
        <r>
          <rPr>
            <sz val="9"/>
            <color indexed="81"/>
            <rFont val="Tahoma"/>
            <family val="2"/>
          </rPr>
          <t>src_6.5.8B002_20170515
DCC</t>
        </r>
        <r>
          <rPr>
            <sz val="9"/>
            <color indexed="81"/>
            <rFont val="宋体"/>
            <family val="3"/>
            <charset val="134"/>
          </rPr>
          <t xml:space="preserve">：
</t>
        </r>
        <r>
          <rPr>
            <sz val="9"/>
            <color indexed="81"/>
            <rFont val="Tahoma"/>
            <family val="2"/>
          </rPr>
          <t>src_3.00.07_B5_20170515</t>
        </r>
      </text>
    </comment>
    <comment ref="M38" authorId="0">
      <text>
        <r>
          <rPr>
            <b/>
            <sz val="9"/>
            <color indexed="81"/>
            <rFont val="Tahoma"/>
            <family val="2"/>
          </rPr>
          <t>ken.w:
IST</t>
        </r>
        <r>
          <rPr>
            <b/>
            <sz val="9"/>
            <color indexed="81"/>
            <rFont val="宋体"/>
            <family val="3"/>
            <charset val="134"/>
          </rPr>
          <t>：</t>
        </r>
        <r>
          <rPr>
            <sz val="9"/>
            <color indexed="81"/>
            <rFont val="Tahoma"/>
            <family val="2"/>
          </rPr>
          <t xml:space="preserve">
src_6.5.8B002_20170808 
DCC</t>
        </r>
        <r>
          <rPr>
            <sz val="9"/>
            <color indexed="81"/>
            <rFont val="宋体"/>
            <family val="3"/>
            <charset val="134"/>
          </rPr>
          <t xml:space="preserve">：
</t>
        </r>
        <r>
          <rPr>
            <sz val="9"/>
            <color indexed="81"/>
            <rFont val="Tahoma"/>
            <family val="2"/>
          </rPr>
          <t>src_3.00.08_B1_20170808</t>
        </r>
      </text>
    </comment>
    <comment ref="F44" authorId="0">
      <text>
        <r>
          <rPr>
            <b/>
            <sz val="9"/>
            <color indexed="81"/>
            <rFont val="Tahoma"/>
            <family val="2"/>
          </rPr>
          <t>ken.w:</t>
        </r>
        <r>
          <rPr>
            <sz val="9"/>
            <color indexed="81"/>
            <rFont val="Tahoma"/>
            <family val="2"/>
          </rPr>
          <t xml:space="preserve">
v1.00.0219_20170103</t>
        </r>
      </text>
    </comment>
    <comment ref="G44" authorId="0">
      <text>
        <r>
          <rPr>
            <b/>
            <sz val="9"/>
            <color indexed="81"/>
            <rFont val="Tahoma"/>
            <family val="2"/>
          </rPr>
          <t>ken.w:</t>
        </r>
        <r>
          <rPr>
            <sz val="9"/>
            <color indexed="81"/>
            <rFont val="Tahoma"/>
            <family val="2"/>
          </rPr>
          <t xml:space="preserve">
v1.00.0219_20170206
v1.00.0219_20170210</t>
        </r>
      </text>
    </comment>
    <comment ref="H44" authorId="0">
      <text>
        <r>
          <rPr>
            <b/>
            <sz val="9"/>
            <color indexed="81"/>
            <rFont val="Tahoma"/>
            <family val="2"/>
          </rPr>
          <t>ken.w:</t>
        </r>
        <r>
          <rPr>
            <sz val="9"/>
            <color indexed="81"/>
            <rFont val="Tahoma"/>
            <family val="2"/>
          </rPr>
          <t xml:space="preserve">
v1.00.0220_20170302
v1.00.0220_20170303
 v1.00.0220_20170310
 v1.00.0220_20170315
 v1.00.0221_20170327</t>
        </r>
      </text>
    </comment>
    <comment ref="I44" authorId="0">
      <text>
        <r>
          <rPr>
            <b/>
            <sz val="9"/>
            <color indexed="81"/>
            <rFont val="Tahoma"/>
            <family val="2"/>
          </rPr>
          <t xml:space="preserve">ken.w:
</t>
        </r>
        <r>
          <rPr>
            <sz val="9"/>
            <color indexed="81"/>
            <rFont val="Tahoma"/>
            <family val="2"/>
          </rPr>
          <t>v1.00.0221_20170418
R50_3_in_1_main(v1.55)(20170420)</t>
        </r>
      </text>
    </comment>
    <comment ref="J44" authorId="0">
      <text>
        <r>
          <rPr>
            <b/>
            <sz val="9"/>
            <color indexed="81"/>
            <rFont val="Tahoma"/>
            <family val="2"/>
          </rPr>
          <t>ken.w:</t>
        </r>
        <r>
          <rPr>
            <sz val="9"/>
            <color indexed="81"/>
            <rFont val="Tahoma"/>
            <family val="2"/>
          </rPr>
          <t xml:space="preserve">
v1.00.0222_20170518
v1.00.0222_20170522
v1.00.0223_20170523
v1.00.0223_20170525
v1.00.0224_20170526</t>
        </r>
      </text>
    </comment>
    <comment ref="K44" authorId="0">
      <text>
        <r>
          <rPr>
            <b/>
            <sz val="9"/>
            <color indexed="81"/>
            <rFont val="Tahoma"/>
            <family val="2"/>
          </rPr>
          <t>ken.w:</t>
        </r>
        <r>
          <rPr>
            <sz val="9"/>
            <color indexed="81"/>
            <rFont val="Tahoma"/>
            <family val="2"/>
          </rPr>
          <t xml:space="preserve">
v1.00.0224_20170602
v1.00.0224_20170608</t>
        </r>
      </text>
    </comment>
    <comment ref="L44" authorId="0">
      <text>
        <r>
          <rPr>
            <b/>
            <sz val="9"/>
            <color indexed="81"/>
            <rFont val="Tahoma"/>
            <family val="2"/>
          </rPr>
          <t>ken.w:</t>
        </r>
        <r>
          <rPr>
            <sz val="9"/>
            <color indexed="81"/>
            <rFont val="Tahoma"/>
            <family val="2"/>
          </rPr>
          <t xml:space="preserve">
v1.00.0225_20170712
v1.00.0225_20170718
v1.00.0226_20170719
v1.00.0226_20170720
 v1.00.223C_20170711</t>
        </r>
      </text>
    </comment>
    <comment ref="M44" authorId="0">
      <text>
        <r>
          <rPr>
            <b/>
            <sz val="9"/>
            <color indexed="81"/>
            <rFont val="Tahoma"/>
            <family val="2"/>
          </rPr>
          <t>ken.w:</t>
        </r>
        <r>
          <rPr>
            <sz val="9"/>
            <color indexed="81"/>
            <rFont val="Tahoma"/>
            <family val="2"/>
          </rPr>
          <t xml:space="preserve">
v1.00.0227_20170803
v1.00.0227_20170804</t>
        </r>
      </text>
    </comment>
    <comment ref="G45" authorId="0">
      <text>
        <r>
          <rPr>
            <b/>
            <sz val="9"/>
            <color indexed="81"/>
            <rFont val="Tahoma"/>
            <family val="2"/>
          </rPr>
          <t>ken.w:</t>
        </r>
        <r>
          <rPr>
            <sz val="9"/>
            <color indexed="81"/>
            <rFont val="Tahoma"/>
            <family val="2"/>
          </rPr>
          <t xml:space="preserve">
v1.00.0219_20170210</t>
        </r>
      </text>
    </comment>
    <comment ref="H45" authorId="0">
      <text>
        <r>
          <rPr>
            <b/>
            <sz val="9"/>
            <color indexed="81"/>
            <rFont val="Tahoma"/>
            <family val="2"/>
          </rPr>
          <t>ken.w:
R50</t>
        </r>
        <r>
          <rPr>
            <b/>
            <sz val="9"/>
            <color indexed="81"/>
            <rFont val="宋体"/>
            <family val="3"/>
            <charset val="134"/>
          </rPr>
          <t>：</t>
        </r>
        <r>
          <rPr>
            <sz val="9"/>
            <color indexed="81"/>
            <rFont val="Tahoma"/>
            <family val="2"/>
          </rPr>
          <t xml:space="preserve">
v1.52_20170313
HK_EDC_MAIN
v1.00.0220_20170315</t>
        </r>
      </text>
    </comment>
    <comment ref="I45" authorId="0">
      <text>
        <r>
          <rPr>
            <b/>
            <sz val="9"/>
            <color indexed="81"/>
            <rFont val="Tahoma"/>
            <family val="2"/>
          </rPr>
          <t>ken.w:</t>
        </r>
        <r>
          <rPr>
            <sz val="9"/>
            <color indexed="81"/>
            <rFont val="Tahoma"/>
            <family val="2"/>
          </rPr>
          <t xml:space="preserve">
</t>
        </r>
        <r>
          <rPr>
            <b/>
            <sz val="9"/>
            <color indexed="81"/>
            <rFont val="Tahoma"/>
            <family val="2"/>
          </rPr>
          <t xml:space="preserve">R50:
</t>
        </r>
        <r>
          <rPr>
            <sz val="9"/>
            <color indexed="81"/>
            <rFont val="Tahoma"/>
            <family val="2"/>
          </rPr>
          <t xml:space="preserve">v1.54_20170407
v1.55_20170420
</t>
        </r>
        <r>
          <rPr>
            <b/>
            <sz val="9"/>
            <color indexed="81"/>
            <rFont val="Tahoma"/>
            <family val="2"/>
          </rPr>
          <t>HK_EDC_MAIN</t>
        </r>
        <r>
          <rPr>
            <b/>
            <sz val="9"/>
            <color indexed="81"/>
            <rFont val="宋体"/>
            <family val="3"/>
            <charset val="134"/>
          </rPr>
          <t>：</t>
        </r>
        <r>
          <rPr>
            <sz val="9"/>
            <color indexed="81"/>
            <rFont val="宋体"/>
            <family val="3"/>
            <charset val="134"/>
          </rPr>
          <t xml:space="preserve">
</t>
        </r>
        <r>
          <rPr>
            <sz val="9"/>
            <color indexed="81"/>
            <rFont val="Tahoma"/>
            <family val="2"/>
          </rPr>
          <t>v1.00.0221_20170418</t>
        </r>
        <r>
          <rPr>
            <sz val="9"/>
            <color indexed="81"/>
            <rFont val="宋体"/>
            <family val="3"/>
            <charset val="134"/>
          </rPr>
          <t xml:space="preserve">
</t>
        </r>
      </text>
    </comment>
    <comment ref="J45" authorId="0">
      <text>
        <r>
          <rPr>
            <b/>
            <sz val="9"/>
            <color indexed="81"/>
            <rFont val="Tahoma"/>
            <family val="2"/>
          </rPr>
          <t>ken.w:</t>
        </r>
        <r>
          <rPr>
            <sz val="9"/>
            <color indexed="81"/>
            <rFont val="Tahoma"/>
            <family val="2"/>
          </rPr>
          <t xml:space="preserve">
v1.00.0222_20170509
v1.00.0223_20170525</t>
        </r>
      </text>
    </comment>
    <comment ref="K45" authorId="0">
      <text>
        <r>
          <rPr>
            <b/>
            <sz val="9"/>
            <color indexed="81"/>
            <rFont val="Tahoma"/>
            <family val="2"/>
          </rPr>
          <t>ken.w:</t>
        </r>
        <r>
          <rPr>
            <sz val="9"/>
            <color indexed="81"/>
            <rFont val="Tahoma"/>
            <family val="2"/>
          </rPr>
          <t xml:space="preserve">
v1.00.0224_20170608</t>
        </r>
      </text>
    </comment>
    <comment ref="L45" authorId="0">
      <text>
        <r>
          <rPr>
            <b/>
            <sz val="9"/>
            <color indexed="81"/>
            <rFont val="Tahoma"/>
            <family val="2"/>
          </rPr>
          <t>ken.w:</t>
        </r>
        <r>
          <rPr>
            <sz val="9"/>
            <color indexed="81"/>
            <rFont val="Tahoma"/>
            <family val="2"/>
          </rPr>
          <t xml:space="preserve">
v1.00.0225_20170718 
v1.00.0226_20170720</t>
        </r>
      </text>
    </comment>
    <comment ref="H46" authorId="0">
      <text>
        <r>
          <rPr>
            <b/>
            <sz val="9"/>
            <color indexed="81"/>
            <rFont val="Tahoma"/>
            <family val="2"/>
          </rPr>
          <t>ken.w:</t>
        </r>
        <r>
          <rPr>
            <sz val="9"/>
            <color indexed="81"/>
            <rFont val="Tahoma"/>
            <family val="2"/>
          </rPr>
          <t xml:space="preserve">
v1.0S.0058_20170323</t>
        </r>
      </text>
    </comment>
    <comment ref="J48" authorId="0">
      <text>
        <r>
          <rPr>
            <b/>
            <sz val="9"/>
            <color indexed="81"/>
            <rFont val="Tahoma"/>
            <family val="2"/>
          </rPr>
          <t>ken.w:</t>
        </r>
        <r>
          <rPr>
            <sz val="9"/>
            <color indexed="81"/>
            <rFont val="Tahoma"/>
            <family val="2"/>
          </rPr>
          <t xml:space="preserve">
v1.00.0088T_1.1E_20170508
</t>
        </r>
      </text>
    </comment>
    <comment ref="H49" authorId="0">
      <text>
        <r>
          <rPr>
            <b/>
            <sz val="9"/>
            <color indexed="81"/>
            <rFont val="Tahoma"/>
            <family val="2"/>
          </rPr>
          <t>ken.w:</t>
        </r>
        <r>
          <rPr>
            <sz val="9"/>
            <color indexed="81"/>
            <rFont val="Tahoma"/>
            <family val="2"/>
          </rPr>
          <t xml:space="preserve">
v1.00.0088T_1.1D(20170111)</t>
        </r>
      </text>
    </comment>
    <comment ref="D50" authorId="0">
      <text>
        <r>
          <rPr>
            <b/>
            <sz val="9"/>
            <color indexed="81"/>
            <rFont val="Tahoma"/>
            <family val="2"/>
          </rPr>
          <t>ken.w:</t>
        </r>
        <r>
          <rPr>
            <sz val="9"/>
            <color indexed="81"/>
            <rFont val="Tahoma"/>
            <family val="2"/>
          </rPr>
          <t xml:space="preserve">
20170512</t>
        </r>
        <r>
          <rPr>
            <sz val="9"/>
            <color indexed="81"/>
            <rFont val="宋体"/>
            <family val="3"/>
            <charset val="134"/>
          </rPr>
          <t>：版本号错误，修改后再统计</t>
        </r>
      </text>
    </comment>
    <comment ref="I50" authorId="0">
      <text>
        <r>
          <rPr>
            <b/>
            <sz val="9"/>
            <color indexed="81"/>
            <rFont val="Tahoma"/>
            <family val="2"/>
          </rPr>
          <t>ken.w:</t>
        </r>
        <r>
          <rPr>
            <sz val="9"/>
            <color indexed="81"/>
            <rFont val="Tahoma"/>
            <family val="2"/>
          </rPr>
          <t xml:space="preserve">
v1.00.0106_20170419
v1.00.0106_20170427</t>
        </r>
      </text>
    </comment>
    <comment ref="G52" authorId="0">
      <text>
        <r>
          <rPr>
            <b/>
            <sz val="9"/>
            <color indexed="81"/>
            <rFont val="Tahoma"/>
            <family val="2"/>
          </rPr>
          <t>ken.w:
Phase3</t>
        </r>
        <r>
          <rPr>
            <b/>
            <sz val="9"/>
            <color indexed="81"/>
            <rFont val="宋体"/>
            <family val="3"/>
            <charset val="134"/>
          </rPr>
          <t>：</t>
        </r>
        <r>
          <rPr>
            <sz val="9"/>
            <color indexed="81"/>
            <rFont val="Tahoma"/>
            <family val="2"/>
          </rPr>
          <t xml:space="preserve">
V34-19_build1_20170203
</t>
        </r>
        <r>
          <rPr>
            <b/>
            <sz val="9"/>
            <color indexed="81"/>
            <rFont val="Tahoma"/>
            <family val="2"/>
          </rPr>
          <t>R50:</t>
        </r>
        <r>
          <rPr>
            <sz val="9"/>
            <color indexed="81"/>
            <rFont val="Tahoma"/>
            <family val="2"/>
          </rPr>
          <t xml:space="preserve">
v1.01B13_20170207</t>
        </r>
      </text>
    </comment>
    <comment ref="H52" authorId="0">
      <text>
        <r>
          <rPr>
            <b/>
            <sz val="9"/>
            <color indexed="81"/>
            <rFont val="Tahoma"/>
            <family val="2"/>
          </rPr>
          <t>ken.w:</t>
        </r>
        <r>
          <rPr>
            <sz val="9"/>
            <color indexed="81"/>
            <rFont val="Tahoma"/>
            <family val="2"/>
          </rPr>
          <t xml:space="preserve">
V34-20_build3_20170308
 V34-20_build5_20170320</t>
        </r>
      </text>
    </comment>
    <comment ref="I52" authorId="0">
      <text>
        <r>
          <rPr>
            <b/>
            <sz val="9"/>
            <color indexed="81"/>
            <rFont val="Tahoma"/>
            <family val="2"/>
          </rPr>
          <t>ken.w:</t>
        </r>
        <r>
          <rPr>
            <sz val="9"/>
            <color indexed="81"/>
            <rFont val="Tahoma"/>
            <family val="2"/>
          </rPr>
          <t xml:space="preserve">
V34-20_build6_20170419</t>
        </r>
      </text>
    </comment>
    <comment ref="J52" authorId="0">
      <text>
        <r>
          <rPr>
            <b/>
            <sz val="9"/>
            <color indexed="81"/>
            <rFont val="Tahoma"/>
            <family val="2"/>
          </rPr>
          <t>ken.w:</t>
        </r>
        <r>
          <rPr>
            <sz val="9"/>
            <color indexed="81"/>
            <rFont val="Tahoma"/>
            <family val="2"/>
          </rPr>
          <t xml:space="preserve">
V34-21_build2_20170515
V34-21_build4_20170523</t>
        </r>
      </text>
    </comment>
    <comment ref="K52" authorId="0">
      <text>
        <r>
          <rPr>
            <b/>
            <sz val="9"/>
            <color indexed="81"/>
            <rFont val="Tahoma"/>
            <family val="2"/>
          </rPr>
          <t>ken.w:</t>
        </r>
        <r>
          <rPr>
            <sz val="9"/>
            <color indexed="81"/>
            <rFont val="Tahoma"/>
            <family val="2"/>
          </rPr>
          <t xml:space="preserve">
V34-21_build5_20170606
V34-21_build6_20170630
 V35-01_build11_20170630
v1.02B5_20170630</t>
        </r>
      </text>
    </comment>
    <comment ref="L52" authorId="0">
      <text>
        <r>
          <rPr>
            <b/>
            <sz val="9"/>
            <color indexed="81"/>
            <rFont val="Tahoma"/>
            <family val="2"/>
          </rPr>
          <t>ken.w:</t>
        </r>
        <r>
          <rPr>
            <sz val="9"/>
            <color indexed="81"/>
            <rFont val="Tahoma"/>
            <family val="2"/>
          </rPr>
          <t xml:space="preserve">
V35-01_build12_20170707</t>
        </r>
      </text>
    </comment>
    <comment ref="F56" authorId="0">
      <text>
        <r>
          <rPr>
            <b/>
            <sz val="9"/>
            <color indexed="81"/>
            <rFont val="Tahoma"/>
            <family val="2"/>
          </rPr>
          <t>ken.w:</t>
        </r>
        <r>
          <rPr>
            <sz val="9"/>
            <color indexed="81"/>
            <rFont val="Tahoma"/>
            <family val="2"/>
          </rPr>
          <t xml:space="preserve">
V1.03.0001B14_20170111</t>
        </r>
      </text>
    </comment>
    <comment ref="G56" authorId="0">
      <text>
        <r>
          <rPr>
            <b/>
            <sz val="9"/>
            <color indexed="81"/>
            <rFont val="Tahoma"/>
            <family val="2"/>
          </rPr>
          <t>ken.w:</t>
        </r>
        <r>
          <rPr>
            <sz val="9"/>
            <color indexed="81"/>
            <rFont val="Tahoma"/>
            <family val="2"/>
          </rPr>
          <t xml:space="preserve">
V1.01.0000B08_20170209
V1.01.0000B09_20170210
V1.01.0000B10_20160217
V1.01.0000B11_20170227
</t>
        </r>
      </text>
    </comment>
    <comment ref="H56" authorId="0">
      <text>
        <r>
          <rPr>
            <b/>
            <sz val="9"/>
            <color indexed="81"/>
            <rFont val="Tahoma"/>
            <family val="2"/>
          </rPr>
          <t>ken.w:</t>
        </r>
        <r>
          <rPr>
            <sz val="9"/>
            <color indexed="81"/>
            <rFont val="Tahoma"/>
            <family val="2"/>
          </rPr>
          <t xml:space="preserve">
V1.03.0000B16_20170303
V1.03.0001B17_20170309
V1.03.0001B18_20170322
V1.03.0001B19_20170329</t>
        </r>
      </text>
    </comment>
    <comment ref="I56" authorId="0">
      <text>
        <r>
          <rPr>
            <b/>
            <sz val="9"/>
            <color indexed="81"/>
            <rFont val="Tahoma"/>
            <family val="2"/>
          </rPr>
          <t>ken.w:</t>
        </r>
        <r>
          <rPr>
            <sz val="9"/>
            <color indexed="81"/>
            <rFont val="Tahoma"/>
            <family val="2"/>
          </rPr>
          <t xml:space="preserve">
V1.03.0001B20_20170426</t>
        </r>
      </text>
    </comment>
    <comment ref="J56" authorId="0">
      <text>
        <r>
          <rPr>
            <b/>
            <sz val="9"/>
            <color indexed="81"/>
            <rFont val="Tahoma"/>
            <family val="2"/>
          </rPr>
          <t>ken.w:</t>
        </r>
        <r>
          <rPr>
            <sz val="9"/>
            <color indexed="81"/>
            <rFont val="Tahoma"/>
            <family val="2"/>
          </rPr>
          <t xml:space="preserve"> V1.03.0001B21_20170517
V1.00.0053B04_20170525</t>
        </r>
      </text>
    </comment>
    <comment ref="K56" authorId="0">
      <text>
        <r>
          <rPr>
            <b/>
            <sz val="9"/>
            <color indexed="81"/>
            <rFont val="Tahoma"/>
            <family val="2"/>
          </rPr>
          <t>ken.w:</t>
        </r>
        <r>
          <rPr>
            <sz val="9"/>
            <color indexed="81"/>
            <rFont val="Tahoma"/>
            <family val="2"/>
          </rPr>
          <t xml:space="preserve">
V1.03.0001B22_20170612
V1.01.0000B12_20170619</t>
        </r>
      </text>
    </comment>
    <comment ref="L56" authorId="0">
      <text>
        <r>
          <rPr>
            <b/>
            <sz val="9"/>
            <color indexed="81"/>
            <rFont val="Tahoma"/>
            <family val="2"/>
          </rPr>
          <t>ken.w:</t>
        </r>
        <r>
          <rPr>
            <sz val="9"/>
            <color indexed="81"/>
            <rFont val="Tahoma"/>
            <family val="2"/>
          </rPr>
          <t xml:space="preserve">
V1.03.0001B23_20170714
V1.01.0000B13_20170731</t>
        </r>
      </text>
    </comment>
    <comment ref="H66" authorId="0">
      <text>
        <r>
          <rPr>
            <b/>
            <sz val="9"/>
            <color indexed="81"/>
            <rFont val="Tahoma"/>
            <family val="2"/>
          </rPr>
          <t>ken.w:</t>
        </r>
        <r>
          <rPr>
            <sz val="9"/>
            <color indexed="81"/>
            <rFont val="Tahoma"/>
            <family val="2"/>
          </rPr>
          <t xml:space="preserve">
v1.00.00_20170220
 v1.00.00_20170324</t>
        </r>
      </text>
    </comment>
    <comment ref="J67" authorId="0">
      <text>
        <r>
          <rPr>
            <b/>
            <sz val="9"/>
            <color indexed="81"/>
            <rFont val="Tahoma"/>
            <family val="2"/>
          </rPr>
          <t>ken.w:</t>
        </r>
        <r>
          <rPr>
            <sz val="9"/>
            <color indexed="81"/>
            <rFont val="Tahoma"/>
            <family val="2"/>
          </rPr>
          <t xml:space="preserve">
V1.00.00_20170526</t>
        </r>
      </text>
    </comment>
    <comment ref="K67" authorId="0">
      <text>
        <r>
          <rPr>
            <b/>
            <sz val="9"/>
            <color indexed="81"/>
            <rFont val="Tahoma"/>
            <family val="2"/>
          </rPr>
          <t>ken.w:</t>
        </r>
        <r>
          <rPr>
            <sz val="9"/>
            <color indexed="81"/>
            <rFont val="Tahoma"/>
            <family val="2"/>
          </rPr>
          <t xml:space="preserve">
 V1.00.01_20170621</t>
        </r>
      </text>
    </comment>
    <comment ref="H68" authorId="0">
      <text>
        <r>
          <rPr>
            <b/>
            <sz val="9"/>
            <color indexed="81"/>
            <rFont val="Tahoma"/>
            <family val="2"/>
          </rPr>
          <t>ken.w:</t>
        </r>
        <r>
          <rPr>
            <sz val="9"/>
            <color indexed="81"/>
            <rFont val="Tahoma"/>
            <family val="2"/>
          </rPr>
          <t xml:space="preserve">
v1.00.00_20170310_T</t>
        </r>
      </text>
    </comment>
    <comment ref="I68" authorId="0">
      <text>
        <r>
          <rPr>
            <b/>
            <sz val="9"/>
            <color indexed="81"/>
            <rFont val="Tahoma"/>
            <family val="2"/>
          </rPr>
          <t>ken.w:</t>
        </r>
        <r>
          <rPr>
            <sz val="9"/>
            <color indexed="81"/>
            <rFont val="Tahoma"/>
            <family val="2"/>
          </rPr>
          <t xml:space="preserve">
v1.00.00_20170401
v1.00.00_20170417</t>
        </r>
      </text>
    </comment>
    <comment ref="J70" authorId="0">
      <text>
        <r>
          <rPr>
            <b/>
            <sz val="9"/>
            <color indexed="81"/>
            <rFont val="Tahoma"/>
            <family val="2"/>
          </rPr>
          <t>ken.w:</t>
        </r>
        <r>
          <rPr>
            <sz val="9"/>
            <color indexed="81"/>
            <rFont val="Tahoma"/>
            <family val="2"/>
          </rPr>
          <t xml:space="preserve">
v1.00.00_20170519</t>
        </r>
      </text>
    </comment>
    <comment ref="K70" authorId="0">
      <text>
        <r>
          <rPr>
            <b/>
            <sz val="9"/>
            <color indexed="81"/>
            <rFont val="Tahoma"/>
            <family val="2"/>
          </rPr>
          <t>ken.w:</t>
        </r>
        <r>
          <rPr>
            <sz val="9"/>
            <color indexed="81"/>
            <rFont val="Tahoma"/>
            <family val="2"/>
          </rPr>
          <t xml:space="preserve">
v1.00.01_20170613</t>
        </r>
      </text>
    </comment>
    <comment ref="G74" authorId="0">
      <text>
        <r>
          <rPr>
            <b/>
            <sz val="9"/>
            <color indexed="81"/>
            <rFont val="Tahoma"/>
            <family val="2"/>
          </rPr>
          <t>ken.w:</t>
        </r>
        <r>
          <rPr>
            <sz val="9"/>
            <color indexed="81"/>
            <rFont val="Tahoma"/>
            <family val="2"/>
          </rPr>
          <t xml:space="preserve">
Overseas_CUP(vV1.01.03_20170216)</t>
        </r>
      </text>
    </comment>
    <comment ref="H74" authorId="0">
      <text>
        <r>
          <rPr>
            <b/>
            <sz val="9"/>
            <color indexed="81"/>
            <rFont val="Tahoma"/>
            <family val="2"/>
          </rPr>
          <t>ken.w:</t>
        </r>
        <r>
          <rPr>
            <sz val="9"/>
            <color indexed="81"/>
            <rFont val="Tahoma"/>
            <family val="2"/>
          </rPr>
          <t xml:space="preserve">
Overseas_CUP(vV1.01.03_20170314)</t>
        </r>
      </text>
    </comment>
    <comment ref="I74" authorId="0">
      <text>
        <r>
          <rPr>
            <b/>
            <sz val="9"/>
            <color indexed="81"/>
            <rFont val="Tahoma"/>
            <family val="2"/>
          </rPr>
          <t>ken.w:</t>
        </r>
        <r>
          <rPr>
            <sz val="9"/>
            <color indexed="81"/>
            <rFont val="Tahoma"/>
            <family val="2"/>
          </rPr>
          <t xml:space="preserve">
Overseas_CUP(vV1.01.03_20170429)</t>
        </r>
      </text>
    </comment>
    <comment ref="J74" authorId="0">
      <text>
        <r>
          <rPr>
            <b/>
            <sz val="9"/>
            <color indexed="81"/>
            <rFont val="Tahoma"/>
            <family val="2"/>
          </rPr>
          <t>ken.w:</t>
        </r>
        <r>
          <rPr>
            <sz val="9"/>
            <color indexed="81"/>
            <rFont val="Tahoma"/>
            <family val="2"/>
          </rPr>
          <t xml:space="preserve">
Overseas_CUP(vV1.01.03_20170506)
Overseas_CUP(vV1.01.03_20170509</t>
        </r>
        <r>
          <rPr>
            <sz val="9"/>
            <color indexed="81"/>
            <rFont val="宋体"/>
            <family val="3"/>
            <charset val="134"/>
          </rPr>
          <t xml:space="preserve">）
</t>
        </r>
        <r>
          <rPr>
            <sz val="9"/>
            <color indexed="81"/>
            <rFont val="Tahoma"/>
            <family val="2"/>
          </rPr>
          <t>Overseas_CUP(vV1.01.03_20170511</t>
        </r>
        <r>
          <rPr>
            <sz val="9"/>
            <color indexed="81"/>
            <rFont val="宋体"/>
            <family val="3"/>
            <charset val="134"/>
          </rPr>
          <t>）</t>
        </r>
        <r>
          <rPr>
            <sz val="9"/>
            <color indexed="81"/>
            <rFont val="Tahoma"/>
            <family val="2"/>
          </rPr>
          <t xml:space="preserve"> 
Overseas_CUP(vV1.01.03_20170517</t>
        </r>
        <r>
          <rPr>
            <sz val="9"/>
            <color indexed="81"/>
            <rFont val="宋体"/>
            <family val="3"/>
            <charset val="134"/>
          </rPr>
          <t xml:space="preserve">）
</t>
        </r>
        <r>
          <rPr>
            <sz val="9"/>
            <color indexed="81"/>
            <rFont val="Tahoma"/>
            <family val="2"/>
          </rPr>
          <t>Overseas_CUP(vV1.01.04_20170524</t>
        </r>
        <r>
          <rPr>
            <sz val="9"/>
            <color indexed="81"/>
            <rFont val="宋体"/>
            <family val="3"/>
            <charset val="134"/>
          </rPr>
          <t>）</t>
        </r>
      </text>
    </comment>
    <comment ref="K74" authorId="0">
      <text>
        <r>
          <rPr>
            <b/>
            <sz val="9"/>
            <color indexed="81"/>
            <rFont val="Tahoma"/>
            <family val="2"/>
          </rPr>
          <t>ken.w:</t>
        </r>
        <r>
          <rPr>
            <sz val="9"/>
            <color indexed="81"/>
            <rFont val="Tahoma"/>
            <family val="2"/>
          </rPr>
          <t xml:space="preserve">
Overseas_CUP(vV1.01.05_20170614</t>
        </r>
        <r>
          <rPr>
            <sz val="9"/>
            <color indexed="81"/>
            <rFont val="宋体"/>
            <family val="3"/>
            <charset val="134"/>
          </rPr>
          <t>）</t>
        </r>
        <r>
          <rPr>
            <sz val="9"/>
            <color indexed="81"/>
            <rFont val="Tahoma"/>
            <family val="2"/>
          </rPr>
          <t xml:space="preserve"> Overseas_CUP(vV1.01.05_20170629</t>
        </r>
        <r>
          <rPr>
            <sz val="9"/>
            <color indexed="81"/>
            <rFont val="宋体"/>
            <family val="3"/>
            <charset val="134"/>
          </rPr>
          <t>）</t>
        </r>
      </text>
    </comment>
    <comment ref="L74" authorId="0">
      <text>
        <r>
          <rPr>
            <b/>
            <sz val="9"/>
            <color indexed="81"/>
            <rFont val="Tahoma"/>
            <family val="2"/>
          </rPr>
          <t>ken.w:</t>
        </r>
        <r>
          <rPr>
            <sz val="9"/>
            <color indexed="81"/>
            <rFont val="Tahoma"/>
            <family val="2"/>
          </rPr>
          <t xml:space="preserve">
Overseas_CUP(vV1.01.05_20170704</t>
        </r>
        <r>
          <rPr>
            <sz val="9"/>
            <color indexed="81"/>
            <rFont val="宋体"/>
            <family val="3"/>
            <charset val="134"/>
          </rPr>
          <t xml:space="preserve">）
</t>
        </r>
        <r>
          <rPr>
            <sz val="9"/>
            <color indexed="81"/>
            <rFont val="Tahoma"/>
            <family val="2"/>
          </rPr>
          <t>Overseas_CUP(vV1.01.05_20170712</t>
        </r>
        <r>
          <rPr>
            <sz val="9"/>
            <color indexed="81"/>
            <rFont val="宋体"/>
            <family val="3"/>
            <charset val="134"/>
          </rPr>
          <t xml:space="preserve">）
</t>
        </r>
        <r>
          <rPr>
            <sz val="9"/>
            <color indexed="81"/>
            <rFont val="Tahoma"/>
            <family val="2"/>
          </rPr>
          <t>Overseas_CUP_DBS(vV1.01.05_20170726</t>
        </r>
        <r>
          <rPr>
            <sz val="9"/>
            <color indexed="81"/>
            <rFont val="宋体"/>
            <family val="3"/>
            <charset val="134"/>
          </rPr>
          <t xml:space="preserve">）
</t>
        </r>
        <r>
          <rPr>
            <sz val="9"/>
            <color indexed="81"/>
            <rFont val="Tahoma"/>
            <family val="2"/>
          </rPr>
          <t>Overseas_CUP(vV1.01.05_20170727</t>
        </r>
        <r>
          <rPr>
            <sz val="9"/>
            <color indexed="81"/>
            <rFont val="宋体"/>
            <family val="3"/>
            <charset val="134"/>
          </rPr>
          <t>）</t>
        </r>
      </text>
    </comment>
    <comment ref="J75" authorId="0">
      <text>
        <r>
          <rPr>
            <b/>
            <sz val="9"/>
            <color indexed="81"/>
            <rFont val="Tahoma"/>
            <family val="2"/>
          </rPr>
          <t>ken.w:</t>
        </r>
        <r>
          <rPr>
            <sz val="9"/>
            <color indexed="81"/>
            <rFont val="Tahoma"/>
            <family val="2"/>
          </rPr>
          <t xml:space="preserve">
V1.01.03_20170511 V1.01.04_20170524</t>
        </r>
      </text>
    </comment>
    <comment ref="H76" authorId="0">
      <text>
        <r>
          <rPr>
            <b/>
            <sz val="9"/>
            <color indexed="81"/>
            <rFont val="Tahoma"/>
            <family val="2"/>
          </rPr>
          <t>ken.w:</t>
        </r>
        <r>
          <rPr>
            <sz val="9"/>
            <color indexed="81"/>
            <rFont val="Tahoma"/>
            <family val="2"/>
          </rPr>
          <t xml:space="preserve">
 V1.00.01_20170315
V1.00.01_20170328</t>
        </r>
      </text>
    </comment>
    <comment ref="I76" authorId="0">
      <text>
        <r>
          <rPr>
            <b/>
            <sz val="9"/>
            <color indexed="81"/>
            <rFont val="Tahoma"/>
            <family val="2"/>
          </rPr>
          <t>ken.w:</t>
        </r>
        <r>
          <rPr>
            <sz val="9"/>
            <color indexed="81"/>
            <rFont val="Tahoma"/>
            <family val="2"/>
          </rPr>
          <t xml:space="preserve">
 V1.00.01_20170413</t>
        </r>
      </text>
    </comment>
    <comment ref="K76" authorId="0">
      <text>
        <r>
          <rPr>
            <b/>
            <sz val="9"/>
            <color indexed="81"/>
            <rFont val="Tahoma"/>
            <family val="2"/>
          </rPr>
          <t>ken.w:</t>
        </r>
        <r>
          <rPr>
            <sz val="9"/>
            <color indexed="81"/>
            <rFont val="Tahoma"/>
            <family val="2"/>
          </rPr>
          <t xml:space="preserve">
V1.00.01_20170616</t>
        </r>
      </text>
    </comment>
    <comment ref="F78" authorId="0">
      <text>
        <r>
          <rPr>
            <b/>
            <sz val="9"/>
            <color indexed="81"/>
            <rFont val="Tahoma"/>
            <family val="2"/>
          </rPr>
          <t>ken.w:</t>
        </r>
        <r>
          <rPr>
            <sz val="9"/>
            <color indexed="81"/>
            <rFont val="Tahoma"/>
            <family val="2"/>
          </rPr>
          <t xml:space="preserve">
V1.01.00_20170113</t>
        </r>
      </text>
    </comment>
    <comment ref="G78" authorId="0">
      <text>
        <r>
          <rPr>
            <b/>
            <sz val="9"/>
            <color indexed="81"/>
            <rFont val="Tahoma"/>
            <family val="2"/>
          </rPr>
          <t>ken.w:</t>
        </r>
        <r>
          <rPr>
            <sz val="9"/>
            <color indexed="81"/>
            <rFont val="Tahoma"/>
            <family val="2"/>
          </rPr>
          <t xml:space="preserve">
V1.01.00_20170213</t>
        </r>
      </text>
    </comment>
    <comment ref="K78" authorId="0">
      <text>
        <r>
          <rPr>
            <b/>
            <sz val="9"/>
            <color indexed="81"/>
            <rFont val="Tahoma"/>
            <family val="2"/>
          </rPr>
          <t>ken.w:</t>
        </r>
        <r>
          <rPr>
            <sz val="9"/>
            <color indexed="81"/>
            <rFont val="Tahoma"/>
            <family val="2"/>
          </rPr>
          <t xml:space="preserve">
V1.01.01_20170601</t>
        </r>
      </text>
    </comment>
    <comment ref="G79" authorId="0">
      <text>
        <r>
          <rPr>
            <b/>
            <sz val="9"/>
            <color indexed="81"/>
            <rFont val="Tahoma"/>
            <family val="2"/>
          </rPr>
          <t>ken.w:</t>
        </r>
        <r>
          <rPr>
            <sz val="9"/>
            <color indexed="81"/>
            <rFont val="Tahoma"/>
            <family val="2"/>
          </rPr>
          <t xml:space="preserve">
V1.01.00_20170113</t>
        </r>
      </text>
    </comment>
    <comment ref="F80" authorId="0">
      <text>
        <r>
          <rPr>
            <b/>
            <sz val="9"/>
            <color indexed="81"/>
            <rFont val="Tahoma"/>
            <family val="2"/>
          </rPr>
          <t>ken.w:</t>
        </r>
        <r>
          <rPr>
            <sz val="9"/>
            <color indexed="81"/>
            <rFont val="Tahoma"/>
            <family val="2"/>
          </rPr>
          <t xml:space="preserve">
vVER1.01.02_20170104
 vVER1.01.02_20170112</t>
        </r>
      </text>
    </comment>
    <comment ref="G80" authorId="0">
      <text>
        <r>
          <rPr>
            <b/>
            <sz val="9"/>
            <color indexed="81"/>
            <rFont val="Tahoma"/>
            <family val="2"/>
          </rPr>
          <t>ken.w:
MO_BOC_CUP</t>
        </r>
        <r>
          <rPr>
            <b/>
            <sz val="9"/>
            <color indexed="81"/>
            <rFont val="宋体"/>
            <family val="3"/>
            <charset val="134"/>
          </rPr>
          <t>：</t>
        </r>
        <r>
          <rPr>
            <sz val="9"/>
            <color indexed="81"/>
            <rFont val="Tahoma"/>
            <family val="2"/>
          </rPr>
          <t xml:space="preserve">
vVER1.01.02_20170217
R50:
vVER1.01.02_20170217</t>
        </r>
      </text>
    </comment>
    <comment ref="H80" authorId="0">
      <text>
        <r>
          <rPr>
            <b/>
            <sz val="9"/>
            <color indexed="81"/>
            <rFont val="Tahoma"/>
            <family val="2"/>
          </rPr>
          <t>ken.w:</t>
        </r>
        <r>
          <rPr>
            <sz val="9"/>
            <color indexed="81"/>
            <rFont val="Tahoma"/>
            <family val="2"/>
          </rPr>
          <t xml:space="preserve">
vVER1.01.02_20170302
vVER1.01.02_20170303
vVER1.01.02_20170307
vVER1.01.02_20170330
R50:
vVER1.01.02_20170330</t>
        </r>
      </text>
    </comment>
    <comment ref="J80" authorId="0">
      <text>
        <r>
          <rPr>
            <b/>
            <sz val="9"/>
            <color indexed="81"/>
            <rFont val="Tahoma"/>
            <family val="2"/>
          </rPr>
          <t>ken.w:</t>
        </r>
        <r>
          <rPr>
            <sz val="9"/>
            <color indexed="81"/>
            <rFont val="Tahoma"/>
            <family val="2"/>
          </rPr>
          <t xml:space="preserve">
vVER1.01.03_20170511
R50:
vVER1.01.02_20170511</t>
        </r>
      </text>
    </comment>
    <comment ref="K80" authorId="0">
      <text>
        <r>
          <rPr>
            <b/>
            <sz val="9"/>
            <color indexed="81"/>
            <rFont val="Tahoma"/>
            <family val="2"/>
          </rPr>
          <t>ken.w:</t>
        </r>
        <r>
          <rPr>
            <sz val="9"/>
            <color indexed="81"/>
            <rFont val="Tahoma"/>
            <family val="2"/>
          </rPr>
          <t xml:space="preserve">
vVER1.01.03_20170628</t>
        </r>
      </text>
    </comment>
    <comment ref="H81" authorId="0">
      <text>
        <r>
          <rPr>
            <b/>
            <sz val="9"/>
            <color indexed="81"/>
            <rFont val="Tahoma"/>
            <family val="2"/>
          </rPr>
          <t>ken.w:</t>
        </r>
        <r>
          <rPr>
            <sz val="9"/>
            <color indexed="81"/>
            <rFont val="Tahoma"/>
            <family val="2"/>
          </rPr>
          <t xml:space="preserve">
vVER1.01.02_20170330
</t>
        </r>
        <r>
          <rPr>
            <b/>
            <sz val="9"/>
            <color indexed="81"/>
            <rFont val="Tahoma"/>
            <family val="2"/>
          </rPr>
          <t>R50:</t>
        </r>
        <r>
          <rPr>
            <sz val="9"/>
            <color indexed="81"/>
            <rFont val="Tahoma"/>
            <family val="2"/>
          </rPr>
          <t xml:space="preserve">
vVER1.01.02_20170330</t>
        </r>
      </text>
    </comment>
    <comment ref="F82" authorId="0">
      <text>
        <r>
          <rPr>
            <b/>
            <sz val="9"/>
            <color indexed="81"/>
            <rFont val="Tahoma"/>
            <family val="2"/>
          </rPr>
          <t>ken.w:</t>
        </r>
        <r>
          <rPr>
            <sz val="9"/>
            <color indexed="81"/>
            <rFont val="Tahoma"/>
            <family val="2"/>
          </rPr>
          <t xml:space="preserve">
 v1.01.04_20170104
v1.01.04_20170110</t>
        </r>
      </text>
    </comment>
    <comment ref="H82" authorId="0">
      <text>
        <r>
          <rPr>
            <b/>
            <sz val="9"/>
            <color indexed="81"/>
            <rFont val="Tahoma"/>
            <family val="2"/>
          </rPr>
          <t>ken.w:</t>
        </r>
        <r>
          <rPr>
            <sz val="9"/>
            <color indexed="81"/>
            <rFont val="Tahoma"/>
            <family val="2"/>
          </rPr>
          <t xml:space="preserve">
v1.01.04_20170321</t>
        </r>
      </text>
    </comment>
    <comment ref="J82" authorId="0">
      <text>
        <r>
          <rPr>
            <b/>
            <sz val="9"/>
            <color indexed="81"/>
            <rFont val="Tahoma"/>
            <family val="2"/>
          </rPr>
          <t>ken.w:</t>
        </r>
        <r>
          <rPr>
            <sz val="9"/>
            <color indexed="81"/>
            <rFont val="Tahoma"/>
            <family val="2"/>
          </rPr>
          <t xml:space="preserve">
v1.01.04_20170511</t>
        </r>
      </text>
    </comment>
    <comment ref="K82" authorId="0">
      <text>
        <r>
          <rPr>
            <b/>
            <sz val="9"/>
            <color indexed="81"/>
            <rFont val="Tahoma"/>
            <family val="2"/>
          </rPr>
          <t>ken.w:</t>
        </r>
        <r>
          <rPr>
            <sz val="9"/>
            <color indexed="81"/>
            <rFont val="Tahoma"/>
            <family val="2"/>
          </rPr>
          <t xml:space="preserve">
v1.01.04_20170620 v1.01.04_20170630</t>
        </r>
      </text>
    </comment>
    <comment ref="K83" authorId="0">
      <text>
        <r>
          <rPr>
            <b/>
            <sz val="9"/>
            <color indexed="81"/>
            <rFont val="Tahoma"/>
            <family val="2"/>
          </rPr>
          <t>ken.w:</t>
        </r>
        <r>
          <rPr>
            <sz val="9"/>
            <color indexed="81"/>
            <rFont val="Tahoma"/>
            <family val="2"/>
          </rPr>
          <t xml:space="preserve">
v1.01.04_20170630</t>
        </r>
      </text>
    </comment>
    <comment ref="H84" authorId="0">
      <text>
        <r>
          <rPr>
            <b/>
            <sz val="9"/>
            <color indexed="81"/>
            <rFont val="Tahoma"/>
            <family val="2"/>
          </rPr>
          <t>ken.w:</t>
        </r>
        <r>
          <rPr>
            <sz val="9"/>
            <color indexed="81"/>
            <rFont val="Tahoma"/>
            <family val="2"/>
          </rPr>
          <t xml:space="preserve">
vVER1.00.00_20170309
vVER1.00.00_20170324</t>
        </r>
      </text>
    </comment>
    <comment ref="K88" authorId="0">
      <text>
        <r>
          <rPr>
            <b/>
            <sz val="9"/>
            <color indexed="81"/>
            <rFont val="Tahoma"/>
            <family val="2"/>
          </rPr>
          <t>ken.w:</t>
        </r>
        <r>
          <rPr>
            <sz val="9"/>
            <color indexed="81"/>
            <rFont val="Tahoma"/>
            <family val="2"/>
          </rPr>
          <t xml:space="preserve">
V1.00.00_20170608
V1.00.00_20170615 
V1.00.00_20170621
V1.00.00_20170623
 V1.00.00_20170630</t>
        </r>
      </text>
    </comment>
    <comment ref="L88" authorId="0">
      <text>
        <r>
          <rPr>
            <b/>
            <sz val="9"/>
            <color indexed="81"/>
            <rFont val="Tahoma"/>
            <family val="2"/>
          </rPr>
          <t>ken.w:</t>
        </r>
        <r>
          <rPr>
            <sz val="9"/>
            <color indexed="81"/>
            <rFont val="Tahoma"/>
            <family val="2"/>
          </rPr>
          <t xml:space="preserve">
V1.00.00_20170703
V1.00.00_20170707
V1.00.01_20170714</t>
        </r>
      </text>
    </comment>
    <comment ref="L89" authorId="0">
      <text>
        <r>
          <rPr>
            <b/>
            <sz val="9"/>
            <color indexed="81"/>
            <rFont val="Tahoma"/>
            <family val="2"/>
          </rPr>
          <t>ken.w:</t>
        </r>
        <r>
          <rPr>
            <sz val="9"/>
            <color indexed="81"/>
            <rFont val="Tahoma"/>
            <family val="2"/>
          </rPr>
          <t xml:space="preserve">
V1.00.00_20170707
V1.00.01_20170714</t>
        </r>
      </text>
    </comment>
    <comment ref="F104" authorId="0">
      <text>
        <r>
          <rPr>
            <b/>
            <sz val="9"/>
            <color indexed="81"/>
            <rFont val="Tahoma"/>
            <family val="2"/>
          </rPr>
          <t>ken.w:</t>
        </r>
        <r>
          <rPr>
            <sz val="9"/>
            <color indexed="81"/>
            <rFont val="Tahoma"/>
            <family val="2"/>
          </rPr>
          <t xml:space="preserve">
 v2.00.01_20170122</t>
        </r>
      </text>
    </comment>
    <comment ref="I106" authorId="0">
      <text>
        <r>
          <rPr>
            <b/>
            <sz val="9"/>
            <color indexed="81"/>
            <rFont val="Tahoma"/>
            <family val="2"/>
          </rPr>
          <t>ken.w:</t>
        </r>
        <r>
          <rPr>
            <sz val="9"/>
            <color indexed="81"/>
            <rFont val="Tahoma"/>
            <family val="2"/>
          </rPr>
          <t xml:space="preserve">
v1.09.01_20170414</t>
        </r>
      </text>
    </comment>
    <comment ref="J106" authorId="0">
      <text>
        <r>
          <rPr>
            <b/>
            <sz val="9"/>
            <color indexed="81"/>
            <rFont val="Tahoma"/>
            <family val="2"/>
          </rPr>
          <t>ken.w:</t>
        </r>
        <r>
          <rPr>
            <sz val="9"/>
            <color indexed="81"/>
            <rFont val="Tahoma"/>
            <family val="2"/>
          </rPr>
          <t xml:space="preserve">
v1.09.01_20170526</t>
        </r>
      </text>
    </comment>
    <comment ref="K106" authorId="0">
      <text>
        <r>
          <rPr>
            <b/>
            <sz val="9"/>
            <color indexed="81"/>
            <rFont val="Tahoma"/>
            <family val="2"/>
          </rPr>
          <t>ken.w:</t>
        </r>
        <r>
          <rPr>
            <sz val="9"/>
            <color indexed="81"/>
            <rFont val="Tahoma"/>
            <family val="2"/>
          </rPr>
          <t xml:space="preserve">
v1.09.01_20170621</t>
        </r>
      </text>
    </comment>
    <comment ref="H110" authorId="0">
      <text>
        <r>
          <rPr>
            <b/>
            <sz val="9"/>
            <color indexed="81"/>
            <rFont val="Tahoma"/>
            <family val="2"/>
          </rPr>
          <t>ken.w:</t>
        </r>
        <r>
          <rPr>
            <sz val="9"/>
            <color indexed="81"/>
            <rFont val="Tahoma"/>
            <family val="2"/>
          </rPr>
          <t xml:space="preserve">
v1.00.00_20170304
v1.00.01_20170310</t>
        </r>
      </text>
    </comment>
    <comment ref="J112" authorId="0">
      <text>
        <r>
          <rPr>
            <b/>
            <sz val="9"/>
            <color indexed="81"/>
            <rFont val="Tahoma"/>
            <family val="2"/>
          </rPr>
          <t>ken.w:</t>
        </r>
        <r>
          <rPr>
            <sz val="9"/>
            <color indexed="81"/>
            <rFont val="Tahoma"/>
            <family val="2"/>
          </rPr>
          <t xml:space="preserve">
V1.00.00_20170517
V1.00.00_20170523</t>
        </r>
      </text>
    </comment>
    <comment ref="K112" authorId="0">
      <text>
        <r>
          <rPr>
            <b/>
            <sz val="9"/>
            <color indexed="81"/>
            <rFont val="Tahoma"/>
            <family val="2"/>
          </rPr>
          <t>ken.w:</t>
        </r>
        <r>
          <rPr>
            <sz val="9"/>
            <color indexed="81"/>
            <rFont val="Tahoma"/>
            <family val="2"/>
          </rPr>
          <t xml:space="preserve">
V1.00.00_20170616
V1.00.00_20170621
V1.00.00_20170628
V1.00.00_20170630</t>
        </r>
      </text>
    </comment>
    <comment ref="K113" authorId="0">
      <text>
        <r>
          <rPr>
            <b/>
            <sz val="9"/>
            <color indexed="81"/>
            <rFont val="Tahoma"/>
            <family val="2"/>
          </rPr>
          <t>ken.w:</t>
        </r>
        <r>
          <rPr>
            <sz val="9"/>
            <color indexed="81"/>
            <rFont val="Tahoma"/>
            <family val="2"/>
          </rPr>
          <t xml:space="preserve">
V1.00.00_20170630</t>
        </r>
      </text>
    </comment>
    <comment ref="K114" authorId="0">
      <text>
        <r>
          <rPr>
            <b/>
            <sz val="9"/>
            <color indexed="81"/>
            <rFont val="Tahoma"/>
            <family val="2"/>
          </rPr>
          <t>ken.w:</t>
        </r>
        <r>
          <rPr>
            <sz val="9"/>
            <color indexed="81"/>
            <rFont val="Tahoma"/>
            <family val="2"/>
          </rPr>
          <t xml:space="preserve">
v1.00.00_20170614 v1.00.02_20170616</t>
        </r>
      </text>
    </comment>
    <comment ref="K115" authorId="0">
      <text>
        <r>
          <rPr>
            <b/>
            <sz val="9"/>
            <color indexed="81"/>
            <rFont val="Tahoma"/>
            <family val="2"/>
          </rPr>
          <t>ken.w:</t>
        </r>
        <r>
          <rPr>
            <sz val="9"/>
            <color indexed="81"/>
            <rFont val="Tahoma"/>
            <family val="2"/>
          </rPr>
          <t xml:space="preserve">
v1.00.02_20170616</t>
        </r>
      </text>
    </comment>
    <comment ref="G120" authorId="0">
      <text>
        <r>
          <rPr>
            <b/>
            <sz val="9"/>
            <color indexed="81"/>
            <rFont val="Tahoma"/>
            <family val="2"/>
          </rPr>
          <t>ken.w:</t>
        </r>
        <r>
          <rPr>
            <sz val="9"/>
            <color indexed="81"/>
            <rFont val="Tahoma"/>
            <family val="2"/>
          </rPr>
          <t xml:space="preserve">
v1.00.01_20170224</t>
        </r>
      </text>
    </comment>
    <comment ref="I120" authorId="0">
      <text>
        <r>
          <rPr>
            <b/>
            <sz val="9"/>
            <color indexed="81"/>
            <rFont val="Tahoma"/>
            <family val="2"/>
          </rPr>
          <t>ken.w:</t>
        </r>
        <r>
          <rPr>
            <sz val="9"/>
            <color indexed="81"/>
            <rFont val="Tahoma"/>
            <family val="2"/>
          </rPr>
          <t xml:space="preserve">
v1.00.02_20170406</t>
        </r>
      </text>
    </comment>
    <comment ref="G130" authorId="0">
      <text>
        <r>
          <rPr>
            <b/>
            <sz val="9"/>
            <color indexed="81"/>
            <rFont val="Tahoma"/>
            <family val="2"/>
          </rPr>
          <t>ken.w:</t>
        </r>
        <r>
          <rPr>
            <sz val="9"/>
            <color indexed="81"/>
            <rFont val="Tahoma"/>
            <family val="2"/>
          </rPr>
          <t xml:space="preserve">
v1.00.00_170216
v1.00.01_170221</t>
        </r>
      </text>
    </comment>
    <comment ref="I130" authorId="0">
      <text>
        <r>
          <rPr>
            <b/>
            <sz val="9"/>
            <color indexed="81"/>
            <rFont val="Tahoma"/>
            <family val="2"/>
          </rPr>
          <t>ken.w:</t>
        </r>
        <r>
          <rPr>
            <sz val="9"/>
            <color indexed="81"/>
            <rFont val="Tahoma"/>
            <family val="2"/>
          </rPr>
          <t xml:space="preserve">
V1.00.01_170418
V1.00.01_170421</t>
        </r>
      </text>
    </comment>
    <comment ref="J132" authorId="0">
      <text>
        <r>
          <rPr>
            <b/>
            <sz val="9"/>
            <color indexed="81"/>
            <rFont val="Tahoma"/>
            <family val="2"/>
          </rPr>
          <t>ken.w:</t>
        </r>
        <r>
          <rPr>
            <sz val="9"/>
            <color indexed="81"/>
            <rFont val="Tahoma"/>
            <family val="2"/>
          </rPr>
          <t xml:space="preserve">
V1.00.00_20170526</t>
        </r>
      </text>
    </comment>
    <comment ref="K132" authorId="0">
      <text>
        <r>
          <rPr>
            <b/>
            <sz val="9"/>
            <color indexed="81"/>
            <rFont val="Tahoma"/>
            <family val="2"/>
          </rPr>
          <t>ken.w:</t>
        </r>
        <r>
          <rPr>
            <sz val="9"/>
            <color indexed="81"/>
            <rFont val="Tahoma"/>
            <family val="2"/>
          </rPr>
          <t xml:space="preserve">
V1.00.00_20170630 </t>
        </r>
      </text>
    </comment>
    <comment ref="L132" authorId="0">
      <text>
        <r>
          <rPr>
            <b/>
            <sz val="9"/>
            <color indexed="81"/>
            <rFont val="Tahoma"/>
            <family val="2"/>
          </rPr>
          <t>ken.w:</t>
        </r>
        <r>
          <rPr>
            <sz val="9"/>
            <color indexed="81"/>
            <rFont val="Tahoma"/>
            <family val="2"/>
          </rPr>
          <t xml:space="preserve">
V1.00.00_20170706 
V1.00.00_20170712</t>
        </r>
      </text>
    </comment>
    <comment ref="K142" authorId="0">
      <text>
        <r>
          <rPr>
            <b/>
            <sz val="9"/>
            <color indexed="81"/>
            <rFont val="Tahoma"/>
            <family val="2"/>
          </rPr>
          <t>ken.w:</t>
        </r>
        <r>
          <rPr>
            <sz val="9"/>
            <color indexed="81"/>
            <rFont val="Tahoma"/>
            <family val="2"/>
          </rPr>
          <t xml:space="preserve">
V1.01.00_20170620</t>
        </r>
      </text>
    </comment>
    <comment ref="F144" authorId="0">
      <text>
        <r>
          <rPr>
            <b/>
            <sz val="9"/>
            <color indexed="81"/>
            <rFont val="Tahoma"/>
            <family val="2"/>
          </rPr>
          <t>ken.w:</t>
        </r>
        <r>
          <rPr>
            <sz val="9"/>
            <color indexed="81"/>
            <rFont val="Tahoma"/>
            <family val="2"/>
          </rPr>
          <t xml:space="preserve">
V170106_S5.49fa
V170109_S5.50fa</t>
        </r>
      </text>
    </comment>
    <comment ref="I144" authorId="0">
      <text>
        <r>
          <rPr>
            <b/>
            <sz val="9"/>
            <color indexed="81"/>
            <rFont val="Tahoma"/>
            <family val="2"/>
          </rPr>
          <t>ken.w:</t>
        </r>
        <r>
          <rPr>
            <sz val="9"/>
            <color indexed="81"/>
            <rFont val="Tahoma"/>
            <family val="2"/>
          </rPr>
          <t xml:space="preserve">
V170413_S5.51fa
V170413_S5.52fa
V170414_S5.53fa
V170428_S5.54fa
V170428_S5.55fa
V170428_S5.56fa</t>
        </r>
      </text>
    </comment>
    <comment ref="K144" authorId="0">
      <text>
        <r>
          <rPr>
            <b/>
            <sz val="9"/>
            <color indexed="81"/>
            <rFont val="Tahoma"/>
            <family val="2"/>
          </rPr>
          <t>ken.w:</t>
        </r>
        <r>
          <rPr>
            <sz val="9"/>
            <color indexed="81"/>
            <rFont val="Tahoma"/>
            <family val="2"/>
          </rPr>
          <t xml:space="preserve">
 V170612_S5.57fa</t>
        </r>
      </text>
    </comment>
    <comment ref="L144" authorId="0">
      <text>
        <r>
          <rPr>
            <b/>
            <sz val="9"/>
            <color indexed="81"/>
            <rFont val="Tahoma"/>
            <family val="2"/>
          </rPr>
          <t>ken.w:</t>
        </r>
        <r>
          <rPr>
            <sz val="9"/>
            <color indexed="81"/>
            <rFont val="Tahoma"/>
            <family val="2"/>
          </rPr>
          <t xml:space="preserve">
V170721_S5.58fa
V170721_S5.58fa
V170725_S5.60fa</t>
        </r>
      </text>
    </comment>
    <comment ref="F146" authorId="0">
      <text>
        <r>
          <rPr>
            <b/>
            <sz val="9"/>
            <color indexed="81"/>
            <rFont val="Tahoma"/>
            <family val="2"/>
          </rPr>
          <t>ken.w:</t>
        </r>
        <r>
          <rPr>
            <sz val="9"/>
            <color indexed="81"/>
            <rFont val="Tahoma"/>
            <family val="2"/>
          </rPr>
          <t xml:space="preserve">
V170106_5.07fa
V170109_5.08fa</t>
        </r>
      </text>
    </comment>
    <comment ref="F151" authorId="0">
      <text>
        <r>
          <rPr>
            <b/>
            <sz val="9"/>
            <color indexed="81"/>
            <rFont val="Tahoma"/>
            <family val="2"/>
          </rPr>
          <t>ken.w:</t>
        </r>
        <r>
          <rPr>
            <sz val="9"/>
            <color indexed="81"/>
            <rFont val="Tahoma"/>
            <family val="2"/>
          </rPr>
          <t xml:space="preserve">
v1.00.00_20170111</t>
        </r>
      </text>
    </comment>
    <comment ref="H153" authorId="0">
      <text>
        <r>
          <rPr>
            <b/>
            <sz val="9"/>
            <color indexed="81"/>
            <rFont val="Tahoma"/>
            <family val="2"/>
          </rPr>
          <t>ken.w:</t>
        </r>
        <r>
          <rPr>
            <sz val="9"/>
            <color indexed="81"/>
            <rFont val="Tahoma"/>
            <family val="2"/>
          </rPr>
          <t xml:space="preserve">
v1.00.03_20170223</t>
        </r>
      </text>
    </comment>
    <comment ref="J155" authorId="0">
      <text>
        <r>
          <rPr>
            <b/>
            <sz val="9"/>
            <color indexed="81"/>
            <rFont val="Tahoma"/>
            <family val="2"/>
          </rPr>
          <t>ken.w:</t>
        </r>
        <r>
          <rPr>
            <sz val="9"/>
            <color indexed="81"/>
            <rFont val="Tahoma"/>
            <family val="2"/>
          </rPr>
          <t xml:space="preserve">
 V1.00.00_20170512</t>
        </r>
      </text>
    </comment>
    <comment ref="L155" authorId="0">
      <text>
        <r>
          <rPr>
            <b/>
            <sz val="9"/>
            <color indexed="81"/>
            <rFont val="Tahoma"/>
            <family val="2"/>
          </rPr>
          <t>ken.w:</t>
        </r>
        <r>
          <rPr>
            <sz val="9"/>
            <color indexed="81"/>
            <rFont val="Tahoma"/>
            <family val="2"/>
          </rPr>
          <t xml:space="preserve">
V1.00.01_20170619</t>
        </r>
      </text>
    </comment>
    <comment ref="I157" authorId="0">
      <text>
        <r>
          <rPr>
            <b/>
            <sz val="9"/>
            <color indexed="81"/>
            <rFont val="Tahoma"/>
            <family val="2"/>
          </rPr>
          <t>ken.w:</t>
        </r>
        <r>
          <rPr>
            <sz val="9"/>
            <color indexed="81"/>
            <rFont val="Tahoma"/>
            <family val="2"/>
          </rPr>
          <t xml:space="preserve">
TrSysRKI_V1.00.02_20170327</t>
        </r>
      </text>
    </comment>
    <comment ref="L157" authorId="0">
      <text>
        <r>
          <rPr>
            <b/>
            <sz val="9"/>
            <color indexed="81"/>
            <rFont val="Tahoma"/>
            <family val="2"/>
          </rPr>
          <t>ken.w:</t>
        </r>
        <r>
          <rPr>
            <sz val="9"/>
            <color indexed="81"/>
            <rFont val="Tahoma"/>
            <family val="2"/>
          </rPr>
          <t xml:space="preserve">
TrSysKLD_V1.00.01_20170619</t>
        </r>
      </text>
    </comment>
    <comment ref="C158" authorId="0">
      <text>
        <r>
          <rPr>
            <b/>
            <sz val="9"/>
            <color indexed="81"/>
            <rFont val="Tahoma"/>
            <family val="2"/>
          </rPr>
          <t>ken.w:</t>
        </r>
        <r>
          <rPr>
            <sz val="9"/>
            <color indexed="81"/>
            <rFont val="Tahoma"/>
            <family val="2"/>
          </rPr>
          <t xml:space="preserve">
2017/5/3</t>
        </r>
        <r>
          <rPr>
            <sz val="9"/>
            <color indexed="81"/>
            <rFont val="宋体"/>
            <family val="3"/>
            <charset val="134"/>
          </rPr>
          <t>：待张园调整后重新统计发布信息</t>
        </r>
      </text>
    </comment>
    <comment ref="I159" authorId="0">
      <text>
        <r>
          <rPr>
            <b/>
            <sz val="9"/>
            <color indexed="81"/>
            <rFont val="Tahoma"/>
            <family val="2"/>
          </rPr>
          <t>ken.w:</t>
        </r>
        <r>
          <rPr>
            <sz val="9"/>
            <color indexed="81"/>
            <rFont val="Tahoma"/>
            <family val="2"/>
          </rPr>
          <t xml:space="preserve">
V1.00.00_20170427</t>
        </r>
      </text>
    </comment>
    <comment ref="I161" authorId="0">
      <text>
        <r>
          <rPr>
            <b/>
            <sz val="9"/>
            <color indexed="81"/>
            <rFont val="Tahoma"/>
            <family val="2"/>
          </rPr>
          <t>ken.w:</t>
        </r>
        <r>
          <rPr>
            <sz val="9"/>
            <color indexed="81"/>
            <rFont val="Tahoma"/>
            <family val="2"/>
          </rPr>
          <t xml:space="preserve">
V1.00.00_20170428</t>
        </r>
      </text>
    </comment>
    <comment ref="I163" authorId="0">
      <text>
        <r>
          <rPr>
            <b/>
            <sz val="9"/>
            <color indexed="81"/>
            <rFont val="Tahoma"/>
            <family val="2"/>
          </rPr>
          <t>ken.w:</t>
        </r>
        <r>
          <rPr>
            <sz val="9"/>
            <color indexed="81"/>
            <rFont val="Tahoma"/>
            <family val="2"/>
          </rPr>
          <t xml:space="preserve">
V1.00.00_20170427
</t>
        </r>
      </text>
    </comment>
    <comment ref="I165" authorId="0">
      <text>
        <r>
          <rPr>
            <b/>
            <sz val="9"/>
            <color indexed="81"/>
            <rFont val="Tahoma"/>
            <family val="2"/>
          </rPr>
          <t>ken.w:</t>
        </r>
        <r>
          <rPr>
            <sz val="9"/>
            <color indexed="81"/>
            <rFont val="Tahoma"/>
            <family val="2"/>
          </rPr>
          <t xml:space="preserve">
V1.00.00_20170428</t>
        </r>
      </text>
    </comment>
    <comment ref="J165" authorId="0">
      <text>
        <r>
          <rPr>
            <b/>
            <sz val="9"/>
            <color indexed="81"/>
            <rFont val="Tahoma"/>
            <family val="2"/>
          </rPr>
          <t>ken.w:</t>
        </r>
        <r>
          <rPr>
            <sz val="9"/>
            <color indexed="81"/>
            <rFont val="Tahoma"/>
            <family val="2"/>
          </rPr>
          <t xml:space="preserve">
v1.00.01_20170510</t>
        </r>
      </text>
    </comment>
    <comment ref="I167" authorId="0">
      <text>
        <r>
          <rPr>
            <b/>
            <sz val="9"/>
            <color indexed="81"/>
            <rFont val="Tahoma"/>
            <family val="2"/>
          </rPr>
          <t>ken.w:</t>
        </r>
        <r>
          <rPr>
            <sz val="9"/>
            <color indexed="81"/>
            <rFont val="Tahoma"/>
            <family val="2"/>
          </rPr>
          <t xml:space="preserve">
V1.00.00_20170428</t>
        </r>
      </text>
    </comment>
    <comment ref="F175" authorId="0">
      <text>
        <r>
          <rPr>
            <b/>
            <sz val="9"/>
            <color indexed="81"/>
            <rFont val="Tahoma"/>
            <family val="2"/>
          </rPr>
          <t>ken.w:</t>
        </r>
        <r>
          <rPr>
            <sz val="9"/>
            <color indexed="81"/>
            <rFont val="Tahoma"/>
            <family val="2"/>
          </rPr>
          <t xml:space="preserve">
D180</t>
        </r>
        <r>
          <rPr>
            <sz val="9"/>
            <color indexed="81"/>
            <rFont val="宋体"/>
            <family val="3"/>
            <charset val="134"/>
          </rPr>
          <t>：</t>
        </r>
        <r>
          <rPr>
            <sz val="9"/>
            <color indexed="81"/>
            <rFont val="Tahoma"/>
            <family val="2"/>
          </rPr>
          <t>1.00.10_20170119</t>
        </r>
      </text>
    </comment>
    <comment ref="H175" authorId="0">
      <text>
        <r>
          <rPr>
            <b/>
            <sz val="9"/>
            <color indexed="81"/>
            <rFont val="Tahoma"/>
            <family val="2"/>
          </rPr>
          <t>ken.w:</t>
        </r>
        <r>
          <rPr>
            <sz val="9"/>
            <color indexed="81"/>
            <rFont val="Tahoma"/>
            <family val="2"/>
          </rPr>
          <t xml:space="preserve">
V1.00.11_20170314</t>
        </r>
      </text>
    </comment>
    <comment ref="I175" authorId="0">
      <text>
        <r>
          <rPr>
            <b/>
            <sz val="9"/>
            <color indexed="81"/>
            <rFont val="Tahoma"/>
            <family val="2"/>
          </rPr>
          <t>ken.w:</t>
        </r>
        <r>
          <rPr>
            <sz val="9"/>
            <color indexed="81"/>
            <rFont val="Tahoma"/>
            <family val="2"/>
          </rPr>
          <t xml:space="preserve">
Mpos_D180S_M_V2.00.03_20170414</t>
        </r>
      </text>
    </comment>
    <comment ref="L175" authorId="0">
      <text>
        <r>
          <rPr>
            <b/>
            <sz val="9"/>
            <color indexed="81"/>
            <rFont val="Tahoma"/>
            <family val="2"/>
          </rPr>
          <t>ken.w:</t>
        </r>
        <r>
          <rPr>
            <sz val="9"/>
            <color indexed="81"/>
            <rFont val="Tahoma"/>
            <family val="2"/>
          </rPr>
          <t xml:space="preserve">
v2.00.04_20170725</t>
        </r>
      </text>
    </comment>
    <comment ref="G181" authorId="0">
      <text>
        <r>
          <rPr>
            <b/>
            <sz val="9"/>
            <color indexed="81"/>
            <rFont val="Tahoma"/>
            <family val="2"/>
          </rPr>
          <t>ken.w:</t>
        </r>
        <r>
          <rPr>
            <sz val="9"/>
            <color indexed="81"/>
            <rFont val="Tahoma"/>
            <family val="2"/>
          </rPr>
          <t xml:space="preserve">
v2.00.03_20170214</t>
        </r>
      </text>
    </comment>
    <comment ref="H181" authorId="0">
      <text>
        <r>
          <rPr>
            <b/>
            <sz val="9"/>
            <color indexed="81"/>
            <rFont val="Tahoma"/>
            <family val="2"/>
          </rPr>
          <t>ken.w:</t>
        </r>
        <r>
          <rPr>
            <sz val="9"/>
            <color indexed="81"/>
            <rFont val="Tahoma"/>
            <family val="2"/>
          </rPr>
          <t xml:space="preserve">
v2.00.04_20170320</t>
        </r>
      </text>
    </comment>
    <comment ref="I181" authorId="0">
      <text>
        <r>
          <rPr>
            <b/>
            <sz val="9"/>
            <color indexed="81"/>
            <rFont val="Tahoma"/>
            <family val="2"/>
          </rPr>
          <t>ken.w:</t>
        </r>
        <r>
          <rPr>
            <sz val="9"/>
            <color indexed="81"/>
            <rFont val="Tahoma"/>
            <family val="2"/>
          </rPr>
          <t xml:space="preserve">
Ezetap_MPOS_D180S_v2.00.05_20170414
Ezetap_MPOS_D180_F1.13_A1.00.12_20170414
Ezetap_MPOS_D180_F1.13_A1.00.13_20170418
Ezetap_MPOS_D180S_v2.00.06_20170418
</t>
        </r>
      </text>
    </comment>
    <comment ref="G182" authorId="0">
      <text>
        <r>
          <rPr>
            <b/>
            <sz val="9"/>
            <color indexed="81"/>
            <rFont val="Tahoma"/>
            <family val="2"/>
          </rPr>
          <t>ken.w:</t>
        </r>
        <r>
          <rPr>
            <sz val="9"/>
            <color indexed="81"/>
            <rFont val="Tahoma"/>
            <family val="2"/>
          </rPr>
          <t xml:space="preserve">
007-PX03_20170209</t>
        </r>
      </text>
    </comment>
    <comment ref="J182" authorId="0">
      <text>
        <r>
          <rPr>
            <b/>
            <sz val="9"/>
            <color indexed="81"/>
            <rFont val="Tahoma"/>
            <family val="2"/>
          </rPr>
          <t>ken.w:</t>
        </r>
        <r>
          <rPr>
            <sz val="9"/>
            <color indexed="81"/>
            <rFont val="Tahoma"/>
            <family val="2"/>
          </rPr>
          <t xml:space="preserve">
008-PX03_20170528</t>
        </r>
      </text>
    </comment>
    <comment ref="I183" authorId="0">
      <text>
        <r>
          <rPr>
            <b/>
            <sz val="9"/>
            <color indexed="81"/>
            <rFont val="Tahoma"/>
            <family val="2"/>
          </rPr>
          <t>ken.w:</t>
        </r>
        <r>
          <rPr>
            <sz val="9"/>
            <color indexed="81"/>
            <rFont val="Tahoma"/>
            <family val="2"/>
          </rPr>
          <t xml:space="preserve">
007-PX03_20170209</t>
        </r>
      </text>
    </comment>
    <comment ref="F184" authorId="0">
      <text>
        <r>
          <rPr>
            <b/>
            <sz val="9"/>
            <color indexed="81"/>
            <rFont val="Tahoma"/>
            <family val="2"/>
          </rPr>
          <t>ken.w:</t>
        </r>
        <r>
          <rPr>
            <sz val="9"/>
            <color indexed="81"/>
            <rFont val="Tahoma"/>
            <family val="2"/>
          </rPr>
          <t xml:space="preserve">
V1.00.13_20170119</t>
        </r>
      </text>
    </comment>
    <comment ref="J184" authorId="0">
      <text>
        <r>
          <rPr>
            <b/>
            <sz val="9"/>
            <color indexed="81"/>
            <rFont val="Tahoma"/>
            <family val="2"/>
          </rPr>
          <t>ken.w:</t>
        </r>
        <r>
          <rPr>
            <sz val="9"/>
            <color indexed="81"/>
            <rFont val="Tahoma"/>
            <family val="2"/>
          </rPr>
          <t xml:space="preserve">
V1.00.14_20170427</t>
        </r>
      </text>
    </comment>
    <comment ref="I185" authorId="0">
      <text>
        <r>
          <rPr>
            <b/>
            <sz val="9"/>
            <color indexed="81"/>
            <rFont val="Tahoma"/>
            <family val="2"/>
          </rPr>
          <t>ken.w:</t>
        </r>
        <r>
          <rPr>
            <sz val="9"/>
            <color indexed="81"/>
            <rFont val="Tahoma"/>
            <family val="2"/>
          </rPr>
          <t xml:space="preserve">
V1.00.13_20170119 
</t>
        </r>
      </text>
    </comment>
  </commentList>
</comments>
</file>

<file path=xl/sharedStrings.xml><?xml version="1.0" encoding="utf-8"?>
<sst xmlns="http://schemas.openxmlformats.org/spreadsheetml/2006/main" count="12423" uniqueCount="3626">
  <si>
    <t>Project Name</t>
  </si>
  <si>
    <t>Scheduled Project Duration</t>
  </si>
  <si>
    <t>正常</t>
  </si>
  <si>
    <t>Status</t>
    <phoneticPr fontId="5" type="noConversion"/>
  </si>
  <si>
    <t>Current Progress</t>
    <phoneticPr fontId="5" type="noConversion"/>
  </si>
  <si>
    <t>Project Manager</t>
    <phoneticPr fontId="5" type="noConversion"/>
  </si>
  <si>
    <t>Causes Aanalysis and Action</t>
    <phoneticPr fontId="5" type="noConversion"/>
  </si>
  <si>
    <t>Actual/Expected Deadline</t>
  </si>
  <si>
    <t>Project Status Report</t>
    <phoneticPr fontId="5" type="noConversion"/>
  </si>
  <si>
    <t>March 2nd Week</t>
    <phoneticPr fontId="5" type="noConversion"/>
  </si>
  <si>
    <t>March 4th Week</t>
    <phoneticPr fontId="5" type="noConversion"/>
  </si>
  <si>
    <t>Cumulative Total Bug</t>
    <phoneticPr fontId="5" type="noConversion"/>
  </si>
  <si>
    <t>Remaining  Bug</t>
    <phoneticPr fontId="5" type="noConversion"/>
  </si>
  <si>
    <t>Bug Resolved Rate%</t>
    <phoneticPr fontId="5" type="noConversion"/>
  </si>
  <si>
    <t>Product Maintenance Quality</t>
    <phoneticPr fontId="5" type="noConversion"/>
  </si>
  <si>
    <t>Key Activity/Milestone</t>
    <phoneticPr fontId="5" type="noConversion"/>
  </si>
  <si>
    <t>ProTimsA</t>
    <phoneticPr fontId="5" type="noConversion"/>
  </si>
  <si>
    <t>BroadPOS Terminal Paymentech_Valuetec II</t>
    <phoneticPr fontId="5" type="noConversion"/>
  </si>
  <si>
    <r>
      <rPr>
        <b/>
        <sz val="10"/>
        <rFont val="宋体"/>
        <family val="3"/>
        <charset val="134"/>
      </rPr>
      <t>Phase0</t>
    </r>
    <r>
      <rPr>
        <sz val="10"/>
        <rFont val="宋体"/>
        <family val="3"/>
        <charset val="134"/>
      </rPr>
      <t>-Concept and Feasibility</t>
    </r>
    <phoneticPr fontId="5" type="noConversion"/>
  </si>
  <si>
    <r>
      <rPr>
        <b/>
        <sz val="10"/>
        <rFont val="宋体"/>
        <family val="3"/>
        <charset val="134"/>
      </rPr>
      <t>Phase1</t>
    </r>
    <r>
      <rPr>
        <sz val="10"/>
        <rFont val="宋体"/>
        <family val="3"/>
        <charset val="134"/>
      </rPr>
      <t>-Planning and Specification</t>
    </r>
    <phoneticPr fontId="5" type="noConversion"/>
  </si>
  <si>
    <r>
      <rPr>
        <b/>
        <sz val="10"/>
        <rFont val="宋体"/>
        <family val="3"/>
        <charset val="134"/>
      </rPr>
      <t>Phase3</t>
    </r>
    <r>
      <rPr>
        <sz val="10"/>
        <rFont val="宋体"/>
        <family val="3"/>
        <charset val="134"/>
      </rPr>
      <t>-System Test</t>
    </r>
    <phoneticPr fontId="5" type="noConversion"/>
  </si>
  <si>
    <r>
      <rPr>
        <b/>
        <sz val="10"/>
        <rFont val="宋体"/>
        <family val="3"/>
        <charset val="134"/>
      </rPr>
      <t>Phase4</t>
    </r>
    <r>
      <rPr>
        <sz val="10"/>
        <rFont val="宋体"/>
        <family val="3"/>
        <charset val="134"/>
      </rPr>
      <t>-UAT</t>
    </r>
    <phoneticPr fontId="5" type="noConversion"/>
  </si>
  <si>
    <t>2012/12/17-2013/1/25</t>
    <phoneticPr fontId="5" type="noConversion"/>
  </si>
  <si>
    <t>2013/1/16-2013/1/22</t>
    <phoneticPr fontId="5" type="noConversion"/>
  </si>
  <si>
    <t>2013/1/17-2013/3/15</t>
    <phoneticPr fontId="5" type="noConversion"/>
  </si>
  <si>
    <r>
      <rPr>
        <b/>
        <sz val="10"/>
        <rFont val="宋体"/>
        <family val="3"/>
        <charset val="134"/>
      </rPr>
      <t>Phase2</t>
    </r>
    <r>
      <rPr>
        <sz val="10"/>
        <rFont val="宋体"/>
        <family val="3"/>
        <charset val="134"/>
      </rPr>
      <t>-Design, Implementation</t>
    </r>
    <phoneticPr fontId="5" type="noConversion"/>
  </si>
  <si>
    <t>2013/1/25-2013/4/9</t>
    <phoneticPr fontId="5" type="noConversion"/>
  </si>
  <si>
    <t>2013/3/1-2013/4/22</t>
    <phoneticPr fontId="5" type="noConversion"/>
  </si>
  <si>
    <t>Elliott</t>
    <phoneticPr fontId="5" type="noConversion"/>
  </si>
  <si>
    <t>Huaruo</t>
    <phoneticPr fontId="5" type="noConversion"/>
  </si>
  <si>
    <t>2013/2/28-2013/3/6</t>
    <phoneticPr fontId="5" type="noConversion"/>
  </si>
  <si>
    <t>2013/2/28-2013/3/8</t>
    <phoneticPr fontId="5" type="noConversion"/>
  </si>
  <si>
    <t>2013/3/1-2013/3/26</t>
    <phoneticPr fontId="5" type="noConversion"/>
  </si>
  <si>
    <t>Phase4-Delivery</t>
    <phoneticPr fontId="5" type="noConversion"/>
  </si>
  <si>
    <t>2013/3/27-2013/3/27</t>
    <phoneticPr fontId="5" type="noConversion"/>
  </si>
  <si>
    <t>BroadPOS Terminal for GODirectConnect III</t>
    <phoneticPr fontId="5" type="noConversion"/>
  </si>
  <si>
    <t>Saari</t>
    <phoneticPr fontId="5" type="noConversion"/>
  </si>
  <si>
    <t>2013/2/28-2013/2/28</t>
    <phoneticPr fontId="5" type="noConversion"/>
  </si>
  <si>
    <t>2013/3/4-2013/3/5</t>
    <phoneticPr fontId="5" type="noConversion"/>
  </si>
  <si>
    <t>2013/3/6-2013/3/13</t>
    <phoneticPr fontId="5" type="noConversion"/>
  </si>
  <si>
    <t>2013/3/4-2013/3/4</t>
    <phoneticPr fontId="5" type="noConversion"/>
  </si>
  <si>
    <t>按计划完成设计与代码</t>
    <phoneticPr fontId="5" type="noConversion"/>
  </si>
  <si>
    <t>按计划完成需求规格</t>
    <phoneticPr fontId="5" type="noConversion"/>
  </si>
  <si>
    <t>按计划完成MRD,ADD及立项</t>
    <phoneticPr fontId="5" type="noConversion"/>
  </si>
  <si>
    <t xml:space="preserve">按计划完成需求规格 </t>
    <phoneticPr fontId="5" type="noConversion"/>
  </si>
  <si>
    <t>按计划完成需求确认及立项</t>
    <phoneticPr fontId="5" type="noConversion"/>
  </si>
  <si>
    <t>提前完成需求规格</t>
    <phoneticPr fontId="5" type="noConversion"/>
  </si>
  <si>
    <t>提前完成设计与代码</t>
    <phoneticPr fontId="5" type="noConversion"/>
  </si>
  <si>
    <t>March 1st Week</t>
    <phoneticPr fontId="5" type="noConversion"/>
  </si>
  <si>
    <t>March 3rd Week</t>
    <phoneticPr fontId="5" type="noConversion"/>
  </si>
  <si>
    <t>New Bug Rate%</t>
    <phoneticPr fontId="5" type="noConversion"/>
  </si>
  <si>
    <t>Cumulative New Bug</t>
    <phoneticPr fontId="5" type="noConversion"/>
  </si>
  <si>
    <t>This Week's New Bug</t>
    <phoneticPr fontId="5" type="noConversion"/>
  </si>
  <si>
    <t>This Week's Closed Bug</t>
    <phoneticPr fontId="5" type="noConversion"/>
  </si>
  <si>
    <t>Go_Live Product  in Amazon</t>
    <phoneticPr fontId="5" type="noConversion"/>
  </si>
  <si>
    <t>Released Produt to Customer</t>
    <phoneticPr fontId="5" type="noConversion"/>
  </si>
  <si>
    <t xml:space="preserve">Total Product </t>
    <phoneticPr fontId="5" type="noConversion"/>
  </si>
  <si>
    <t>1、Current Project Progress Report</t>
    <phoneticPr fontId="5" type="noConversion"/>
  </si>
  <si>
    <t>关注</t>
  </si>
  <si>
    <t xml:space="preserve">原因：can’t get Debit/EBT/Gift trans approved result from host because of host test environment. </t>
    <phoneticPr fontId="5" type="noConversion"/>
  </si>
  <si>
    <t>1.设计已完成，并发布给深圳   （2月1日）
3.代码全部入SVN库，预计3月15日晚上发布每一供系统测试版本</t>
    <phoneticPr fontId="5" type="noConversion"/>
  </si>
  <si>
    <t>Comment</t>
    <phoneticPr fontId="5" type="noConversion"/>
  </si>
  <si>
    <t>Product Name</t>
    <phoneticPr fontId="5" type="noConversion"/>
  </si>
  <si>
    <t>Scheduled Duration</t>
    <phoneticPr fontId="5" type="noConversion"/>
  </si>
  <si>
    <t>Changed Duration</t>
    <phoneticPr fontId="5" type="noConversion"/>
  </si>
  <si>
    <t xml:space="preserve">PAXTMS maintenance project V1.00.00_20130315(M) </t>
    <phoneticPr fontId="5" type="noConversion"/>
  </si>
  <si>
    <t>2013/3/13-2013/3/15</t>
    <phoneticPr fontId="5" type="noConversion"/>
  </si>
  <si>
    <t>Actual Deadline</t>
    <phoneticPr fontId="5" type="noConversion"/>
  </si>
  <si>
    <t>2013/3/19-2013/3/22</t>
    <phoneticPr fontId="5" type="noConversion"/>
  </si>
  <si>
    <t>2013/3/19-2013/3/26</t>
    <phoneticPr fontId="5" type="noConversion"/>
  </si>
  <si>
    <t>2013/3/19-2013/3/21</t>
    <phoneticPr fontId="5" type="noConversion"/>
  </si>
  <si>
    <t>2013/3/20-2013/3/22</t>
    <phoneticPr fontId="5" type="noConversion"/>
  </si>
  <si>
    <t xml:space="preserve">Android POSLink_V1.00.02 Maintenance Plan_V20130320 </t>
    <phoneticPr fontId="5" type="noConversion"/>
  </si>
  <si>
    <t>MT30_TGate_V1.00.03 Maintenance Plan_V20130320</t>
    <phoneticPr fontId="5" type="noConversion"/>
  </si>
  <si>
    <t>BroadPOS Server 2011 patch V1.02.08 Maintenance Plan_20130319(U)</t>
    <phoneticPr fontId="5" type="noConversion"/>
  </si>
  <si>
    <t xml:space="preserve">  S80S90SP30MT30_Sterling_V1.00.00 Maintenance Plan _V20130319</t>
    <phoneticPr fontId="5" type="noConversion"/>
  </si>
  <si>
    <t>S80/S90/SP30/MT30/S58S_Omaha_V1.00.04/V1.00.03/V1.00.02/V1.00.02/V1.00.00 _V20130319（M)</t>
    <phoneticPr fontId="5" type="noConversion"/>
  </si>
  <si>
    <t>2013/3/20-2013/3/25</t>
    <phoneticPr fontId="5" type="noConversion"/>
  </si>
  <si>
    <t>BroadPOS Terminal NSHVLL_VLINK Project</t>
    <phoneticPr fontId="5" type="noConversion"/>
  </si>
  <si>
    <t>2013/3/21-2013/3/21</t>
    <phoneticPr fontId="5" type="noConversion"/>
  </si>
  <si>
    <t>2013/3/21-2013/3/29</t>
    <phoneticPr fontId="5" type="noConversion"/>
  </si>
  <si>
    <t>2013/3/29-2013/4/26</t>
    <phoneticPr fontId="5" type="noConversion"/>
  </si>
  <si>
    <t>2013/4/26-2013/4/26</t>
    <phoneticPr fontId="5" type="noConversion"/>
  </si>
  <si>
    <r>
      <t xml:space="preserve">1.于3月7日完成了第一次release的测试
</t>
    </r>
    <r>
      <rPr>
        <sz val="10"/>
        <color rgb="FFFF0000"/>
        <rFont val="宋体"/>
        <family val="3"/>
        <charset val="134"/>
      </rPr>
      <t>2.项目由暂停状态改为关闭（Host测试环境问题）</t>
    </r>
    <phoneticPr fontId="5" type="noConversion"/>
  </si>
  <si>
    <t>2013/3/22-2013/3/25</t>
    <phoneticPr fontId="5" type="noConversion"/>
  </si>
  <si>
    <t>MT30_Paymentech_Valutec_V1.00.01 Maintenance Plan_V20130322</t>
    <phoneticPr fontId="5" type="noConversion"/>
  </si>
  <si>
    <t>S58_Standalone_Paymentech_HC/TC_Retail_V1.00.10_20130325 IT Service Change and Release Plan_V20130322</t>
    <phoneticPr fontId="5" type="noConversion"/>
  </si>
  <si>
    <t>2013/3/22-2013/3/25</t>
    <phoneticPr fontId="5" type="noConversion"/>
  </si>
  <si>
    <t>MT30/SP30/S58/S80/S90 SIT 完成（3月22日）</t>
    <phoneticPr fontId="5" type="noConversion"/>
  </si>
  <si>
    <t>完成上线</t>
    <phoneticPr fontId="5" type="noConversion"/>
  </si>
  <si>
    <t>1.系统测试用例编写与评审完成 （3月13日）
2.预计从3月18日正式进入系统测试
3.已进入正式的系统测试</t>
    <phoneticPr fontId="5" type="noConversion"/>
  </si>
  <si>
    <t>POSLink_V1.00.08 Maintenance Plan_V20130326</t>
    <phoneticPr fontId="5" type="noConversion"/>
  </si>
  <si>
    <t>2013/3/13-2013/3/19
2013/3/19-2013/3/26(UAT)</t>
    <phoneticPr fontId="5" type="noConversion"/>
  </si>
  <si>
    <t>2013/3/26-2013/3/27</t>
    <phoneticPr fontId="5" type="noConversion"/>
  </si>
  <si>
    <t>2013/3/26-2013/3/27</t>
    <phoneticPr fontId="5" type="noConversion"/>
  </si>
  <si>
    <t>S80S90SP30MT30_Sterling_V1.00.00 Maintenance Plan_V20130326</t>
    <phoneticPr fontId="5" type="noConversion"/>
  </si>
  <si>
    <t>HOST bug</t>
    <phoneticPr fontId="5" type="noConversion"/>
  </si>
  <si>
    <t>MT30_TGate_V1.00.03 Maintenance Plan_V20130327</t>
    <phoneticPr fontId="5" type="noConversion"/>
  </si>
  <si>
    <t>Slippage(day)</t>
    <phoneticPr fontId="5" type="noConversion"/>
  </si>
  <si>
    <t>R50 Emulation_V1.00.04 Maintenance Plan_V20130328</t>
    <phoneticPr fontId="5" type="noConversion"/>
  </si>
  <si>
    <t>2013/3/28-2013/3/29</t>
    <phoneticPr fontId="5" type="noConversion"/>
  </si>
  <si>
    <t xml:space="preserve">Remaining 6 Host bugs and 1 Momitor bug </t>
    <phoneticPr fontId="5" type="noConversion"/>
  </si>
  <si>
    <t xml:space="preserve">1.测试策略、测试用例已发布，正在执行测试
2.第一次release版本测试已发完成（3月12日）
3.完成第二次release版本的测试（3月21日）
4.完成第三次Release版本的测试
</t>
    <phoneticPr fontId="5" type="noConversion"/>
  </si>
  <si>
    <t>项目已结项</t>
    <phoneticPr fontId="5" type="noConversion"/>
  </si>
  <si>
    <t>项目计划已发布</t>
    <phoneticPr fontId="5" type="noConversion"/>
  </si>
  <si>
    <t>延期完成</t>
  </si>
  <si>
    <t>正常完成</t>
  </si>
  <si>
    <t>停止</t>
  </si>
  <si>
    <t>来自Sabrina的邮件通知（3月29日）：经公司领导层研究决定，ProTimsA二期开发项目停止，请知悉。</t>
    <phoneticPr fontId="5" type="noConversion"/>
  </si>
  <si>
    <t xml:space="preserve">S58_Standalone_Omaha_(HC_Retail)/(TC_Restaurant)_V1.00.00_20130401 IT Service Change and Release Plan_V20130329 </t>
    <phoneticPr fontId="5" type="noConversion"/>
  </si>
  <si>
    <t>2013/3/29-2013/4/1</t>
    <phoneticPr fontId="5" type="noConversion"/>
  </si>
  <si>
    <t>已发布给客户，Bug18未解决</t>
    <phoneticPr fontId="5" type="noConversion"/>
  </si>
  <si>
    <t xml:space="preserve">S80_PMN_HC_Retail/Restaurant_V1.00.00_20130402_IT_Service_Change_and_Release_Plan_V20130402 </t>
    <phoneticPr fontId="5" type="noConversion"/>
  </si>
  <si>
    <t>2013/4/2-2013/4/2</t>
    <phoneticPr fontId="5" type="noConversion"/>
  </si>
  <si>
    <t xml:space="preserve">S80_Vantiv_HC_Restaurant/Retail_V1.00.01_20130402 IT Service Change and Release Plan_20130401 </t>
    <phoneticPr fontId="5" type="noConversion"/>
  </si>
  <si>
    <t>2013/4/1-2013/4/2</t>
    <phoneticPr fontId="5" type="noConversion"/>
  </si>
  <si>
    <t>S80/S90/SP30/MT30/S58S_Omaha_V1.00.04/V1.00.03/V1.00.02/V1.00.02/V1.00.00 Maintenance Plan_V20130403</t>
    <phoneticPr fontId="5" type="noConversion"/>
  </si>
  <si>
    <t>2013/4/3-2013/4/3</t>
    <phoneticPr fontId="5" type="noConversion"/>
  </si>
  <si>
    <t xml:space="preserve">S80S90S58SP30MT30_Sterling_V1.00.00 Maintenance Plan_V20130407 </t>
    <phoneticPr fontId="5" type="noConversion"/>
  </si>
  <si>
    <t>2013/4/7-2013/4/9</t>
    <phoneticPr fontId="5" type="noConversion"/>
  </si>
  <si>
    <t xml:space="preserve">VANTIV S90 HC_RETAIL/HC_RESTAURANT V1.00.03_20130409 IT_Service_Change_and_Release_Plan 20130407 </t>
    <phoneticPr fontId="5" type="noConversion"/>
  </si>
  <si>
    <t>S80_PMN_V1.00.01 Maintenance Plan_V20130410</t>
  </si>
  <si>
    <t>2013/4/10-2013/4/10</t>
    <phoneticPr fontId="5" type="noConversion"/>
  </si>
  <si>
    <t>有一个严重BUG，影响发布给客户，未上线</t>
    <phoneticPr fontId="5" type="noConversion"/>
  </si>
  <si>
    <t>Apr 1st&amp;2nd Week</t>
    <phoneticPr fontId="5" type="noConversion"/>
  </si>
  <si>
    <t>Apr 3rd Week</t>
    <phoneticPr fontId="5" type="noConversion"/>
  </si>
  <si>
    <t>Apr 4th Week</t>
    <phoneticPr fontId="5" type="noConversion"/>
  </si>
  <si>
    <t>2013/4/9-2013/4/10</t>
    <phoneticPr fontId="5" type="noConversion"/>
  </si>
  <si>
    <t>S90维护任务取消</t>
    <phoneticPr fontId="5" type="noConversion"/>
  </si>
  <si>
    <t>暂停</t>
  </si>
  <si>
    <t>S90_TSYS_TC_Retail/Restaurant_V1.00.03_20130417_IT_Service_Change_and_Release_Plan_V20130415</t>
    <phoneticPr fontId="5" type="noConversion"/>
  </si>
  <si>
    <t xml:space="preserve"> 完成上线</t>
    <phoneticPr fontId="5" type="noConversion"/>
  </si>
  <si>
    <t>2013/4/15-2013/4/17</t>
    <phoneticPr fontId="5" type="noConversion"/>
  </si>
  <si>
    <t>MT30_TGate_V1.00.04 Maintenance Plan_V20130416 release notice</t>
    <phoneticPr fontId="5" type="noConversion"/>
  </si>
  <si>
    <t>2013/4/16-2013/4/16</t>
    <phoneticPr fontId="5" type="noConversion"/>
  </si>
  <si>
    <t>S80_MerchantWare_HC_Retail/Restaurant_V1.00.01_20130416_IT_Service_Change_and_Release_Plan_V20130416 release notice</t>
    <phoneticPr fontId="5" type="noConversion"/>
  </si>
  <si>
    <t>完成上线</t>
    <phoneticPr fontId="5" type="noConversion"/>
  </si>
  <si>
    <t>提前完成</t>
  </si>
  <si>
    <t>The PAXTMS maintenance project V1.00.00_20130417(M) plan V20130417 release notice</t>
    <phoneticPr fontId="5" type="noConversion"/>
  </si>
  <si>
    <t>2013/4/17-2013/4/19</t>
    <phoneticPr fontId="5" type="noConversion"/>
  </si>
  <si>
    <t>SP30_Payment Logistics_HC_Restaurant/Retail_V1.00.01_20130422 IT Service Change and Release Plan_V20130417</t>
    <phoneticPr fontId="5" type="noConversion"/>
  </si>
  <si>
    <t>MT30_Payment Logistics_HC_Restaurant/Retail_V1.00.04_20130419_IT_Service_Change_and_Release_Plan_V20130417</t>
    <phoneticPr fontId="5" type="noConversion"/>
  </si>
  <si>
    <t>2013/4/17-2013/4/22</t>
    <phoneticPr fontId="5" type="noConversion"/>
  </si>
  <si>
    <t xml:space="preserve">S80_Vantiv_HC_Restaurant/Retail_V1.00.02_20130418 IT Service Change and Release Plan_20130418 </t>
    <phoneticPr fontId="5" type="noConversion"/>
  </si>
  <si>
    <t>2013/4/18-2013/4/18</t>
    <phoneticPr fontId="5" type="noConversion"/>
  </si>
  <si>
    <t>完成上线</t>
    <phoneticPr fontId="5" type="noConversion"/>
  </si>
  <si>
    <r>
      <rPr>
        <b/>
        <sz val="9"/>
        <rFont val="Arial Unicode MS"/>
        <family val="2"/>
        <charset val="134"/>
      </rPr>
      <t xml:space="preserve">1. </t>
    </r>
    <r>
      <rPr>
        <sz val="9"/>
        <rFont val="Arial Unicode MS"/>
        <family val="2"/>
        <charset val="134"/>
      </rPr>
      <t xml:space="preserve">S80_Paymentech_Valutec_ HC/TC/TC_ HC_Retail/Retail/Restaurant_ V1.00.00_20130301
</t>
    </r>
    <r>
      <rPr>
        <b/>
        <sz val="9"/>
        <rFont val="Arial Unicode MS"/>
        <family val="2"/>
        <charset val="134"/>
      </rPr>
      <t xml:space="preserve">2. </t>
    </r>
    <r>
      <rPr>
        <sz val="9"/>
        <rFont val="Arial Unicode MS"/>
        <family val="2"/>
        <charset val="134"/>
      </rPr>
      <t xml:space="preserve">S90_Paymentech_Valutec_ HC/TC/TC_ HC_Retail/Retail/Restaurant_ V1.00.00_20130301
</t>
    </r>
    <r>
      <rPr>
        <b/>
        <sz val="9"/>
        <rFont val="Arial Unicode MS"/>
        <family val="2"/>
        <charset val="134"/>
      </rPr>
      <t>3 .</t>
    </r>
    <r>
      <rPr>
        <sz val="9"/>
        <rFont val="Arial Unicode MS"/>
        <family val="2"/>
        <charset val="134"/>
      </rPr>
      <t xml:space="preserve">S90_TSYS_ TC_ Retail/Restaurant_ V1.00.02_20130306
</t>
    </r>
    <r>
      <rPr>
        <b/>
        <sz val="9"/>
        <rFont val="Arial Unicode MS"/>
        <family val="2"/>
        <charset val="134"/>
      </rPr>
      <t xml:space="preserve">4. </t>
    </r>
    <r>
      <rPr>
        <sz val="9"/>
        <rFont val="Arial Unicode MS"/>
        <family val="2"/>
        <charset val="134"/>
      </rPr>
      <t>S90_Vantiv_HC_ Retail/Restaurant_ V1.00.02_20130306</t>
    </r>
    <phoneticPr fontId="5" type="noConversion"/>
  </si>
  <si>
    <r>
      <rPr>
        <b/>
        <sz val="9"/>
        <rFont val="Arial Unicode MS"/>
        <family val="2"/>
        <charset val="134"/>
      </rPr>
      <t xml:space="preserve">1. </t>
    </r>
    <r>
      <rPr>
        <sz val="9"/>
        <rFont val="Arial Unicode MS"/>
        <family val="2"/>
        <charset val="134"/>
      </rPr>
      <t>BroadPOS Terminal MT30Payment_Logistics V1.00.03_20130305</t>
    </r>
    <phoneticPr fontId="5" type="noConversion"/>
  </si>
  <si>
    <r>
      <rPr>
        <b/>
        <sz val="9"/>
        <rFont val="Arial Unicode MS"/>
        <family val="2"/>
        <charset val="134"/>
      </rPr>
      <t xml:space="preserve">1. </t>
    </r>
    <r>
      <rPr>
        <sz val="9"/>
        <rFont val="Arial Unicode MS"/>
        <family val="2"/>
        <charset val="134"/>
      </rPr>
      <t xml:space="preserve">80_Omaha_(HC_Retail)/(TC_Restaurant)_V1.00.03_20130315
</t>
    </r>
    <r>
      <rPr>
        <b/>
        <sz val="9"/>
        <rFont val="Arial Unicode MS"/>
        <family val="2"/>
        <charset val="134"/>
      </rPr>
      <t>2</t>
    </r>
    <r>
      <rPr>
        <sz val="9"/>
        <rFont val="Arial Unicode MS"/>
        <family val="2"/>
        <charset val="134"/>
      </rPr>
      <t>. SP30_Omaha_HC_Retail/TC_Restaurant_V1.00.01_20130319</t>
    </r>
    <phoneticPr fontId="5" type="noConversion"/>
  </si>
  <si>
    <r>
      <rPr>
        <b/>
        <sz val="9"/>
        <rFont val="Arial Unicode MS"/>
        <family val="2"/>
        <charset val="134"/>
      </rPr>
      <t>1</t>
    </r>
    <r>
      <rPr>
        <sz val="9"/>
        <rFont val="Arial Unicode MS"/>
        <family val="2"/>
        <charset val="134"/>
      </rPr>
      <t xml:space="preserve">. S58_Standalone_Paymentech_HC/TC_Retail_V1.00.10_20130325
</t>
    </r>
    <r>
      <rPr>
        <b/>
        <sz val="9"/>
        <rFont val="Arial Unicode MS"/>
        <family val="2"/>
        <charset val="134"/>
      </rPr>
      <t xml:space="preserve">2 </t>
    </r>
    <r>
      <rPr>
        <sz val="9"/>
        <rFont val="Arial Unicode MS"/>
        <family val="2"/>
        <charset val="134"/>
      </rPr>
      <t>.Broadpos Server Production Patch V1.02.08_20130319(U)</t>
    </r>
    <phoneticPr fontId="5" type="noConversion"/>
  </si>
  <si>
    <t>1.R50 Emulation_V1.00.04 Maintenance Plan_V20130328</t>
    <phoneticPr fontId="5" type="noConversion"/>
  </si>
  <si>
    <r>
      <rPr>
        <b/>
        <sz val="9"/>
        <rFont val="Arial Unicode MS"/>
        <family val="2"/>
        <charset val="134"/>
      </rPr>
      <t>1.</t>
    </r>
    <r>
      <rPr>
        <sz val="9"/>
        <rFont val="Arial Unicode MS"/>
        <family val="2"/>
        <charset val="134"/>
      </rPr>
      <t xml:space="preserve">58_Standalone_Omaha_(HC_Retail)/(TC_Restaurant)_V1.00.00_20130401
</t>
    </r>
    <r>
      <rPr>
        <b/>
        <sz val="9"/>
        <rFont val="Arial Unicode MS"/>
        <family val="2"/>
        <charset val="134"/>
      </rPr>
      <t>2</t>
    </r>
    <r>
      <rPr>
        <sz val="9"/>
        <rFont val="Arial Unicode MS"/>
        <family val="2"/>
        <charset val="134"/>
      </rPr>
      <t xml:space="preserve">. S80_PMN_HC_Retail/Restaurant_V1.00.00_20130402
</t>
    </r>
    <r>
      <rPr>
        <b/>
        <sz val="9"/>
        <rFont val="Arial Unicode MS"/>
        <family val="2"/>
        <charset val="134"/>
      </rPr>
      <t xml:space="preserve">3. </t>
    </r>
    <r>
      <rPr>
        <sz val="9"/>
        <rFont val="Arial Unicode MS"/>
        <family val="2"/>
        <charset val="134"/>
      </rPr>
      <t>S80_Vantiv_HC_Restaurant/Retail_V1.00.01_20130402</t>
    </r>
    <phoneticPr fontId="5" type="noConversion"/>
  </si>
  <si>
    <t>延期</t>
  </si>
  <si>
    <t>完成上线</t>
    <phoneticPr fontId="5" type="noConversion"/>
  </si>
  <si>
    <t>2013/4/22-2013/4/23</t>
    <phoneticPr fontId="5" type="noConversion"/>
  </si>
  <si>
    <t>于4月22日递交给美国团队做验证，没有发布给客户</t>
    <phoneticPr fontId="5" type="noConversion"/>
  </si>
  <si>
    <r>
      <t>项目预测可能延期，其主要原因：
1.由于S80认证的优先级最高，项目先实施对S80的开发，预计4月19日发布一个给美国执行验证的release package,而</t>
    </r>
    <r>
      <rPr>
        <sz val="10"/>
        <color rgb="FFFF0000"/>
        <rFont val="宋体"/>
        <family val="3"/>
        <charset val="134"/>
      </rPr>
      <t>Host开放认证窗口于5月6日，所以S80认证时间延迟到5月6日.</t>
    </r>
    <r>
      <rPr>
        <sz val="10"/>
        <rFont val="宋体"/>
        <family val="3"/>
        <charset val="134"/>
      </rPr>
      <t xml:space="preserve">
2.由于项目测试资源分配不足，优先保证产品维护与上线任务，所以造成项目测试活动延期。
</t>
    </r>
    <phoneticPr fontId="5" type="noConversion"/>
  </si>
  <si>
    <t xml:space="preserve">1. VANTIV S90 HC_RETAIL/HC_RESTAURANT V1.00.03_20130409
2 .S90_TSYS_TC_Retail/Restaurant_V1.00.03_20130417
3 .S80_Vantiv_HC_Restaurant/Retail_V1.00.02_20130418
4. MT30_Payment logistics_HC_Restaurant/Retail_V1.00.04_20130419
</t>
    <phoneticPr fontId="5" type="noConversion"/>
  </si>
  <si>
    <t>S80_PMN_HC_Restaurant/Retail_V1.00.01_20130425_IT_Service_Change_and_Release_Plan_V20130425</t>
    <phoneticPr fontId="5" type="noConversion"/>
  </si>
  <si>
    <t>2013/4/25-2013/4/25</t>
    <phoneticPr fontId="5" type="noConversion"/>
  </si>
  <si>
    <t>BroadPOS Server 2011 patch V1.02.09_20130425(M) Plan Release</t>
    <phoneticPr fontId="5" type="noConversion"/>
  </si>
  <si>
    <t>2013/4/25-2013/5/2</t>
    <phoneticPr fontId="5" type="noConversion"/>
  </si>
  <si>
    <t>1.自从4月18日，Host就不得获得提供服务，因此上线将暂停 
2.于4月26日完成上线，但有6个bug遗留到生产线</t>
    <phoneticPr fontId="5" type="noConversion"/>
  </si>
  <si>
    <t>S80/S90_CBORD_HC_Restaurant/Retail_V1.00.01_20130427 IT Service Change and Release Plan_20130427</t>
    <phoneticPr fontId="5" type="noConversion"/>
  </si>
  <si>
    <t>2013/4/27-2013/4/27</t>
    <phoneticPr fontId="5" type="noConversion"/>
  </si>
  <si>
    <t>S90_Basic System_V1.00.07_20130423_IT_Service_Change_and_Release_Plan_
V20130422</t>
    <phoneticPr fontId="5" type="noConversion"/>
  </si>
  <si>
    <t>完成上线，只修改schema</t>
    <phoneticPr fontId="5" type="noConversion"/>
  </si>
  <si>
    <r>
      <t xml:space="preserve">1.S80,SP30开发包已于3月29日完成测试版本发布
2.S90,S58,MT30在本周已完成测试版本的发布
</t>
    </r>
    <r>
      <rPr>
        <b/>
        <sz val="10"/>
        <color rgb="FFFF0000"/>
        <rFont val="宋体"/>
        <family val="3"/>
        <charset val="134"/>
      </rPr>
      <t>3.MRD变更： S80/S58 browser纳入到产品发布范围，
 S80_V1.00.09
 S58_V1.00.08
4.开发计划Deadline变更到2013/5/9</t>
    </r>
    <phoneticPr fontId="5" type="noConversion"/>
  </si>
  <si>
    <t>项目开发与产品维护的测试资源有冲突</t>
    <phoneticPr fontId="5" type="noConversion"/>
  </si>
  <si>
    <t>完成上线</t>
    <phoneticPr fontId="5" type="noConversion"/>
  </si>
  <si>
    <t xml:space="preserve">1. SP30_Payment Logistics_HC_Restaurant/Retail_V1.00.01_20130422
2. S90_Basic System_V1.00.07_20130423
3.S80_MerchantWare_HC_Retail/Restaurant_V1.00.01_20130416
4.S80_PMN_HC_Restaurant/Retail_V1.00.01_20130425
5.S80/S90_CBORD_HC_Restaurant/Retail_V1.00.01_20130427
</t>
    <phoneticPr fontId="5" type="noConversion"/>
  </si>
  <si>
    <t>S80S90SP30MT30S58_EPS_V1.00.00 Maintenance Plan_V20130502 release notice</t>
    <phoneticPr fontId="5" type="noConversion"/>
  </si>
  <si>
    <t>S58_Global_V1.00.00 Maintenance Plan_V20130503 release notice</t>
    <phoneticPr fontId="5" type="noConversion"/>
  </si>
  <si>
    <t>2013/5/6-2013/5/9</t>
    <phoneticPr fontId="5" type="noConversion"/>
  </si>
  <si>
    <t>BroadPOS Terminal TNSI</t>
    <phoneticPr fontId="5" type="noConversion"/>
  </si>
  <si>
    <t>Luke</t>
    <phoneticPr fontId="5" type="noConversion"/>
  </si>
  <si>
    <t>2013/5/6-2013/5/6</t>
    <phoneticPr fontId="5" type="noConversion"/>
  </si>
  <si>
    <t>2013/5/7-2013/5/10</t>
    <phoneticPr fontId="5" type="noConversion"/>
  </si>
  <si>
    <t>2013/5/10-2013/5/10</t>
    <phoneticPr fontId="5" type="noConversion"/>
  </si>
  <si>
    <t>MT30_TGate_V1.00.03 Maintenance Plan_V20130508</t>
    <phoneticPr fontId="5" type="noConversion"/>
  </si>
  <si>
    <t>2013/5/2-2013/5/3</t>
    <phoneticPr fontId="5" type="noConversion"/>
  </si>
  <si>
    <t>2013/5/3-2013/5/3</t>
    <phoneticPr fontId="5" type="noConversion"/>
  </si>
  <si>
    <t>2013/5/8-2013/5/10</t>
    <phoneticPr fontId="5" type="noConversion"/>
  </si>
  <si>
    <t>POSLink_V1.00.09 Maintenance Plan_V20130508</t>
    <phoneticPr fontId="5" type="noConversion"/>
  </si>
  <si>
    <t>S90_Do-Ugryd_HC_Restaurant/Retail_V1.00.03_20130509 IT Service Change and Release Plan_20130508</t>
    <phoneticPr fontId="5" type="noConversion"/>
  </si>
  <si>
    <t>2013/5/8-2013/5/9</t>
    <phoneticPr fontId="5" type="noConversion"/>
  </si>
  <si>
    <t>1.S90开发包已于5月6日完成测试版本发布</t>
    <phoneticPr fontId="5" type="noConversion"/>
  </si>
  <si>
    <t>项目计划于5月6日发布</t>
    <phoneticPr fontId="5" type="noConversion"/>
  </si>
  <si>
    <t>2013/5/9-2013/5/10</t>
    <phoneticPr fontId="5" type="noConversion"/>
  </si>
  <si>
    <t>2013/5/10-2013/5/13</t>
    <phoneticPr fontId="5" type="noConversion"/>
  </si>
  <si>
    <r>
      <t>1.测试进度根据开发计划的变更顺延至：</t>
    </r>
    <r>
      <rPr>
        <sz val="10"/>
        <color rgb="FFFF0000"/>
        <rFont val="宋体"/>
        <family val="3"/>
        <charset val="134"/>
      </rPr>
      <t>2013/5/9.
2.S80,SP30,S90,MT30,S58已于5月9日完成了Regression test
3.遗留</t>
    </r>
    <r>
      <rPr>
        <b/>
        <sz val="10"/>
        <color rgb="FFFF0000"/>
        <rFont val="宋体"/>
        <family val="3"/>
        <charset val="134"/>
      </rPr>
      <t>5个bug</t>
    </r>
    <r>
      <rPr>
        <sz val="10"/>
        <color rgb="FFFF0000"/>
        <rFont val="宋体"/>
        <family val="3"/>
        <charset val="134"/>
      </rPr>
      <t xml:space="preserve">未解决(由于都是HOST的问题，需进一步得到HOST的确认，需在产品维护期进行解决）
</t>
    </r>
    <phoneticPr fontId="5" type="noConversion"/>
  </si>
  <si>
    <r>
      <t>1.整个项目顺延了</t>
    </r>
    <r>
      <rPr>
        <b/>
        <sz val="10"/>
        <color rgb="FFFF0000"/>
        <rFont val="宋体"/>
        <family val="3"/>
        <charset val="134"/>
      </rPr>
      <t>10个</t>
    </r>
    <r>
      <rPr>
        <sz val="10"/>
        <rFont val="宋体"/>
        <family val="3"/>
        <charset val="134"/>
      </rPr>
      <t xml:space="preserve">工作日
</t>
    </r>
    <phoneticPr fontId="5" type="noConversion"/>
  </si>
  <si>
    <r>
      <t>1.整个项目计划</t>
    </r>
    <r>
      <rPr>
        <b/>
        <sz val="10"/>
        <color rgb="FFFF0000"/>
        <rFont val="宋体"/>
        <family val="3"/>
        <charset val="134"/>
      </rPr>
      <t>Deadline</t>
    </r>
    <r>
      <rPr>
        <sz val="10"/>
        <rFont val="宋体"/>
        <family val="3"/>
        <charset val="134"/>
      </rPr>
      <t>变更为：</t>
    </r>
    <r>
      <rPr>
        <b/>
        <sz val="10"/>
        <color rgb="FFFF0000"/>
        <rFont val="宋体"/>
        <family val="3"/>
        <charset val="134"/>
      </rPr>
      <t>2013/5/10，整个项目周期延迟10个工作日
2. 项目准备于今天（5月10日）结项
3.User Manual文档计划在产品维护期进行编写</t>
    </r>
    <phoneticPr fontId="5" type="noConversion"/>
  </si>
  <si>
    <t xml:space="preserve">1.S90功能测试报告已于5月9日发布
2.回归测试进行当中，可按计划可完成 </t>
    <phoneticPr fontId="5" type="noConversion"/>
  </si>
  <si>
    <t>May 1st&amp;2nd Week</t>
    <phoneticPr fontId="5" type="noConversion"/>
  </si>
  <si>
    <t xml:space="preserve">SP30_Element_HC_Restaurant/Retail_V1.00.00_20130510 IT Service Change and Release Plan_V20130509 </t>
    <phoneticPr fontId="5" type="noConversion"/>
  </si>
  <si>
    <t xml:space="preserve">1.S90_Do-Ugryd_HC_Restaurant/Retail_V1.00.03_20130509 
2.SP30_Element_HC_Restaurant/Retail_V1.00.00_20130510 </t>
    <phoneticPr fontId="5" type="noConversion"/>
  </si>
  <si>
    <t>BroadPOS Terminal FDRCNV Project Activation</t>
    <phoneticPr fontId="5" type="noConversion"/>
  </si>
  <si>
    <t>2012/12/26-2012/12/26</t>
    <phoneticPr fontId="5" type="noConversion"/>
  </si>
  <si>
    <t>计划变更了4次,完成上线</t>
    <phoneticPr fontId="5" type="noConversion"/>
  </si>
  <si>
    <t>2012/12/27-2013/1/24</t>
    <phoneticPr fontId="5" type="noConversion"/>
  </si>
  <si>
    <t>1.于5月10日结项
2.User Manual文档已发布</t>
    <phoneticPr fontId="5" type="noConversion"/>
  </si>
  <si>
    <r>
      <rPr>
        <b/>
        <sz val="10"/>
        <color rgb="FFFF0000"/>
        <rFont val="宋体"/>
        <family val="3"/>
        <charset val="134"/>
      </rPr>
      <t xml:space="preserve">Suspend:
</t>
    </r>
    <r>
      <rPr>
        <b/>
        <sz val="10"/>
        <rFont val="宋体"/>
        <family val="3"/>
        <charset val="134"/>
      </rPr>
      <t xml:space="preserve">2012/12/28-2013/1/24
</t>
    </r>
    <r>
      <rPr>
        <b/>
        <sz val="10"/>
        <color rgb="FFFF0000"/>
        <rFont val="宋体"/>
        <family val="3"/>
        <charset val="134"/>
      </rPr>
      <t xml:space="preserve">Activate:
</t>
    </r>
    <r>
      <rPr>
        <b/>
        <sz val="10"/>
        <rFont val="宋体"/>
        <family val="3"/>
        <charset val="134"/>
      </rPr>
      <t>2013/5/13-2013/6/3</t>
    </r>
    <phoneticPr fontId="5" type="noConversion"/>
  </si>
  <si>
    <t xml:space="preserve">S80S90S58SSP30_Nshvll_Vlink_V1.00.00 Maintenance Plan_V20130514 </t>
    <phoneticPr fontId="5" type="noConversion"/>
  </si>
  <si>
    <t>2013/5/14-2013/5/15</t>
    <phoneticPr fontId="5" type="noConversion"/>
  </si>
  <si>
    <t>S80_EPS_V1.00.00 Maintenance Plan_V20130514</t>
    <phoneticPr fontId="5" type="noConversion"/>
  </si>
  <si>
    <t xml:space="preserve">Android POSLink_V1.00.03 Maintenance Plan_V20130515 </t>
    <phoneticPr fontId="5" type="noConversion"/>
  </si>
  <si>
    <t>2013/5/15-2013/5/15</t>
    <phoneticPr fontId="5" type="noConversion"/>
  </si>
  <si>
    <t>The PAXTMS maintenance project V1.00.00_20130515(M) plan V20130515</t>
    <phoneticPr fontId="5" type="noConversion"/>
  </si>
  <si>
    <t>2013/5/15-2013/5/20</t>
    <phoneticPr fontId="5" type="noConversion"/>
  </si>
  <si>
    <t>S90SP30MT30S58_EPS_V1.00.00 Maintenance Plan_V20130515</t>
    <phoneticPr fontId="5" type="noConversion"/>
  </si>
  <si>
    <t>MT30_TGate_HC_Restaurant/Retail_V1.00.03_20130516 IT Service Change and Release Plan_V20130516</t>
    <phoneticPr fontId="5" type="noConversion"/>
  </si>
  <si>
    <t>2013/5/16-2013/5/16</t>
    <phoneticPr fontId="5" type="noConversion"/>
  </si>
  <si>
    <t>遗留1个Bug</t>
    <phoneticPr fontId="5" type="noConversion"/>
  </si>
  <si>
    <t>May 3rd Week</t>
    <phoneticPr fontId="5" type="noConversion"/>
  </si>
  <si>
    <t>S80_PMN_HC_Restaurant/Retail_V1.00.02_20130517_IT_Service_Change_and_Release_Plan_V20130517</t>
    <phoneticPr fontId="5" type="noConversion"/>
  </si>
  <si>
    <t>2013/5/17-2013/5/17</t>
    <phoneticPr fontId="5" type="noConversion"/>
  </si>
  <si>
    <r>
      <t>该项目于</t>
    </r>
    <r>
      <rPr>
        <sz val="10"/>
        <color rgb="FFFF0000"/>
        <rFont val="宋体"/>
        <family val="3"/>
        <charset val="134"/>
      </rPr>
      <t>2012/1/25日</t>
    </r>
    <r>
      <rPr>
        <sz val="10"/>
        <rFont val="宋体"/>
        <family val="3"/>
        <charset val="134"/>
      </rPr>
      <t>由于测试环境等一些问题未能得到HOST的确认而暂停，</t>
    </r>
    <r>
      <rPr>
        <b/>
        <sz val="10"/>
        <color rgb="FFFF0000"/>
        <rFont val="宋体"/>
        <family val="3"/>
        <charset val="134"/>
      </rPr>
      <t>目前于2013/5/13日开始重新启动</t>
    </r>
    <r>
      <rPr>
        <sz val="10"/>
        <rFont val="宋体"/>
        <family val="3"/>
        <charset val="134"/>
      </rPr>
      <t>。</t>
    </r>
    <phoneticPr fontId="5" type="noConversion"/>
  </si>
  <si>
    <t>开发资源比较紧张，与维护冲突</t>
    <phoneticPr fontId="5" type="noConversion"/>
  </si>
  <si>
    <t>1.BroadPOS Server 2011 patch V1.02.09_20130425(M) 
2.1.MT30_TGate_HC_Restaurant/Retail_V1.00.03_20130516
3.S80_PMN_HC_Restaurant/Retail_V1.00.02_20130517</t>
    <phoneticPr fontId="5" type="noConversion"/>
  </si>
  <si>
    <t>S80S90S58SSP30MT30_Nshvll_Vlink_V1.00.00 Maintenance Plan_V20130517</t>
    <phoneticPr fontId="5" type="noConversion"/>
  </si>
  <si>
    <t>S80_Omaha_(TC_Restaurant)/(HC_Retail)_V1.00.04_20130521_IT_Service_Change_and_Release_Plan_V20130520</t>
    <phoneticPr fontId="5" type="noConversion"/>
  </si>
  <si>
    <t>2013/5/20-2013/5/21</t>
    <phoneticPr fontId="5" type="noConversion"/>
  </si>
  <si>
    <t xml:space="preserve">S80_Sterling_V1.00.00 Maintenance Plan_V20130520 </t>
    <phoneticPr fontId="5" type="noConversion"/>
  </si>
  <si>
    <t>2013/5/20-2013/5/20</t>
    <phoneticPr fontId="5" type="noConversion"/>
  </si>
  <si>
    <t>S80S90S58SSP30MT30_Nshvll_Vlink_V1.00.00 Maintenance Plan_V20130522</t>
    <phoneticPr fontId="5" type="noConversion"/>
  </si>
  <si>
    <t>2013/5/22-2013/5/23</t>
    <phoneticPr fontId="5" type="noConversion"/>
  </si>
  <si>
    <t>1.S80_Omaha_(TC_Restaurant)/(HC_Retail)_V1.00.04_20130521</t>
    <phoneticPr fontId="5" type="noConversion"/>
  </si>
  <si>
    <t>May 4th Week</t>
    <phoneticPr fontId="5" type="noConversion"/>
  </si>
  <si>
    <t>S80/S90_Omaha_FP Mobile_Go3Gift_V1.00.14/V1.00.13 Maintenance Plan_V20130523</t>
    <phoneticPr fontId="5" type="noConversion"/>
  </si>
  <si>
    <t>2013/5/23-2013/5/24</t>
    <phoneticPr fontId="5" type="noConversion"/>
  </si>
  <si>
    <t>MT30_Element_HC_Restaurant/Retail_V1.00.00_20130529 IT Service Change and Release Plan_V20130528</t>
    <phoneticPr fontId="5" type="noConversion"/>
  </si>
  <si>
    <t>2013/5/28-2013/5/29</t>
    <phoneticPr fontId="5" type="noConversion"/>
  </si>
  <si>
    <t>2013/5/29-2013/5/30</t>
  </si>
  <si>
    <t>S90_Omaha_FP Mobile_GO3GIFT_(HC_Retail)/(TC_Restaurant)_V1.00.13_20130530 IT Service Change and Release Plan_V20130530</t>
    <phoneticPr fontId="5" type="noConversion"/>
  </si>
  <si>
    <t>2013/5/30-2013/5/30</t>
    <phoneticPr fontId="5" type="noConversion"/>
  </si>
  <si>
    <t>2013/5/30-2013/5/30</t>
    <phoneticPr fontId="5" type="noConversion"/>
  </si>
  <si>
    <t>S80_Omaha_FP Mobile_GO3GIFT_(HC_Retail)/(TC_Restaurant)_V1.00.14_20130530 IT Service Change and Release Plan_V20130530</t>
    <phoneticPr fontId="5" type="noConversion"/>
  </si>
  <si>
    <t>2013/5/31-2013/5/31</t>
    <phoneticPr fontId="5" type="noConversion"/>
  </si>
  <si>
    <t>Andy</t>
    <phoneticPr fontId="5" type="noConversion"/>
  </si>
  <si>
    <t>2013/05/28-2013/05/28</t>
    <phoneticPr fontId="5" type="noConversion"/>
  </si>
  <si>
    <t>2013/05/28-2013/05/31</t>
    <phoneticPr fontId="5" type="noConversion"/>
  </si>
  <si>
    <t>项目启动文档已发布,并对开发进度的里程碑点进行了定义</t>
    <phoneticPr fontId="5" type="noConversion"/>
  </si>
  <si>
    <t>PAX TMS NexGen</t>
    <phoneticPr fontId="5" type="noConversion"/>
  </si>
  <si>
    <t>S80_Omaha_FP Mobile_GO3GIFT_(HC_Retail)/(TC_Restaurant)_V1.00.14_20130531 IT Service Change and Release Plan_V20130531</t>
    <phoneticPr fontId="5" type="noConversion"/>
  </si>
  <si>
    <t>1.S80_Omaha_FP Mobile_GO3GIFT_(HC_Retail)/(TC_Restaurant)_V1.00.14_20130530
2.S80_Omaha_FP Mobile_GO3GIFT_(HC_Retail)/(TC_Restaurant)_V1.00.14_20130531 IT Service Change and Release Plan_V20130531</t>
    <phoneticPr fontId="5" type="noConversion"/>
  </si>
  <si>
    <t>May 5th Week</t>
    <phoneticPr fontId="5" type="noConversion"/>
  </si>
  <si>
    <t xml:space="preserve">MT30_Paymentech_(TC_Restaurant)/(HC_Retail)_V1.00.16/V1.00.14_20130605 IT Service Change and Release Plan_V20130603 </t>
    <phoneticPr fontId="5" type="noConversion"/>
  </si>
  <si>
    <t>2013/6/03-2013/6/05</t>
    <phoneticPr fontId="5" type="noConversion"/>
  </si>
  <si>
    <t>S80_Omaha_(TC_Restaurant)/(HC_Retail)_V1.00.05_20130605_IT_Service_Change_and_Release_Plan_V20130605</t>
    <phoneticPr fontId="5" type="noConversion"/>
  </si>
  <si>
    <t xml:space="preserve"> 于2013/6/3日日取消上线计划</t>
    <phoneticPr fontId="5" type="noConversion"/>
  </si>
  <si>
    <t>S80_TSYS_TC_Retail/Restaurant_V1.00.01_20130606 IT Service Change and Release Plan_20130603</t>
    <phoneticPr fontId="5" type="noConversion"/>
  </si>
  <si>
    <t>2013/6/03-2013/6/06</t>
  </si>
  <si>
    <t>Jun 1st Week</t>
    <phoneticPr fontId="5" type="noConversion"/>
  </si>
  <si>
    <t>完成上线</t>
    <phoneticPr fontId="5" type="noConversion"/>
  </si>
  <si>
    <t>MT30_TGate_HC_Restaurant/Retail_V1.00.04_20130530 IT Service Change and Release Plan_V20130530</t>
    <phoneticPr fontId="5" type="noConversion"/>
  </si>
  <si>
    <t>S58_Standalone_Omaha_(HC_Retail)/(TC_Restaurant)_V1.00.01_20130606 IT Service Change and Release Plan_V20130604</t>
    <phoneticPr fontId="5" type="noConversion"/>
  </si>
  <si>
    <t>2013/6/3-2013/6/5</t>
    <phoneticPr fontId="5" type="noConversion"/>
  </si>
  <si>
    <t>2013/6/04-2013/6/06</t>
    <phoneticPr fontId="5" type="noConversion"/>
  </si>
  <si>
    <t>完成上线</t>
    <phoneticPr fontId="5" type="noConversion"/>
  </si>
  <si>
    <t>1.MT30_TGate_HC_Restaurant/Retail_V1.00.04_20130530 IT Service Change and Release Plan_V20130530</t>
    <phoneticPr fontId="5" type="noConversion"/>
  </si>
  <si>
    <t>Jun 2nd Week</t>
    <phoneticPr fontId="5" type="noConversion"/>
  </si>
  <si>
    <t>2013/08/16-2013/08/16</t>
    <phoneticPr fontId="5" type="noConversion"/>
  </si>
  <si>
    <t>S58 Standalone_Omaha_V1.00.02 Maintenance Plan_V20130607</t>
    <phoneticPr fontId="5" type="noConversion"/>
  </si>
  <si>
    <t>2013/6/07-2013/6/08</t>
    <phoneticPr fontId="5" type="noConversion"/>
  </si>
  <si>
    <t>1.S80_Omaha_(TC_Restaurant)/(HC_Retail)_V1.00.05_20130605_IT_Service_Change_and_Release_Plan_V20130605
2.S58_Standalone_Omaha_(HC_Retail)/(TC_Restaurant)_V1.00.01_20130606 IT Service Change and Release Plan_V20130604
3.MT30_Element_HC_Restaurant/Retail_V1.00.00_20130529 IT Service Change and Release Plan_V20130528
4.S80_TSYS_TC_Retail/Restaurant_V1.00.01_20130606 IT Service Change and Release Plan_20130603</t>
    <phoneticPr fontId="5" type="noConversion"/>
  </si>
  <si>
    <t>Justin</t>
    <phoneticPr fontId="5" type="noConversion"/>
  </si>
  <si>
    <t>2013/06/07-2013/06/07</t>
    <phoneticPr fontId="5" type="noConversion"/>
  </si>
  <si>
    <t>S80S90S58SSP30MT30_Nshvll_Vlink_V1.00.00 Maintenance Plan_V20130608</t>
    <phoneticPr fontId="5" type="noConversion"/>
  </si>
  <si>
    <t>2013/6/08-2013/6/14</t>
    <phoneticPr fontId="5" type="noConversion"/>
  </si>
  <si>
    <t>MT30 _Omaha_V1.00.02 Maintenance Plan_V20130607</t>
    <phoneticPr fontId="5" type="noConversion"/>
  </si>
  <si>
    <r>
      <t xml:space="preserve">1.S80 开发包于2013/5/16日发布
S58 开发包于2013/5/14日发布
HOST 开发包于2013/5/14日发布
</t>
    </r>
    <r>
      <rPr>
        <b/>
        <sz val="10"/>
        <color rgb="FFFF0000"/>
        <rFont val="宋体"/>
        <family val="3"/>
        <charset val="134"/>
      </rPr>
      <t xml:space="preserve">其它机型开发包没能按计划发布（2013/5/14）：S90/SP30/MT30/S58(PETE)
</t>
    </r>
    <r>
      <rPr>
        <b/>
        <sz val="10"/>
        <rFont val="宋体"/>
        <family val="3"/>
        <charset val="134"/>
      </rPr>
      <t xml:space="preserve">2. 于2013/5/23首次发布：
S90/SP30/MT30/S58(PETE)
3.对测试发现的BUG进行FIXED中
</t>
    </r>
    <r>
      <rPr>
        <b/>
        <sz val="10"/>
        <color rgb="FFFF0000"/>
        <rFont val="宋体"/>
        <family val="3"/>
        <charset val="134"/>
      </rPr>
      <t>3. 于2013/6/5日，MT30开发包第二次发布
   于2013/6/7日，SP30，S58开发包第二次发布
   于2013/6/9日，MT30,SP30，S58开发包第三次发布
4. 于2013/6/13日，S90/S80/S58开发包发布</t>
    </r>
    <phoneticPr fontId="5" type="noConversion"/>
  </si>
  <si>
    <t>2013/6/13-2013/6/17</t>
    <phoneticPr fontId="5" type="noConversion"/>
  </si>
  <si>
    <t>S80_Omaha_FP Mobile_GO3GIFT_(HC_Retail)/(TC_Restaurant)_V1.00.15_20130617 IT Service Change and Release Plan_V20130613</t>
    <phoneticPr fontId="5" type="noConversion"/>
  </si>
  <si>
    <r>
      <t xml:space="preserve">2013/06/07-2013/06/08
</t>
    </r>
    <r>
      <rPr>
        <b/>
        <sz val="10"/>
        <color rgb="FFFF0000"/>
        <rFont val="宋体"/>
        <family val="3"/>
        <charset val="134"/>
      </rPr>
      <t>Changed:
2013/06/07-2013/06/13</t>
    </r>
    <phoneticPr fontId="5" type="noConversion"/>
  </si>
  <si>
    <t xml:space="preserve">S80_Sterling_V1.00.00 Maintenance Plan_V20130614 </t>
    <phoneticPr fontId="5" type="noConversion"/>
  </si>
  <si>
    <t>2013/6/14-2013/6/14</t>
    <phoneticPr fontId="5" type="noConversion"/>
  </si>
  <si>
    <r>
      <t>1.完成了所有机型的首次SIT测试，并于2013/5/31日发布了SIT测试报告。
2.</t>
    </r>
    <r>
      <rPr>
        <sz val="10"/>
        <color rgb="FFFF0000"/>
        <rFont val="宋体"/>
        <family val="3"/>
        <charset val="134"/>
      </rPr>
      <t>于2013/6/7日对SIT计划的deadline变更为：</t>
    </r>
    <r>
      <rPr>
        <b/>
        <sz val="10"/>
        <color rgb="FFFF0000"/>
        <rFont val="宋体"/>
        <family val="3"/>
        <charset val="134"/>
      </rPr>
      <t>2013/6/13
3.于2013/6/14日变更SIT计划的deadline为：2013/6/20</t>
    </r>
    <phoneticPr fontId="5" type="noConversion"/>
  </si>
  <si>
    <r>
      <rPr>
        <b/>
        <sz val="10"/>
        <color rgb="FFFF0000"/>
        <rFont val="宋体"/>
        <family val="3"/>
        <charset val="134"/>
      </rPr>
      <t>Suspend:</t>
    </r>
    <r>
      <rPr>
        <b/>
        <sz val="10"/>
        <rFont val="宋体"/>
        <family val="3"/>
        <charset val="134"/>
      </rPr>
      <t xml:space="preserve">
2013/1/4-2013/1/24
</t>
    </r>
    <r>
      <rPr>
        <b/>
        <sz val="10"/>
        <color rgb="FFFF0000"/>
        <rFont val="宋体"/>
        <family val="3"/>
        <charset val="134"/>
      </rPr>
      <t>Activate:</t>
    </r>
    <r>
      <rPr>
        <b/>
        <sz val="10"/>
        <rFont val="宋体"/>
        <family val="3"/>
        <charset val="134"/>
      </rPr>
      <t xml:space="preserve">
2013/5/14-2013/6/6
</t>
    </r>
    <r>
      <rPr>
        <b/>
        <sz val="10"/>
        <color rgb="FFFF0000"/>
        <rFont val="宋体"/>
        <family val="3"/>
        <charset val="134"/>
      </rPr>
      <t>Changed:</t>
    </r>
    <r>
      <rPr>
        <b/>
        <sz val="10"/>
        <rFont val="宋体"/>
        <family val="3"/>
        <charset val="134"/>
      </rPr>
      <t xml:space="preserve">
2013/5/14-2013/6/13
</t>
    </r>
    <r>
      <rPr>
        <b/>
        <sz val="10"/>
        <color rgb="FFFF0000"/>
        <rFont val="宋体"/>
        <family val="3"/>
        <charset val="134"/>
      </rPr>
      <t>2013/5/14-2013/6/20</t>
    </r>
    <phoneticPr fontId="5" type="noConversion"/>
  </si>
  <si>
    <r>
      <t>1.于2013/5/13重新启动项目，完成</t>
    </r>
    <r>
      <rPr>
        <b/>
        <sz val="10"/>
        <color rgb="FFFF0000"/>
        <rFont val="宋体"/>
        <family val="3"/>
        <charset val="134"/>
      </rPr>
      <t>MRD,ADD</t>
    </r>
    <r>
      <rPr>
        <sz val="10"/>
        <rFont val="宋体"/>
        <family val="3"/>
        <charset val="134"/>
      </rPr>
      <t>的更新
2. 于2013/6/14日变更MRD</t>
    </r>
    <r>
      <rPr>
        <sz val="10"/>
        <color rgb="FFFF0000"/>
        <rFont val="宋体"/>
        <family val="3"/>
        <charset val="134"/>
      </rPr>
      <t>（Deliver Time: 2013/6/21)</t>
    </r>
    <phoneticPr fontId="5" type="noConversion"/>
  </si>
  <si>
    <r>
      <t xml:space="preserve">1.项目计划于2013/5/13日更新并发布，主要增加了项目后续工作任务的进度安排
</t>
    </r>
    <r>
      <rPr>
        <sz val="10"/>
        <color rgb="FFFF0000"/>
        <rFont val="宋体"/>
        <family val="3"/>
        <charset val="134"/>
      </rPr>
      <t>2.于2013/6/14日变更了SIT进度及交付Deadline为：2013/6/21</t>
    </r>
    <phoneticPr fontId="5" type="noConversion"/>
  </si>
  <si>
    <t>Jun 1st&amp;2nd Week</t>
    <phoneticPr fontId="5" type="noConversion"/>
  </si>
  <si>
    <t xml:space="preserve"> </t>
    <phoneticPr fontId="5" type="noConversion"/>
  </si>
  <si>
    <r>
      <t xml:space="preserve">2013/6/10-2013/6/10
</t>
    </r>
    <r>
      <rPr>
        <b/>
        <sz val="10"/>
        <color rgb="FFFF0000"/>
        <rFont val="宋体"/>
        <family val="3"/>
        <charset val="134"/>
      </rPr>
      <t>Changed:</t>
    </r>
    <r>
      <rPr>
        <b/>
        <sz val="10"/>
        <rFont val="宋体"/>
        <family val="3"/>
        <charset val="134"/>
      </rPr>
      <t xml:space="preserve">
2013/6/14-2013/6/14
</t>
    </r>
    <r>
      <rPr>
        <b/>
        <sz val="10"/>
        <color rgb="FFFF0000"/>
        <rFont val="宋体"/>
        <family val="3"/>
        <charset val="134"/>
      </rPr>
      <t>2013/6/21-2013/6/21</t>
    </r>
    <phoneticPr fontId="5" type="noConversion"/>
  </si>
  <si>
    <t>1.MT30_Paymentech_(TC_Restaurant)/(HC_Retail)_V1.00.16/V1.00.14_20130605 IT Service Change and Release Plan_V20130603 
2.S80_Omaha_FP Mobile_GO3GIFT_(HC_Retail)/(TC_Restaurant)_V1.00.15_20130617 IT Service Change and Release Plan_V20130613</t>
    <phoneticPr fontId="5" type="noConversion"/>
  </si>
  <si>
    <t>2013/6/18-2013/6/20</t>
    <phoneticPr fontId="5" type="noConversion"/>
  </si>
  <si>
    <t>2013/6/19-2013/6/21</t>
    <phoneticPr fontId="5" type="noConversion"/>
  </si>
  <si>
    <t>S58_Standalone_Omaha_V1.00.02 Maintenance Plan_V20130620</t>
    <phoneticPr fontId="5" type="noConversion"/>
  </si>
  <si>
    <t>2013/6/20-2013/6/21</t>
    <phoneticPr fontId="5" type="noConversion"/>
  </si>
  <si>
    <t>2013/6/21-2013/6/25</t>
    <phoneticPr fontId="5" type="noConversion"/>
  </si>
  <si>
    <r>
      <t>1.仍有</t>
    </r>
    <r>
      <rPr>
        <b/>
        <sz val="10"/>
        <color rgb="FFFF0000"/>
        <rFont val="宋体"/>
        <family val="3"/>
        <charset val="134"/>
      </rPr>
      <t>5个Hold</t>
    </r>
    <r>
      <rPr>
        <sz val="10"/>
        <rFont val="宋体"/>
        <family val="3"/>
        <charset val="134"/>
      </rPr>
      <t xml:space="preserve">的问题遗留到维护阶段，由于没有得到HOST的确认。
</t>
    </r>
    <r>
      <rPr>
        <b/>
        <sz val="10"/>
        <color rgb="FFFF0000"/>
        <rFont val="宋体"/>
        <family val="3"/>
        <charset val="134"/>
      </rPr>
      <t>2.User Manual文档没有完成，需在通过Host认证后完成。</t>
    </r>
    <phoneticPr fontId="5" type="noConversion"/>
  </si>
  <si>
    <t>于2013/6/21日申请结项</t>
    <phoneticPr fontId="5" type="noConversion"/>
  </si>
  <si>
    <t>1.于2013/6/13日首次发布了需求工作产物
2.于2013/6/20日第二次发布需求</t>
    <phoneticPr fontId="5" type="noConversion"/>
  </si>
  <si>
    <t>预警</t>
  </si>
  <si>
    <t>已经延期</t>
    <phoneticPr fontId="5" type="noConversion"/>
  </si>
  <si>
    <t>由于开发人员出差</t>
    <phoneticPr fontId="5" type="noConversion"/>
  </si>
  <si>
    <t>R50 for ISIS</t>
    <phoneticPr fontId="5" type="noConversion"/>
  </si>
  <si>
    <t>Jun 3rd Week</t>
    <phoneticPr fontId="5" type="noConversion"/>
  </si>
  <si>
    <t>Jun 3rd Week</t>
    <phoneticPr fontId="5" type="noConversion"/>
  </si>
  <si>
    <t>MT30_TGate_HC_Restaurant/Retail_V1.00.05_20130626 IT Service Change and Release Plan_V20130624</t>
    <phoneticPr fontId="5" type="noConversion"/>
  </si>
  <si>
    <t>2013/6/24-2013/6/26</t>
    <phoneticPr fontId="5" type="noConversion"/>
  </si>
  <si>
    <t>S58_Standalone_Paymentech_(TC_Restaurant)/(HC_Retail)/(TC_Retail)_V1.00.11_20130621 IT Service Change and Release Plan_V20130619</t>
    <phoneticPr fontId="5" type="noConversion"/>
  </si>
  <si>
    <t>Jun 4th Week</t>
    <phoneticPr fontId="5" type="noConversion"/>
  </si>
  <si>
    <r>
      <rPr>
        <b/>
        <sz val="10"/>
        <color rgb="FFFF0000"/>
        <rFont val="宋体"/>
        <family val="3"/>
        <charset val="134"/>
      </rPr>
      <t>1st SIT Release:</t>
    </r>
    <r>
      <rPr>
        <b/>
        <sz val="10"/>
        <rFont val="宋体"/>
        <family val="3"/>
        <charset val="134"/>
      </rPr>
      <t xml:space="preserve">
2013/06/14-2013/06/19
</t>
    </r>
    <r>
      <rPr>
        <b/>
        <sz val="10"/>
        <color rgb="FFFF0000"/>
        <rFont val="宋体"/>
        <family val="3"/>
        <charset val="134"/>
      </rPr>
      <t>2nd SIT Release:</t>
    </r>
    <r>
      <rPr>
        <b/>
        <sz val="10"/>
        <rFont val="宋体"/>
        <family val="3"/>
        <charset val="134"/>
      </rPr>
      <t xml:space="preserve">
2013/06/20-2013/06/21
</t>
    </r>
    <r>
      <rPr>
        <b/>
        <sz val="10"/>
        <color rgb="FFFF0000"/>
        <rFont val="宋体"/>
        <family val="3"/>
        <charset val="134"/>
      </rPr>
      <t>Changed:
2013/06/24-2013/06/25</t>
    </r>
    <r>
      <rPr>
        <b/>
        <sz val="10"/>
        <rFont val="宋体"/>
        <family val="3"/>
        <charset val="134"/>
      </rPr>
      <t xml:space="preserve">
</t>
    </r>
    <phoneticPr fontId="5" type="noConversion"/>
  </si>
  <si>
    <r>
      <rPr>
        <b/>
        <sz val="10"/>
        <color rgb="FFFF0000"/>
        <rFont val="宋体"/>
        <family val="3"/>
        <charset val="134"/>
      </rPr>
      <t xml:space="preserve">
</t>
    </r>
    <r>
      <rPr>
        <b/>
        <sz val="10"/>
        <rFont val="宋体"/>
        <family val="3"/>
        <charset val="134"/>
      </rPr>
      <t xml:space="preserve">2013/06/08-2013/06/13
</t>
    </r>
    <r>
      <rPr>
        <b/>
        <sz val="10"/>
        <color rgb="FFFF0000"/>
        <rFont val="宋体"/>
        <family val="3"/>
        <charset val="134"/>
      </rPr>
      <t>1st</t>
    </r>
    <r>
      <rPr>
        <b/>
        <sz val="10"/>
        <rFont val="宋体"/>
        <family val="3"/>
        <charset val="134"/>
      </rPr>
      <t xml:space="preserve"> </t>
    </r>
    <r>
      <rPr>
        <b/>
        <sz val="10"/>
        <color rgb="FFFF0000"/>
        <rFont val="宋体"/>
        <family val="3"/>
        <charset val="134"/>
      </rPr>
      <t>Changed:
2013/06/07-2013/06/20
2rd Changed:
2013/06/20-2013/06/24</t>
    </r>
    <r>
      <rPr>
        <b/>
        <sz val="10"/>
        <rFont val="宋体"/>
        <family val="3"/>
        <charset val="134"/>
      </rPr>
      <t xml:space="preserve">
</t>
    </r>
    <r>
      <rPr>
        <b/>
        <sz val="10"/>
        <color rgb="FFFF0000"/>
        <rFont val="宋体"/>
        <family val="3"/>
        <charset val="134"/>
      </rPr>
      <t/>
    </r>
    <phoneticPr fontId="5" type="noConversion"/>
  </si>
  <si>
    <t>2013/6/25-2013/6/27</t>
    <phoneticPr fontId="5" type="noConversion"/>
  </si>
  <si>
    <t>S90_Omaha_FP Mobile_GO3GIFT_(HC_Retail)/(TC_Restaurant)_V1.00.13_20130625 IT Service Change and Release Plan_V20130621</t>
    <phoneticPr fontId="5" type="noConversion"/>
  </si>
  <si>
    <t>S80_Omaha_FP Mobile_Go3Gift_V1.00.16 Maintenance Plan_V20130626</t>
    <phoneticPr fontId="5" type="noConversion"/>
  </si>
  <si>
    <t>2013/6/26-2013/6/28</t>
    <phoneticPr fontId="5" type="noConversion"/>
  </si>
  <si>
    <r>
      <t xml:space="preserve">2013/06/21-2013/06/21
</t>
    </r>
    <r>
      <rPr>
        <b/>
        <sz val="10"/>
        <color rgb="FFFF0000"/>
        <rFont val="宋体"/>
        <family val="3"/>
        <charset val="134"/>
      </rPr>
      <t>Changed:
2013/06/25-2013/06/25</t>
    </r>
    <phoneticPr fontId="5" type="noConversion"/>
  </si>
  <si>
    <r>
      <t>1.于2013/6/13日首次发布开发包
2.</t>
    </r>
    <r>
      <rPr>
        <sz val="10"/>
        <color rgb="FFFF0000"/>
        <rFont val="宋体"/>
        <family val="3"/>
        <charset val="134"/>
      </rPr>
      <t>由于需求变更而导致的开发包发布延迟，未能按计划于2013/6/20日发布</t>
    </r>
    <r>
      <rPr>
        <sz val="10"/>
        <rFont val="宋体"/>
        <family val="3"/>
        <charset val="134"/>
      </rPr>
      <t>。
3.开发最后版本发布于2013/6/26日</t>
    </r>
    <phoneticPr fontId="5" type="noConversion"/>
  </si>
  <si>
    <t>1.于2013/6/18日首次发布SIT测试报告
2.SIT第二轮测试延期，由于开发包未按计划发布
3.SIT测试完成于2013/6/26日</t>
    <phoneticPr fontId="5" type="noConversion"/>
  </si>
  <si>
    <t>S80_Omaha_(HC_Retail)/(TC_Restaurant)_V1.00.06_20130627_IT_Service_Change_and_Release_Plan_V20130625</t>
    <phoneticPr fontId="5" type="noConversion"/>
  </si>
  <si>
    <t>项目于2013/6/27日申请结项</t>
    <phoneticPr fontId="5" type="noConversion"/>
  </si>
  <si>
    <t>项目结束</t>
    <phoneticPr fontId="5" type="noConversion"/>
  </si>
  <si>
    <t>S80_Omaha_(TC_Restaurant)/(HC_Retail)_V1.00.07_20130628_IT_Service_Change_and_Release_Plan_V20130628</t>
    <phoneticPr fontId="5" type="noConversion"/>
  </si>
  <si>
    <t>2013/6/28-2013/6/28</t>
    <phoneticPr fontId="5" type="noConversion"/>
  </si>
  <si>
    <t>S80_Omaha_FP Mobile_Go3Gift_Go3Rewards_V1.00.16 Maintenance Plan_V20130628</t>
    <phoneticPr fontId="5" type="noConversion"/>
  </si>
  <si>
    <t>2013/6/28-2013/7/1</t>
    <phoneticPr fontId="5" type="noConversion"/>
  </si>
  <si>
    <t>S80_Global_(HC_Retail)/(TC_Restaurant)_V1.00.03_20130703_IT_Service_Change_and_Release_Plan_V20130628</t>
    <phoneticPr fontId="5" type="noConversion"/>
  </si>
  <si>
    <t>2013/6/28-2013/7/3</t>
    <phoneticPr fontId="5" type="noConversion"/>
  </si>
  <si>
    <t>S90_TGate_HC_Retail/Restaurant_V1.00.04_20130704 IT Service Change and Release Plan_V20130628</t>
    <phoneticPr fontId="5" type="noConversion"/>
  </si>
  <si>
    <t>1.S58_Standalone_Paymentech_(TC_Restaurant)/(HC_Retail)/(TC_Retail)_V1.00.11_20130621 IT Service Change and Release Plan_V20130619
2.S90_Omaha_FP Mobile_GO3GIFT_(HC_Retail)/(TC_Restaurant)_V1.00.13_20130625 IT Service Change and Release Plan_V20130621
3.MT30_TGate_HC_Restaurant/Retail_V1.00.05_20130626 IT Service Change and Release Plan_V20130624
4.S80_Omaha_(HC_Retail)/(TC_Restaurant)_V1.00.06_20130627_IT_Service_Change_and_Release_Plan_V20130625
5.S80_Omaha_(TC_Restaurant)/(HC_Retail)_V1.00.07_20130628_IT_Service_Change_and_Release_Plan_V20130628</t>
    <phoneticPr fontId="5" type="noConversion"/>
  </si>
  <si>
    <t>S80_Paymentech_(TC_Restaurant)/(HC_Retail)/(TC_Retail)_V1.00.13/V1.00.12/V1.00.12_20130708 IT Service Change and Release Plan_V20130701</t>
    <phoneticPr fontId="5" type="noConversion"/>
  </si>
  <si>
    <t>2013/7/1-2013/7/8</t>
    <phoneticPr fontId="5" type="noConversion"/>
  </si>
  <si>
    <t>2013/7/3-2013/7/5</t>
    <phoneticPr fontId="5" type="noConversion"/>
  </si>
  <si>
    <t>2013/7/3-2013/7/9</t>
    <phoneticPr fontId="5" type="noConversion"/>
  </si>
  <si>
    <t>只有S80的计划变更为：2013/6/26-6/27(结束）</t>
    <phoneticPr fontId="5" type="noConversion"/>
  </si>
  <si>
    <t>取消</t>
  </si>
  <si>
    <t>MT30_Nshvll_Vlink_V1.00.00 Maintenance Plan_V20130703</t>
    <phoneticPr fontId="5" type="noConversion"/>
  </si>
  <si>
    <t>2013/7/3-2013/7/4</t>
    <phoneticPr fontId="5" type="noConversion"/>
  </si>
  <si>
    <t>S80_TSYS_V1.00.02 Maintenance Plan_V20130703</t>
    <phoneticPr fontId="5" type="noConversion"/>
  </si>
  <si>
    <t>S80_Omaha_FP Mobile_Go3Gift_Go3Rewards_(HC_Retail)/(TC_Restaurant)_V1.00.16_20130705 IT Service Change and Release Plan_V20130704</t>
    <phoneticPr fontId="5" type="noConversion"/>
  </si>
  <si>
    <t>2013/7/4-2013/7/5</t>
    <phoneticPr fontId="5" type="noConversion"/>
  </si>
  <si>
    <t xml:space="preserve">SP30_TGate_HC_Restaurant/Retail_V1.00.03_20130711 IT Service Change and Release Plan_V20130704 </t>
    <phoneticPr fontId="5" type="noConversion"/>
  </si>
  <si>
    <t>2013/7/4-2013/7/11</t>
    <phoneticPr fontId="5" type="noConversion"/>
  </si>
  <si>
    <t xml:space="preserve">S80_TGate_HC_Retail/Restaurant_V1.00.03_20130712 IT Service Change and Release Plan_V20130704 </t>
    <phoneticPr fontId="5" type="noConversion"/>
  </si>
  <si>
    <t>2013/7/4-2013/7/12</t>
    <phoneticPr fontId="5" type="noConversion"/>
  </si>
  <si>
    <t>2013/7/4-2013/7/15</t>
    <phoneticPr fontId="5" type="noConversion"/>
  </si>
  <si>
    <t>July 1st Week</t>
    <phoneticPr fontId="5" type="noConversion"/>
  </si>
  <si>
    <t>1. S90_TGate_HC_Retail/Restaurant_V1.00.04_20130704 IT Service Change and Release Plan_V20130628
2.S80_Global_(HC_Retail)/(TC_Restaurant)_V1.00.03_20130703_IT_Service_Change_and_Release_Plan_V20130628
3.S80_Omaha_FP Mobile_Go3Gift_Go3Rewards_(HC_Retail)/(TC_Restaurant)_V1.00.16_20130705 IT Service Change and Release Plan_V20130704</t>
    <phoneticPr fontId="5" type="noConversion"/>
  </si>
  <si>
    <t>Jul 1st Week</t>
    <phoneticPr fontId="5" type="noConversion"/>
  </si>
  <si>
    <t>Jul 2nd Week</t>
    <phoneticPr fontId="5" type="noConversion"/>
  </si>
  <si>
    <t>July 2nd Week</t>
    <phoneticPr fontId="5" type="noConversion"/>
  </si>
  <si>
    <t>S80_Do-Ugryd_HC_Restaurant/Retail_V1.00.04_20130709 IT Service Change and Release Plan_20130703</t>
    <phoneticPr fontId="5" type="noConversion"/>
  </si>
  <si>
    <r>
      <rPr>
        <b/>
        <sz val="10"/>
        <color rgb="FFFF0000"/>
        <rFont val="宋体"/>
        <family val="3"/>
        <charset val="134"/>
      </rPr>
      <t xml:space="preserve">1st Release:
</t>
    </r>
    <r>
      <rPr>
        <b/>
        <sz val="10"/>
        <rFont val="宋体"/>
        <family val="3"/>
        <charset val="134"/>
      </rPr>
      <t xml:space="preserve">2013/05/28-2013/07/12
</t>
    </r>
    <r>
      <rPr>
        <b/>
        <sz val="10"/>
        <color rgb="FFFF0000"/>
        <rFont val="宋体"/>
        <family val="3"/>
        <charset val="134"/>
      </rPr>
      <t>2nd Release:</t>
    </r>
    <r>
      <rPr>
        <b/>
        <sz val="10"/>
        <rFont val="宋体"/>
        <family val="3"/>
        <charset val="134"/>
      </rPr>
      <t xml:space="preserve">
2013/07/13-2013/08/02</t>
    </r>
    <phoneticPr fontId="5" type="noConversion"/>
  </si>
  <si>
    <r>
      <rPr>
        <b/>
        <sz val="10"/>
        <color rgb="FFFF0000"/>
        <rFont val="宋体"/>
        <family val="3"/>
        <charset val="134"/>
      </rPr>
      <t xml:space="preserve">1st Release:
</t>
    </r>
    <r>
      <rPr>
        <b/>
        <sz val="10"/>
        <rFont val="宋体"/>
        <family val="3"/>
        <charset val="134"/>
      </rPr>
      <t xml:space="preserve">2013/05/28-2013/07/12
</t>
    </r>
    <r>
      <rPr>
        <b/>
        <sz val="10"/>
        <color rgb="FFFF0000"/>
        <rFont val="宋体"/>
        <family val="3"/>
        <charset val="134"/>
      </rPr>
      <t>2nd Release:</t>
    </r>
    <r>
      <rPr>
        <b/>
        <sz val="10"/>
        <rFont val="宋体"/>
        <family val="3"/>
        <charset val="134"/>
      </rPr>
      <t xml:space="preserve">
2013/07/13-2013/07/26</t>
    </r>
    <r>
      <rPr>
        <b/>
        <sz val="10"/>
        <color rgb="FFFF0000"/>
        <rFont val="宋体"/>
        <family val="3"/>
        <charset val="134"/>
      </rPr>
      <t xml:space="preserve">
3rd Release:</t>
    </r>
    <r>
      <rPr>
        <b/>
        <sz val="10"/>
        <rFont val="宋体"/>
        <family val="3"/>
        <charset val="134"/>
      </rPr>
      <t xml:space="preserve">
2013/07/27-2013/08/09
</t>
    </r>
    <r>
      <rPr>
        <b/>
        <sz val="10"/>
        <color rgb="FFFF0000"/>
        <rFont val="宋体"/>
        <family val="3"/>
        <charset val="134"/>
      </rPr>
      <t>4th Release:</t>
    </r>
    <r>
      <rPr>
        <b/>
        <sz val="10"/>
        <rFont val="宋体"/>
        <family val="3"/>
        <charset val="134"/>
      </rPr>
      <t xml:space="preserve">
2013/08/10-2013/08/20</t>
    </r>
    <phoneticPr fontId="5" type="noConversion"/>
  </si>
  <si>
    <r>
      <rPr>
        <b/>
        <sz val="10"/>
        <color rgb="FFFF0000"/>
        <rFont val="宋体"/>
        <family val="3"/>
        <charset val="134"/>
      </rPr>
      <t>1st Round Release:</t>
    </r>
    <r>
      <rPr>
        <b/>
        <sz val="10"/>
        <rFont val="宋体"/>
        <family val="3"/>
        <charset val="134"/>
      </rPr>
      <t xml:space="preserve">
2013/07/13-2013/07/26
2013/07/27-2013/08/02
</t>
    </r>
    <r>
      <rPr>
        <b/>
        <sz val="10"/>
        <color rgb="FFFF0000"/>
        <rFont val="宋体"/>
        <family val="3"/>
        <charset val="134"/>
      </rPr>
      <t xml:space="preserve">2nd Round Release:
</t>
    </r>
    <r>
      <rPr>
        <b/>
        <sz val="10"/>
        <rFont val="宋体"/>
        <family val="3"/>
        <charset val="134"/>
      </rPr>
      <t xml:space="preserve">2013/08/03-2013/08/09
</t>
    </r>
    <r>
      <rPr>
        <b/>
        <sz val="10"/>
        <color theme="1"/>
        <rFont val="宋体"/>
        <family val="3"/>
        <charset val="134"/>
      </rPr>
      <t>2013/08/10-2013/08/16</t>
    </r>
    <phoneticPr fontId="5" type="noConversion"/>
  </si>
  <si>
    <t>2013/7/9-2013/7/16</t>
    <phoneticPr fontId="5" type="noConversion"/>
  </si>
  <si>
    <t>S58_Global_V1.00.00 Maintenance Plan_V20130709</t>
    <phoneticPr fontId="5" type="noConversion"/>
  </si>
  <si>
    <t>2013/7/9-2013/7/10</t>
    <phoneticPr fontId="5" type="noConversion"/>
  </si>
  <si>
    <t>S90_Do-Ugryd_HC_Restaurant/Retail_V1.00.04_20130717 IT Service Change and Release Plan_20130709</t>
    <phoneticPr fontId="5" type="noConversion"/>
  </si>
  <si>
    <t>2013/7/9-2013/7/17</t>
    <phoneticPr fontId="5" type="noConversion"/>
  </si>
  <si>
    <t>S90_Omaha_FP Mobile_Go3Gift_Go3Rewards_(HC_Retail)/(TC_Restaurant)_V1.00.14_20130716 IT Service Change and Release Plan_V20130709</t>
    <phoneticPr fontId="5" type="noConversion"/>
  </si>
  <si>
    <t xml:space="preserve">S80_TSYS_TC_Restaurant/Retail_V1.00.02_20130710 IT Service Change and Release Plan_20130710 </t>
    <phoneticPr fontId="5" type="noConversion"/>
  </si>
  <si>
    <t>2013/7/10-2013/7/10</t>
    <phoneticPr fontId="5" type="noConversion"/>
  </si>
  <si>
    <t xml:space="preserve">1.S80_Do-Ugryd_HC_Restaurant/Retail_V1.00.04_20130709 IT Service Change and Release Plan_20130703
2.S80_Paymentech_(TC_Restaurant)/(HC_Retail)/(TC_Retail)_V1.00.13/V1.00.12/V1.00.12_20130708 IT Service Change and Release Plan_V20130701
3.S80_TSYS_TC_Restaurant/Retail_V1.00.02_20130710 IT Service Change and Release Plan_20130710
4.SP30_TGate_HC_Restaurant/Retail_V1.00.03_20130711 IT Service Change and Release Plan_V20130704 </t>
    <phoneticPr fontId="5" type="noConversion"/>
  </si>
  <si>
    <t>2013/7/12-2013/7/15</t>
    <phoneticPr fontId="5" type="noConversion"/>
  </si>
  <si>
    <t>2013/7/12-2013/7/16</t>
    <phoneticPr fontId="5" type="noConversion"/>
  </si>
  <si>
    <t>S58 Standalone_TSYS_V1.00.01 Maintenance Plan_V20130712</t>
    <phoneticPr fontId="5" type="noConversion"/>
  </si>
  <si>
    <t>S90_TSYS_V1.00.04 Maintenance Plan_V20130712</t>
    <phoneticPr fontId="5" type="noConversion"/>
  </si>
  <si>
    <t>SP30_TSYS_V1.00.01 Maintenance Plan_V20130712</t>
    <phoneticPr fontId="5" type="noConversion"/>
  </si>
  <si>
    <t>MT30_TSYS_V1.00.01 Maintenance Plan_V20130712</t>
    <phoneticPr fontId="5" type="noConversion"/>
  </si>
  <si>
    <t>S90_Paymentech_V1.00.12&amp;V1.00.13 Maintenance Plan_V20130712</t>
    <phoneticPr fontId="5" type="noConversion"/>
  </si>
  <si>
    <t>2013/7/12-2013/7/12</t>
    <phoneticPr fontId="5" type="noConversion"/>
  </si>
  <si>
    <t>S90_Paymentech_TC/TC/HC_Valutec_HC_Restaurant/Retail/Retail_V1.00.02_20130716_IT_Service_Change_and_Release_Plan_V20130712</t>
    <phoneticPr fontId="5" type="noConversion"/>
  </si>
  <si>
    <t>S80S90S58SSP30MT30_Nshvll_Vlink_V1.00.00 Maintenance Plan_V20130712</t>
    <phoneticPr fontId="5" type="noConversion"/>
  </si>
  <si>
    <t>S90_Global_(HC_Retail)/(TC_Restaurant)_V1.00.04_20130715 IT Service Change and Release Plan_V20130712</t>
    <phoneticPr fontId="5" type="noConversion"/>
  </si>
  <si>
    <t>July 3nd Week</t>
    <phoneticPr fontId="5" type="noConversion"/>
  </si>
  <si>
    <t>2013/7/16-2013/7/16</t>
    <phoneticPr fontId="5" type="noConversion"/>
  </si>
  <si>
    <t>S90_Paymentech_(HC_Retail)/(TC_Retail)/(TC_Restaurant)_V1.00.12/V1.00.12/V1.00.13_20130716 IT Service Change and Release Plan_V20130715</t>
    <phoneticPr fontId="5" type="noConversion"/>
  </si>
  <si>
    <t>MT30_TGate_HC_Restaurant/Retail_V1.00.06_20130723 IT Service Change and Release Plan_V20130718</t>
    <phoneticPr fontId="5" type="noConversion"/>
  </si>
  <si>
    <t>2013/7/18-2013/7/23</t>
    <phoneticPr fontId="5" type="noConversion"/>
  </si>
  <si>
    <t xml:space="preserve">S80_TSYS_TC_Restaurant/Retail_V1.00.02_20130718 IT Service Change and Release Plan_20130718 </t>
    <phoneticPr fontId="5" type="noConversion"/>
  </si>
  <si>
    <t>2013/7/18-2013/7/18</t>
    <phoneticPr fontId="5" type="noConversion"/>
  </si>
  <si>
    <t>2013/7/18-2013/7/22</t>
    <phoneticPr fontId="5" type="noConversion"/>
  </si>
  <si>
    <t>S80_Do-Ugryd_HC_Restaurant/Retail_V1.00.05_20130719 IT Service Change and Release Plan_20130718</t>
    <phoneticPr fontId="5" type="noConversion"/>
  </si>
  <si>
    <t>2013/7/18-2013/7/19</t>
    <phoneticPr fontId="5" type="noConversion"/>
  </si>
  <si>
    <t>S80 Paymentech TCRetail V1.00.13&amp;TC_RestaurantV1.00.14Maintenance Plans</t>
    <phoneticPr fontId="5" type="noConversion"/>
  </si>
  <si>
    <t>2013/7/8-2013/7/10
2013/7/17-2013/7/19
2013/7/19-2013/7/24</t>
    <phoneticPr fontId="5" type="noConversion"/>
  </si>
  <si>
    <t>1. S90_Global_(HC_Retail)/(TC_Restaurant)_V1.00.04_20130715 IT Service Change and Release Plan_V20130712
2.S90_Paymentech_(HC_Retail)/(TC_Retail)/(TC_Restaurant)_V1.00.12/V1.00.12/V1.00.13_20130716 IT Service Change and Release Plan_V20130715
3.S90_Paymentech_TC/TC/HC_Valutec_HC_Restaurant/Retail/Retail_V1.00.02_20130716_IT_Service_Change_and_Release_Plan_V20130712 
4.S80_TSYS_TC_Restaurant/Retail_V1.00.02_20130718 IT Service Change and Release Plan_20130718 
5.S80_Do-Ugryd_HC_Restaurant/Retail_V1.00.05_20130719 IT Service Change and Release Plan_20130718</t>
    <phoneticPr fontId="5" type="noConversion"/>
  </si>
  <si>
    <t>S80S90S58SSP30MT30_Nshvll_Vlink_V1.00.00 Maintenance Plan_V20130719</t>
    <phoneticPr fontId="5" type="noConversion"/>
  </si>
  <si>
    <t>2013/7/19-2013/7/23</t>
    <phoneticPr fontId="5" type="noConversion"/>
  </si>
  <si>
    <t>MT30_TGate_V1.00.06 Maintenance Plan_V20130719</t>
    <phoneticPr fontId="5" type="noConversion"/>
  </si>
  <si>
    <t>Jul 3rd Week</t>
    <phoneticPr fontId="5" type="noConversion"/>
  </si>
  <si>
    <t>2013/7/19-2013/7/19</t>
    <phoneticPr fontId="5" type="noConversion"/>
  </si>
  <si>
    <t>2013/5/22-2013/5/27
2013/5/28-2013/5/30
2013/5/31-2013/7/8
2013/7/9-2013/7/11
2013/7/12-2013/7/16</t>
    <phoneticPr fontId="5" type="noConversion"/>
  </si>
  <si>
    <t>完成维护版本，但没有真正发布给客户试用。</t>
    <phoneticPr fontId="5" type="noConversion"/>
  </si>
  <si>
    <t>S90_TSYS_TC_Restaurant/Retail_V1.00.04_20130722_IT_Service_Change_and_Release_Plan_V20130722</t>
    <phoneticPr fontId="5" type="noConversion"/>
  </si>
  <si>
    <t>2013/7/22-2013/7/22</t>
    <phoneticPr fontId="5" type="noConversion"/>
  </si>
  <si>
    <t>2013/7/22-2013/7/23</t>
    <phoneticPr fontId="5" type="noConversion"/>
  </si>
  <si>
    <t>July 4th Week</t>
    <phoneticPr fontId="5" type="noConversion"/>
  </si>
  <si>
    <t>MT30_TGate_HC_Restaurant/Retail_V1.00.06_20130723 IT Service Change and Release Plan_V20130723</t>
    <phoneticPr fontId="5" type="noConversion"/>
  </si>
  <si>
    <t>2013/7/23-2013/7/23</t>
    <phoneticPr fontId="5" type="noConversion"/>
  </si>
  <si>
    <t>2013/7/18
2013/7/19
2013/7/23-2013/7/24</t>
    <phoneticPr fontId="5" type="noConversion"/>
  </si>
  <si>
    <t>2013/7/18
2013/7/19
2013/7/24</t>
    <phoneticPr fontId="5" type="noConversion"/>
  </si>
  <si>
    <t>2013/7/24-2013/7/26</t>
    <phoneticPr fontId="5" type="noConversion"/>
  </si>
  <si>
    <t>POSLink_V1.00.10 Maintenance Plan_V20130724</t>
    <phoneticPr fontId="5" type="noConversion"/>
  </si>
  <si>
    <t>S80_PMN_HC_Retail/Restaurant_V1.00.03_20130705_IT_Service_Change_and_Release_Plan_V20130703</t>
    <phoneticPr fontId="5" type="noConversion"/>
  </si>
  <si>
    <t>2013/7/25-2013/7/26</t>
    <phoneticPr fontId="5" type="noConversion"/>
  </si>
  <si>
    <r>
      <rPr>
        <sz val="9"/>
        <color rgb="FFFF0000"/>
        <rFont val="Arial Unicode MS"/>
        <family val="2"/>
        <charset val="134"/>
      </rPr>
      <t>1.</t>
    </r>
    <r>
      <rPr>
        <sz val="9"/>
        <rFont val="Arial Unicode MS"/>
        <family val="2"/>
        <charset val="134"/>
      </rPr>
      <t xml:space="preserve">S90_TSYS_TC_Restaurant/Retail_V1.00.04_20130722_IT_Service_Change_and_Release_Plan_V20130722
</t>
    </r>
    <r>
      <rPr>
        <sz val="9"/>
        <color rgb="FFFF0000"/>
        <rFont val="Arial Unicode MS"/>
        <family val="2"/>
        <charset val="134"/>
      </rPr>
      <t>2</t>
    </r>
    <r>
      <rPr>
        <sz val="9"/>
        <rFont val="Arial Unicode MS"/>
        <family val="2"/>
        <charset val="134"/>
      </rPr>
      <t xml:space="preserve">.MT30_TGate_HC_Restaurant/Retail_V1.00.06_20130723 IT Service Change and Release Plan_V20130723
</t>
    </r>
    <r>
      <rPr>
        <sz val="9"/>
        <color rgb="FFFF0000"/>
        <rFont val="Arial Unicode MS"/>
        <family val="2"/>
        <charset val="134"/>
      </rPr>
      <t>3.</t>
    </r>
    <r>
      <rPr>
        <sz val="9"/>
        <rFont val="Arial Unicode MS"/>
        <family val="2"/>
        <charset val="134"/>
      </rPr>
      <t xml:space="preserve">S80_PMN_HC_Retail/Restaurant_V1.00.03_20130705_IT_Service_Change_and_Release_Plan_V20130703
</t>
    </r>
    <r>
      <rPr>
        <sz val="9"/>
        <color rgb="FFFF0000"/>
        <rFont val="Arial Unicode MS"/>
        <family val="2"/>
        <charset val="134"/>
      </rPr>
      <t>4.</t>
    </r>
    <r>
      <rPr>
        <sz val="9"/>
        <rFont val="Arial Unicode MS"/>
        <family val="2"/>
        <charset val="134"/>
      </rPr>
      <t xml:space="preserve">S90_Do-Ugryd_HC_Restaurant/Retail_V1.00.04_20130717 IT Service Change and Release Plan_20130709
</t>
    </r>
    <r>
      <rPr>
        <sz val="9"/>
        <color rgb="FFFF0000"/>
        <rFont val="Arial Unicode MS"/>
        <family val="2"/>
        <charset val="134"/>
      </rPr>
      <t>5.</t>
    </r>
    <r>
      <rPr>
        <sz val="9"/>
        <rFont val="Arial Unicode MS"/>
        <family val="2"/>
        <charset val="134"/>
      </rPr>
      <t>S90_Omaha_FP Mobile_Go3Gift_Go3Rewards_(HC_Retail)/(TC_Restaurant)_V1.00.14_20130716 IT Service Change and Release Plan_V20130709</t>
    </r>
    <phoneticPr fontId="5" type="noConversion"/>
  </si>
  <si>
    <t>1.2013/7/8日需求变更引起开发计划的变更
2.目前开发进度正常</t>
    <phoneticPr fontId="5" type="noConversion"/>
  </si>
  <si>
    <t>Jul 4th Week</t>
    <phoneticPr fontId="5" type="noConversion"/>
  </si>
  <si>
    <t>SP30_TGate_HC_Restaurant/Retail_V1.00.04_20130729 IT Service Change and Release Plan_V20130725</t>
    <phoneticPr fontId="5" type="noConversion"/>
  </si>
  <si>
    <t>2013/7/25-2013/7/29</t>
    <phoneticPr fontId="5" type="noConversion"/>
  </si>
  <si>
    <t>MT30_TGate_V1.00.07 Maintenance Plan_V20130726</t>
    <phoneticPr fontId="5" type="noConversion"/>
  </si>
  <si>
    <t>2013/7/26-2013/7/26</t>
    <phoneticPr fontId="5" type="noConversion"/>
  </si>
  <si>
    <t>S90_Paymentech_HC_Retail_V1.00.13 Maintenance Plan_V20130726</t>
    <phoneticPr fontId="5" type="noConversion"/>
  </si>
  <si>
    <t>2013/7/29-2013/7/29</t>
    <phoneticPr fontId="5" type="noConversion"/>
  </si>
  <si>
    <t xml:space="preserve"> SP30 Paymentech TC RetailV1.00.11&amp;TC_RestaurantV1.00.13 Maintenance Plans</t>
    <phoneticPr fontId="5" type="noConversion"/>
  </si>
  <si>
    <t xml:space="preserve"> SP30 Paymentech TC_RestaurantV1.00.13_20130729 IT Service Change and Release Plan_V20130729</t>
    <phoneticPr fontId="5" type="noConversion"/>
  </si>
  <si>
    <t>S80_Nshvll_Vlink_V1.00.00 Maintenance Plan_V20130729</t>
    <phoneticPr fontId="5" type="noConversion"/>
  </si>
  <si>
    <t>2013/7/30-2013/7/31</t>
    <phoneticPr fontId="5" type="noConversion"/>
  </si>
  <si>
    <t>S80_PMN_HC_Retail/Restaurant_V1.00.03_20130730_IT_Service_Change_and_Release_Plan_V20130729</t>
    <phoneticPr fontId="5" type="noConversion"/>
  </si>
  <si>
    <t>2013/7/30-2013/7/30</t>
    <phoneticPr fontId="5" type="noConversion"/>
  </si>
  <si>
    <t>MT30_Paymentech_TC_Restaurant_V1.00.17_20130731 IT Service Change and Release Plan_V20130730</t>
    <phoneticPr fontId="5" type="noConversion"/>
  </si>
  <si>
    <t>2013/7/30-2013/8/1</t>
    <phoneticPr fontId="5" type="noConversion"/>
  </si>
  <si>
    <t>S80_Paymentech_TC_Restaurant/Retail_V1.00.14/V1.00.13_20130729 IT Service Change and Release Plan_V20130729</t>
    <phoneticPr fontId="5" type="noConversion"/>
  </si>
  <si>
    <t>R50 Emulation_V1.00.05 Maintenance Plan_V20130730</t>
    <phoneticPr fontId="5" type="noConversion"/>
  </si>
  <si>
    <t>SP30_Omaha_(TC_Restaurant)/(HC_Retail)_V1.00.02_20130801_IT_Service_Change_and_Release_Plan_V20130730.</t>
    <phoneticPr fontId="5" type="noConversion"/>
  </si>
  <si>
    <t>2013/7/31-2013/7/31</t>
    <phoneticPr fontId="5" type="noConversion"/>
  </si>
  <si>
    <t>SP30_TSYS_TC_Restaurant/Retail_V1.00.01_20130731 IT Service Change and Release Plan_V20120731</t>
    <phoneticPr fontId="5" type="noConversion"/>
  </si>
  <si>
    <t>SP30_Heartland_V1.00.01 Maintenance Plan_V20130731</t>
    <phoneticPr fontId="5" type="noConversion"/>
  </si>
  <si>
    <t>2013/7/31-2013/8/1</t>
    <phoneticPr fontId="5" type="noConversion"/>
  </si>
  <si>
    <r>
      <rPr>
        <b/>
        <sz val="10"/>
        <color rgb="FFFF0000"/>
        <rFont val="宋体"/>
        <family val="3"/>
        <charset val="134"/>
      </rPr>
      <t>1st Round Release:</t>
    </r>
    <r>
      <rPr>
        <b/>
        <sz val="10"/>
        <rFont val="宋体"/>
        <family val="3"/>
        <charset val="134"/>
      </rPr>
      <t xml:space="preserve">
2013/07/13-2013/07/23
2013/07/24-2013/08/02
</t>
    </r>
    <r>
      <rPr>
        <b/>
        <sz val="10"/>
        <color rgb="FFFF0000"/>
        <rFont val="宋体"/>
        <family val="3"/>
        <charset val="134"/>
      </rPr>
      <t>2nd Round Release:</t>
    </r>
    <r>
      <rPr>
        <b/>
        <sz val="10"/>
        <rFont val="宋体"/>
        <family val="3"/>
        <charset val="134"/>
      </rPr>
      <t xml:space="preserve">
2013/07/27-2013/08/02
2013/08/03-2013/08/09
</t>
    </r>
    <r>
      <rPr>
        <b/>
        <sz val="10"/>
        <color rgb="FFFF0000"/>
        <rFont val="宋体"/>
        <family val="3"/>
        <charset val="134"/>
      </rPr>
      <t>3rd Round Release:</t>
    </r>
    <r>
      <rPr>
        <b/>
        <sz val="10"/>
        <rFont val="宋体"/>
        <family val="3"/>
        <charset val="134"/>
      </rPr>
      <t xml:space="preserve">
2013/08/10-2013/08/16
2013/08/17-2013/08/20
</t>
    </r>
    <r>
      <rPr>
        <b/>
        <sz val="10"/>
        <color rgb="FFFF0000"/>
        <rFont val="宋体"/>
        <family val="3"/>
        <charset val="134"/>
      </rPr>
      <t>4th Round Release:</t>
    </r>
    <r>
      <rPr>
        <b/>
        <sz val="10"/>
        <rFont val="宋体"/>
        <family val="3"/>
        <charset val="134"/>
      </rPr>
      <t xml:space="preserve">
2013/08/21-2013/08/26</t>
    </r>
    <phoneticPr fontId="5" type="noConversion"/>
  </si>
  <si>
    <t>S90_Paymentech_TC_Restaurant/Retail_V1.00.14/V1.00.13_20130731 IT Service Change and Release Plan_V20130730</t>
    <phoneticPr fontId="5" type="noConversion"/>
  </si>
  <si>
    <t xml:space="preserve">MT30_TSYS_TC_Restaurant/Retail_V1.00.01_20130801 IT Service Change and Release Plan_V20130801 </t>
    <phoneticPr fontId="5" type="noConversion"/>
  </si>
  <si>
    <t>2013/8/1-2013/8/1</t>
    <phoneticPr fontId="5" type="noConversion"/>
  </si>
  <si>
    <t>2013/7/31-2013/7/31
2013/8/1-2013/8/1</t>
    <phoneticPr fontId="5" type="noConversion"/>
  </si>
  <si>
    <t>2013/8/1-2013/8/1</t>
    <phoneticPr fontId="5" type="noConversion"/>
  </si>
  <si>
    <t>遗留bug 424，429</t>
    <phoneticPr fontId="5" type="noConversion"/>
  </si>
  <si>
    <t>2013/7/29-2013/7/30</t>
    <phoneticPr fontId="5" type="noConversion"/>
  </si>
  <si>
    <t xml:space="preserve">S90_Omaha_(HC_Retail)/(TC_Restaurant)_V1.00.03_20130801_IT_Service_Change_and_Release_Plan_V20130730 </t>
    <phoneticPr fontId="5" type="noConversion"/>
  </si>
  <si>
    <t>2013/8/2-2013/8/5</t>
    <phoneticPr fontId="5" type="noConversion"/>
  </si>
  <si>
    <t xml:space="preserve">S58_Standalone_Omaha_(HC_Retail)/(TC_Restaurant)_V1.00.02_20130805 IT Service Change and Release Plan_V20130802 </t>
    <phoneticPr fontId="5" type="noConversion"/>
  </si>
  <si>
    <t xml:space="preserve">S90_Paymentech_TC_Valutec_HC_Restaurant/Retail_V1.00.03_20130802_IT_Service_Change_and_Release_Plan_V20130801 </t>
    <phoneticPr fontId="5" type="noConversion"/>
  </si>
  <si>
    <t>Android POSLink_V1.00.04 Maintenance Plan_V20130724</t>
    <phoneticPr fontId="5" type="noConversion"/>
  </si>
  <si>
    <t>2013/7/30-2013/8/1</t>
    <phoneticPr fontId="5" type="noConversion"/>
  </si>
  <si>
    <t>2013/8/1-2013/8/2</t>
    <phoneticPr fontId="5" type="noConversion"/>
  </si>
  <si>
    <t>PAXTMS maintenance project V1.00.00_20130726(M) plan V20130726</t>
    <phoneticPr fontId="5" type="noConversion"/>
  </si>
  <si>
    <t>2013/7/26-2013/8/1</t>
    <phoneticPr fontId="5" type="noConversion"/>
  </si>
  <si>
    <t>Jul 5th&amp;Aug 1st Week</t>
    <phoneticPr fontId="5" type="noConversion"/>
  </si>
  <si>
    <t>July 5th Week
&amp;
Aug 1st Week</t>
    <phoneticPr fontId="5" type="noConversion"/>
  </si>
  <si>
    <t>Aug 2nd Week</t>
    <phoneticPr fontId="5" type="noConversion"/>
  </si>
  <si>
    <t>Jul 2nd Week</t>
    <phoneticPr fontId="5" type="noConversion"/>
  </si>
  <si>
    <t>PAXTMS maintenance project V1.00.00_20130805(M) plan V20130805</t>
    <phoneticPr fontId="5" type="noConversion"/>
  </si>
  <si>
    <t>2013/8/5-2013/8/6</t>
    <phoneticPr fontId="5" type="noConversion"/>
  </si>
  <si>
    <t>2013/8/6-2013/8/6</t>
    <phoneticPr fontId="5" type="noConversion"/>
  </si>
  <si>
    <t>2013/8/7-2013/8/7</t>
    <phoneticPr fontId="5" type="noConversion"/>
  </si>
  <si>
    <t>2013/8/5-2013/8/8</t>
    <phoneticPr fontId="5" type="noConversion"/>
  </si>
  <si>
    <t>S80_Nshvll_Vlink_V1.00.00 Maintenance Plan_V20130805</t>
  </si>
  <si>
    <t>2013/8/5-2013/8/5</t>
    <phoneticPr fontId="5" type="noConversion"/>
  </si>
  <si>
    <r>
      <rPr>
        <sz val="9"/>
        <color rgb="FFFF0000"/>
        <rFont val="Arial Unicode MS"/>
        <family val="2"/>
        <charset val="134"/>
      </rPr>
      <t xml:space="preserve">1. </t>
    </r>
    <r>
      <rPr>
        <sz val="9"/>
        <rFont val="Arial Unicode MS"/>
        <family val="2"/>
        <charset val="134"/>
      </rPr>
      <t xml:space="preserve">SP30 Paymentech TC_RestaurantV1.00.13_20130729 
</t>
    </r>
    <r>
      <rPr>
        <sz val="9"/>
        <color rgb="FFFF0000"/>
        <rFont val="Arial Unicode MS"/>
        <family val="2"/>
        <charset val="134"/>
      </rPr>
      <t>2.</t>
    </r>
    <r>
      <rPr>
        <sz val="9"/>
        <rFont val="Arial Unicode MS"/>
        <family val="2"/>
        <charset val="134"/>
      </rPr>
      <t xml:space="preserve">S80_Paymentech_TC_Restaurant/Retail_V1.00.14/V1.00.13_20130729 
</t>
    </r>
    <r>
      <rPr>
        <sz val="9"/>
        <color rgb="FFFF0000"/>
        <rFont val="Arial Unicode MS"/>
        <family val="2"/>
        <charset val="134"/>
      </rPr>
      <t>3</t>
    </r>
    <r>
      <rPr>
        <sz val="9"/>
        <rFont val="Arial Unicode MS"/>
        <family val="2"/>
        <charset val="134"/>
      </rPr>
      <t xml:space="preserve">.S90_Paymentech_TC_Restaurant/Retail_V1.00.14/V1.00.13_20130731
</t>
    </r>
    <r>
      <rPr>
        <sz val="9"/>
        <color rgb="FFFF0000"/>
        <rFont val="Arial Unicode MS"/>
        <family val="2"/>
        <charset val="134"/>
      </rPr>
      <t>4.</t>
    </r>
    <r>
      <rPr>
        <sz val="9"/>
        <rFont val="Arial Unicode MS"/>
        <family val="2"/>
        <charset val="134"/>
      </rPr>
      <t xml:space="preserve">SP30_TSYS_TC_Restaurant/Retail_V1.00.01_20130731 
</t>
    </r>
    <r>
      <rPr>
        <sz val="9"/>
        <color rgb="FFFF0000"/>
        <rFont val="Arial Unicode MS"/>
        <family val="2"/>
        <charset val="134"/>
      </rPr>
      <t>5.</t>
    </r>
    <r>
      <rPr>
        <sz val="9"/>
        <rFont val="Arial Unicode MS"/>
        <family val="2"/>
        <charset val="134"/>
      </rPr>
      <t xml:space="preserve">SP30_TGate_HC_Restaurant/Retail_V1.00.04_20130729 
</t>
    </r>
    <r>
      <rPr>
        <sz val="9"/>
        <color rgb="FFFF0000"/>
        <rFont val="Arial Unicode MS"/>
        <family val="2"/>
        <charset val="134"/>
      </rPr>
      <t>6.</t>
    </r>
    <r>
      <rPr>
        <sz val="9"/>
        <rFont val="Arial Unicode MS"/>
        <family val="2"/>
        <charset val="134"/>
      </rPr>
      <t xml:space="preserve">MT30_Paymentech_TC_Restaurant_V1.00.17_20130731 
</t>
    </r>
    <r>
      <rPr>
        <sz val="9"/>
        <color rgb="FFFF0000"/>
        <rFont val="Arial Unicode MS"/>
        <family val="2"/>
        <charset val="134"/>
      </rPr>
      <t>7.</t>
    </r>
    <r>
      <rPr>
        <sz val="9"/>
        <rFont val="Arial Unicode MS"/>
        <family val="2"/>
        <charset val="134"/>
      </rPr>
      <t xml:space="preserve">S90_Omaha_(HC_Retail)/(TC_Restaurant)_V1.00.03_20130801
</t>
    </r>
    <r>
      <rPr>
        <sz val="9"/>
        <color rgb="FFFF0000"/>
        <rFont val="Arial Unicode MS"/>
        <family val="2"/>
        <charset val="134"/>
      </rPr>
      <t>8</t>
    </r>
    <r>
      <rPr>
        <sz val="9"/>
        <rFont val="Arial Unicode MS"/>
        <family val="2"/>
        <charset val="134"/>
      </rPr>
      <t>.S90_Paymentech_TC_Valutec_HC_Restaurant/Retail_V1.00.03_20130802</t>
    </r>
    <phoneticPr fontId="5" type="noConversion"/>
  </si>
  <si>
    <t>2013/8/6-2013/8/8</t>
    <phoneticPr fontId="5" type="noConversion"/>
  </si>
  <si>
    <t>S90_Element_HC_Restaurant/Retail_V1.00.00_20130808_IT_Service_Change_and_Release_Plan_V20130806</t>
    <phoneticPr fontId="5" type="noConversion"/>
  </si>
  <si>
    <t>S58_Standalone_TSYS_TC_Restaurant/Retail_V1.00.01_20130806 IT Service Change and Release Plan_V20130805</t>
    <phoneticPr fontId="5" type="noConversion"/>
  </si>
  <si>
    <t xml:space="preserve">MT30_Omaha_(HC_Retail)/(TC_Restaurant)_V1.00.02_20130807_IT_Service_Change_and_Release_Plan_V20130805 </t>
    <phoneticPr fontId="5" type="noConversion"/>
  </si>
  <si>
    <t>2013/8/7-2013/8/9</t>
    <phoneticPr fontId="5" type="noConversion"/>
  </si>
  <si>
    <t>2013/8/2-2013/8/2
2013/8/5-2013/8/5</t>
    <phoneticPr fontId="5" type="noConversion"/>
  </si>
  <si>
    <t>2013/8/7-2013/8/12</t>
    <phoneticPr fontId="5" type="noConversion"/>
  </si>
  <si>
    <t>完成上线
遗留1个Bug487</t>
    <phoneticPr fontId="5" type="noConversion"/>
  </si>
  <si>
    <t>MT30客户报了个重要的bug，需要重新修改后给客户试用，然后才能上线。所以原计划取消。</t>
    <phoneticPr fontId="5" type="noConversion"/>
  </si>
  <si>
    <t>S80:1 failed bug</t>
    <phoneticPr fontId="5" type="noConversion"/>
  </si>
  <si>
    <t>遗留1个BUGID423</t>
    <phoneticPr fontId="5" type="noConversion"/>
  </si>
  <si>
    <t>S80_Element_HC_Restaurant/Retail_V1.00.00_20130808_IT_Service_Change_and_Release_Plan_V20130805</t>
    <phoneticPr fontId="5" type="noConversion"/>
  </si>
  <si>
    <t>2013/8/8-2013/8/8</t>
    <phoneticPr fontId="5" type="noConversion"/>
  </si>
  <si>
    <t>S58_Standalone_Paymentech_TC_Restaurant/Retail_V1.00.12_20130808 IT Service Change and Release Plan_V20130806</t>
    <phoneticPr fontId="5" type="noConversion"/>
  </si>
  <si>
    <t>2013/8/8-2013/8/9</t>
    <phoneticPr fontId="5" type="noConversion"/>
  </si>
  <si>
    <t>2013/8/8-2013/8/12</t>
    <phoneticPr fontId="5" type="noConversion"/>
  </si>
  <si>
    <t>S80_Global_TC_Restaurant_V1.00.04_20130808_IT_Service_Change_and_Release_Plan_V20130808</t>
    <phoneticPr fontId="5" type="noConversion"/>
  </si>
  <si>
    <t>2013/8/9-2013/8/9</t>
    <phoneticPr fontId="5" type="noConversion"/>
  </si>
  <si>
    <t>Update Android POSLink_V1.00.04 Maintenance Plan_V20130724</t>
  </si>
  <si>
    <t xml:space="preserve">MT30_PMN_HC_Retail/Restaurant_V1.00.01_20130815_IT_Service_Change_and_Release_Plan_V20130809 </t>
  </si>
  <si>
    <t>2013/8/9-2013/8/15</t>
    <phoneticPr fontId="5" type="noConversion"/>
  </si>
  <si>
    <r>
      <rPr>
        <sz val="9"/>
        <color rgb="FFFF0000"/>
        <rFont val="Arial Unicode MS"/>
        <family val="2"/>
        <charset val="134"/>
      </rPr>
      <t>1.</t>
    </r>
    <r>
      <rPr>
        <sz val="9"/>
        <color theme="1"/>
        <rFont val="Arial Unicode MS"/>
        <family val="2"/>
        <charset val="134"/>
      </rPr>
      <t>S58_Standalone_Omaha_(HC_Retail)/(TC_Restaurant)_V1.00.02_20130805</t>
    </r>
    <r>
      <rPr>
        <sz val="9"/>
        <rFont val="Arial Unicode MS"/>
        <family val="2"/>
        <charset val="134"/>
      </rPr>
      <t xml:space="preserve">
</t>
    </r>
    <r>
      <rPr>
        <sz val="9"/>
        <color rgb="FFFF0000"/>
        <rFont val="Arial Unicode MS"/>
        <family val="2"/>
        <charset val="134"/>
      </rPr>
      <t>2.</t>
    </r>
    <r>
      <rPr>
        <sz val="9"/>
        <color theme="1"/>
        <rFont val="Arial Unicode MS"/>
        <family val="2"/>
        <charset val="134"/>
      </rPr>
      <t>MT30_TSYS_TC_Restaurant/Retail_V1.00.01_20130801</t>
    </r>
    <r>
      <rPr>
        <sz val="9"/>
        <rFont val="Arial Unicode MS"/>
        <family val="2"/>
        <charset val="134"/>
      </rPr>
      <t xml:space="preserve">
</t>
    </r>
    <r>
      <rPr>
        <sz val="9"/>
        <color rgb="FFFF0000"/>
        <rFont val="Arial Unicode MS"/>
        <family val="2"/>
        <charset val="134"/>
      </rPr>
      <t>3</t>
    </r>
    <r>
      <rPr>
        <sz val="9"/>
        <rFont val="Arial Unicode MS"/>
        <family val="2"/>
        <charset val="134"/>
      </rPr>
      <t xml:space="preserve">.SP30_Omaha_(TC_Restaurant)/(HC_Retail)_V1.00.02_20130801
</t>
    </r>
    <r>
      <rPr>
        <sz val="9"/>
        <color rgb="FFFF0000"/>
        <rFont val="Arial Unicode MS"/>
        <family val="2"/>
        <charset val="134"/>
      </rPr>
      <t>4.</t>
    </r>
    <r>
      <rPr>
        <sz val="9"/>
        <rFont val="Arial Unicode MS"/>
        <family val="2"/>
        <charset val="134"/>
      </rPr>
      <t xml:space="preserve">MT30_Omaha_(HC_Retail)/(TC_Restaurant)_V1.00.02_20130807
</t>
    </r>
    <r>
      <rPr>
        <sz val="9"/>
        <color rgb="FFFF0000"/>
        <rFont val="Arial Unicode MS"/>
        <family val="2"/>
        <charset val="134"/>
      </rPr>
      <t>5.</t>
    </r>
    <r>
      <rPr>
        <sz val="9"/>
        <rFont val="Arial Unicode MS"/>
        <family val="2"/>
        <charset val="134"/>
      </rPr>
      <t xml:space="preserve">S58_Standalone_TSYS_TC_Restaurant/Retail_V1.00.01_20130806
</t>
    </r>
    <r>
      <rPr>
        <sz val="9"/>
        <color rgb="FFFF0000"/>
        <rFont val="Arial Unicode MS"/>
        <family val="2"/>
        <charset val="134"/>
      </rPr>
      <t>6.</t>
    </r>
    <r>
      <rPr>
        <sz val="9"/>
        <color theme="1"/>
        <rFont val="Arial Unicode MS"/>
        <family val="2"/>
        <charset val="134"/>
      </rPr>
      <t>S80_Element_HC_Restaurant/Retail_V1.00.00_20130808</t>
    </r>
    <r>
      <rPr>
        <sz val="9"/>
        <rFont val="Arial Unicode MS"/>
        <family val="2"/>
        <charset val="134"/>
      </rPr>
      <t xml:space="preserve">
</t>
    </r>
    <r>
      <rPr>
        <sz val="9"/>
        <color rgb="FFFF0000"/>
        <rFont val="Arial Unicode MS"/>
        <family val="2"/>
        <charset val="134"/>
      </rPr>
      <t>7.</t>
    </r>
    <r>
      <rPr>
        <sz val="9"/>
        <rFont val="Arial Unicode MS"/>
        <family val="2"/>
        <charset val="134"/>
      </rPr>
      <t xml:space="preserve">S58_Standalone_Paymentech_TC_Restaurant/Retail_V1.00.12_20130808
</t>
    </r>
    <r>
      <rPr>
        <sz val="9"/>
        <color rgb="FFFF0000"/>
        <rFont val="Arial Unicode MS"/>
        <family val="2"/>
        <charset val="134"/>
      </rPr>
      <t>8</t>
    </r>
    <r>
      <rPr>
        <sz val="9"/>
        <rFont val="Arial Unicode MS"/>
        <family val="2"/>
        <charset val="134"/>
      </rPr>
      <t xml:space="preserve">.S80_Global_TC_Restaurant_V1.00.04_20130808
</t>
    </r>
    <r>
      <rPr>
        <sz val="9"/>
        <color rgb="FFFF0000"/>
        <rFont val="Arial Unicode MS"/>
        <family val="2"/>
        <charset val="134"/>
      </rPr>
      <t>9.</t>
    </r>
    <r>
      <rPr>
        <sz val="9"/>
        <rFont val="Arial Unicode MS"/>
        <family val="2"/>
        <charset val="134"/>
      </rPr>
      <t>S80_Omaha_(HC_Retail)/(TC_Restaurant)_V1.00.08_20130809</t>
    </r>
    <r>
      <rPr>
        <sz val="9"/>
        <color rgb="FFFF0000"/>
        <rFont val="Arial Unicode MS"/>
        <family val="2"/>
        <charset val="134"/>
      </rPr>
      <t xml:space="preserve">
10.</t>
    </r>
    <r>
      <rPr>
        <sz val="9"/>
        <rFont val="Arial Unicode MS"/>
        <family val="2"/>
        <charset val="134"/>
      </rPr>
      <t>S90_Element_HC_Restaurant/Retail_V1.00.00_20130808</t>
    </r>
    <phoneticPr fontId="5" type="noConversion"/>
  </si>
  <si>
    <t>2013/8/12-2013/8/15</t>
    <phoneticPr fontId="5" type="noConversion"/>
  </si>
  <si>
    <t>S90_Omaha_(HC_Retail)/(TC_Restaurant)_V1.00.04_20130809_IT_Service_Change_and_Release_Plan_V20130808</t>
    <phoneticPr fontId="5" type="noConversion"/>
  </si>
  <si>
    <t>Aug 3rd Week</t>
    <phoneticPr fontId="5" type="noConversion"/>
  </si>
  <si>
    <t>S58_Standalone_Omaha_(HC_Retail)/(TC_Restaurant)_V1.00.03_20130812 IT Service Change and Release Plan_V20130808</t>
    <phoneticPr fontId="5" type="noConversion"/>
  </si>
  <si>
    <t>Update POSLink_V1.00.10 Maintenance Plan_V20130724</t>
    <phoneticPr fontId="5" type="noConversion"/>
  </si>
  <si>
    <t>S58_Global_HC_Retail_V1.00.00 Maintenance Plan_V20130813</t>
    <phoneticPr fontId="5" type="noConversion"/>
  </si>
  <si>
    <t>2013/8/13-2013/8/14</t>
    <phoneticPr fontId="5" type="noConversion"/>
  </si>
  <si>
    <t>SP30_Sterling_V1.00.00 Maintenance Plan_V20130813</t>
    <phoneticPr fontId="5" type="noConversion"/>
  </si>
  <si>
    <t>完成上线</t>
    <phoneticPr fontId="5" type="noConversion"/>
  </si>
  <si>
    <t xml:space="preserve">S58_Standalone_TGate_HC_Retail/Restaurant_V1.00.01_20130715 IT Service Change and Release Plan_V20130704 </t>
    <phoneticPr fontId="5" type="noConversion"/>
  </si>
  <si>
    <t>2013/8/14-2013/8/22</t>
    <phoneticPr fontId="5" type="noConversion"/>
  </si>
  <si>
    <t>2013/8/12-2013/8/12
2013/8/13-2013/8/14</t>
    <phoneticPr fontId="5" type="noConversion"/>
  </si>
  <si>
    <t>2013/8/15-2013/8/15</t>
    <phoneticPr fontId="5" type="noConversion"/>
  </si>
  <si>
    <t>S80_Omaha_(HC_Retail)/(TC_Restaurant)_V1.00.08_20130809_IT_Service_Change_and_Release_Plan_V20130808</t>
    <phoneticPr fontId="5" type="noConversion"/>
  </si>
  <si>
    <t xml:space="preserve">SP30_Paymentech_TC_Retail_V1.00.11_20130809 IT Service Change and Release Plan_V20130806 </t>
    <phoneticPr fontId="5" type="noConversion"/>
  </si>
  <si>
    <t>MT30_Basic System_V1.00.04_20130820_IT_Service_Change_and_Release_Plan_V20130816</t>
    <phoneticPr fontId="5" type="noConversion"/>
  </si>
  <si>
    <t>2013/8/16-2013/8/20</t>
    <phoneticPr fontId="5" type="noConversion"/>
  </si>
  <si>
    <t>完成上线</t>
    <phoneticPr fontId="5" type="noConversion"/>
  </si>
  <si>
    <t>SP30_Heartland_HC_Restaurant/Retail_V1.00.01_20130819 IT Service Change and Release Plan_V20130819</t>
    <phoneticPr fontId="5" type="noConversion"/>
  </si>
  <si>
    <t>2013/8/19-2013/8/19</t>
    <phoneticPr fontId="5" type="noConversion"/>
  </si>
  <si>
    <t>MT30_Sterling_V1.00.00 Maintenance Plan_V20130819</t>
    <phoneticPr fontId="5" type="noConversion"/>
  </si>
  <si>
    <t>2013/8/19-2013/8/20</t>
  </si>
  <si>
    <t>S80_Nshvll_Vlink_V1.00.00 Maintenance Plan_V20130819</t>
    <phoneticPr fontId="5" type="noConversion"/>
  </si>
  <si>
    <t>S80_FDRCNV_V1.00.00 Maintenance Plan_V20130819</t>
    <phoneticPr fontId="5" type="noConversion"/>
  </si>
  <si>
    <t>2013/8/19-2013/8/21</t>
  </si>
  <si>
    <t>Aug 4th Week</t>
    <phoneticPr fontId="5" type="noConversion"/>
  </si>
  <si>
    <r>
      <rPr>
        <sz val="9"/>
        <color rgb="FFFF0000"/>
        <rFont val="Arial Unicode MS"/>
        <family val="2"/>
        <charset val="134"/>
      </rPr>
      <t>1.</t>
    </r>
    <r>
      <rPr>
        <sz val="9"/>
        <color theme="1"/>
        <rFont val="Arial Unicode MS"/>
        <family val="2"/>
        <charset val="134"/>
      </rPr>
      <t>S90_Omaha_(HC_Retail)/(TC_Restaurant)_V1.00.04_20130809</t>
    </r>
    <r>
      <rPr>
        <sz val="9"/>
        <rFont val="Arial Unicode MS"/>
        <family val="2"/>
        <charset val="134"/>
      </rPr>
      <t xml:space="preserve">
</t>
    </r>
    <r>
      <rPr>
        <sz val="9"/>
        <color rgb="FFFF0000"/>
        <rFont val="Arial Unicode MS"/>
        <family val="2"/>
        <charset val="134"/>
      </rPr>
      <t xml:space="preserve">2. </t>
    </r>
    <r>
      <rPr>
        <sz val="9"/>
        <rFont val="Arial Unicode MS"/>
        <family val="2"/>
        <charset val="134"/>
      </rPr>
      <t xml:space="preserve">S80_TGate_HC_Retail/Restaurant_V1.00.03_20130712
</t>
    </r>
    <r>
      <rPr>
        <sz val="9"/>
        <color rgb="FFFF0000"/>
        <rFont val="Arial Unicode MS"/>
        <family val="2"/>
        <charset val="134"/>
      </rPr>
      <t>3</t>
    </r>
    <r>
      <rPr>
        <sz val="9"/>
        <rFont val="Arial Unicode MS"/>
        <family val="2"/>
        <charset val="134"/>
      </rPr>
      <t xml:space="preserve">. S58_Standalone_Omaha_(HC_Retail)/(TC_Restaurant)_V1.00.03_20130812
</t>
    </r>
    <r>
      <rPr>
        <sz val="9"/>
        <color rgb="FFFF0000"/>
        <rFont val="Arial Unicode MS"/>
        <family val="2"/>
        <charset val="134"/>
      </rPr>
      <t xml:space="preserve">4. </t>
    </r>
    <r>
      <rPr>
        <sz val="9"/>
        <rFont val="Arial Unicode MS"/>
        <family val="2"/>
        <charset val="134"/>
      </rPr>
      <t xml:space="preserve">S58_Standalone_TGate_HC_Retail/Restaurant_V1.00.01_20130715
</t>
    </r>
    <r>
      <rPr>
        <sz val="9"/>
        <color rgb="FFFF0000"/>
        <rFont val="Arial Unicode MS"/>
        <family val="2"/>
        <charset val="134"/>
      </rPr>
      <t xml:space="preserve">5. </t>
    </r>
    <r>
      <rPr>
        <sz val="9"/>
        <rFont val="Arial Unicode MS"/>
        <family val="2"/>
        <charset val="134"/>
      </rPr>
      <t xml:space="preserve">SP30_Paymentech_TC_Retail_V1.00.11_20130809
</t>
    </r>
    <r>
      <rPr>
        <sz val="9"/>
        <color rgb="FFFF0000"/>
        <rFont val="Arial Unicode MS"/>
        <family val="2"/>
        <charset val="134"/>
      </rPr>
      <t xml:space="preserve">6. </t>
    </r>
    <r>
      <rPr>
        <sz val="9"/>
        <rFont val="Arial Unicode MS"/>
        <family val="2"/>
        <charset val="134"/>
      </rPr>
      <t xml:space="preserve">S80_PMN_HC_Retail/Restaurant_V1.00.03_20130730
</t>
    </r>
    <r>
      <rPr>
        <sz val="9"/>
        <rFont val="Arial Unicode MS"/>
        <family val="2"/>
        <charset val="134"/>
      </rPr>
      <t xml:space="preserve">
</t>
    </r>
    <r>
      <rPr>
        <sz val="9"/>
        <color rgb="FFFF0000"/>
        <rFont val="Arial Unicode MS"/>
        <family val="2"/>
        <charset val="134"/>
      </rPr>
      <t/>
    </r>
    <phoneticPr fontId="5" type="noConversion"/>
  </si>
  <si>
    <r>
      <t>1.需求相关工作产物已进行了首次发布
2.于2013/7/2日进行需求变更
3.于2013/7/8日进行计划的更新
4.于2013/7/25日正式发布需求（变更）：</t>
    </r>
    <r>
      <rPr>
        <sz val="10"/>
        <color rgb="FFFF0000"/>
        <rFont val="宋体"/>
        <family val="3"/>
        <charset val="134"/>
      </rPr>
      <t xml:space="preserve">"PAX TMS NextGen V1.00.00 Requirement V1.00.00_20130725"
</t>
    </r>
    <r>
      <rPr>
        <sz val="10"/>
        <rFont val="宋体"/>
        <family val="3"/>
        <charset val="134"/>
      </rPr>
      <t>5.于2013/8/8日正式发布需求（变更）：</t>
    </r>
    <r>
      <rPr>
        <sz val="10"/>
        <color rgb="FFFF0000"/>
        <rFont val="宋体"/>
        <family val="3"/>
        <charset val="134"/>
      </rPr>
      <t xml:space="preserve">"PAX TMS NextGen V1.00.00 Requirement V1.00.00_20130808"
</t>
    </r>
    <r>
      <rPr>
        <sz val="10"/>
        <rFont val="宋体"/>
        <family val="3"/>
        <charset val="134"/>
      </rPr>
      <t>6. 于2013/8/20日正式发布需求（变更）：</t>
    </r>
    <r>
      <rPr>
        <sz val="10"/>
        <color rgb="FFFF0000"/>
        <rFont val="宋体"/>
        <family val="3"/>
        <charset val="134"/>
      </rPr>
      <t>“PAX TMS NextGen V1.00.00 Requirement V1.00.00_20130820”</t>
    </r>
    <phoneticPr fontId="5" type="noConversion"/>
  </si>
  <si>
    <r>
      <t>1.需求变更：</t>
    </r>
    <r>
      <rPr>
        <sz val="10"/>
        <color rgb="FFFF0000"/>
        <rFont val="宋体"/>
        <family val="3"/>
        <charset val="134"/>
      </rPr>
      <t>增加了SuNing的Remote Key Injection新需求和修改了EDC参数部分的设计及实现</t>
    </r>
    <r>
      <rPr>
        <sz val="10"/>
        <rFont val="宋体"/>
        <family val="3"/>
        <charset val="134"/>
      </rPr>
      <t>，引起项目计划的变更，于2013/7/8日发布新的计划。
2.8月20日的需求变更主要是对Application Download的变更</t>
    </r>
    <phoneticPr fontId="5" type="noConversion"/>
  </si>
  <si>
    <t>2013/8/20-2013/8/21</t>
    <phoneticPr fontId="5" type="noConversion"/>
  </si>
  <si>
    <t>2013/8/15-2013/8/16
2013/8/16-2013/8/19
2013/8/20-2013/8/22</t>
    <phoneticPr fontId="5" type="noConversion"/>
  </si>
  <si>
    <t>S58_Global_HC_Retail_V1.00.00 Maintenance Plan_V20130821</t>
    <phoneticPr fontId="5" type="noConversion"/>
  </si>
  <si>
    <t>2013/8/21-2013/8/21</t>
    <phoneticPr fontId="5" type="noConversion"/>
  </si>
  <si>
    <t>2013/8/21-2013/8/22</t>
    <phoneticPr fontId="5" type="noConversion"/>
  </si>
  <si>
    <t>2013/8/21-2013/8/27</t>
    <phoneticPr fontId="5" type="noConversion"/>
  </si>
  <si>
    <t>PAXTMS maintenance project V1.00.00_20130823(M) plan V20130821</t>
    <phoneticPr fontId="5" type="noConversion"/>
  </si>
  <si>
    <t>2013/8/23-2013/8/29</t>
    <phoneticPr fontId="5" type="noConversion"/>
  </si>
  <si>
    <t>完成上线</t>
    <phoneticPr fontId="5" type="noConversion"/>
  </si>
  <si>
    <t>完成上线</t>
    <phoneticPr fontId="5" type="noConversion"/>
  </si>
  <si>
    <t>MT30_Paymentech_TC_Retail_V1.00.14_20130815 IT Service Change and Release Plan_V20130812</t>
    <phoneticPr fontId="5" type="noConversion"/>
  </si>
  <si>
    <r>
      <rPr>
        <sz val="9"/>
        <color rgb="FFFF0000"/>
        <rFont val="Arial Unicode MS"/>
        <family val="2"/>
        <charset val="134"/>
      </rPr>
      <t>1.</t>
    </r>
    <r>
      <rPr>
        <sz val="9"/>
        <rFont val="Arial Unicode MS"/>
        <family val="2"/>
        <charset val="134"/>
      </rPr>
      <t xml:space="preserve">SP30_Heartland_HC_Restaurant/Retail_V1.00.01_20130819
</t>
    </r>
    <r>
      <rPr>
        <sz val="9"/>
        <color rgb="FFFF0000"/>
        <rFont val="Arial Unicode MS"/>
        <family val="2"/>
        <charset val="134"/>
      </rPr>
      <t xml:space="preserve">2. </t>
    </r>
    <r>
      <rPr>
        <sz val="9"/>
        <rFont val="Arial Unicode MS"/>
        <family val="2"/>
        <charset val="134"/>
      </rPr>
      <t xml:space="preserve">MT30_Basic System_V1.00.04_20130820
</t>
    </r>
    <r>
      <rPr>
        <sz val="9"/>
        <color rgb="FFFF0000"/>
        <rFont val="Arial Unicode MS"/>
        <family val="2"/>
        <charset val="134"/>
      </rPr>
      <t xml:space="preserve">3 </t>
    </r>
    <r>
      <rPr>
        <sz val="9"/>
        <rFont val="Arial Unicode MS"/>
        <family val="2"/>
        <charset val="134"/>
      </rPr>
      <t>.MT30_Paymentech_TC_Retail_V1.00.14_20130815</t>
    </r>
    <phoneticPr fontId="5" type="noConversion"/>
  </si>
  <si>
    <t>2013/8/23-2013/8/26</t>
    <phoneticPr fontId="5" type="noConversion"/>
  </si>
  <si>
    <t>2013/8/23-2013/8/30</t>
    <phoneticPr fontId="5" type="noConversion"/>
  </si>
  <si>
    <t>2013/8/21-2013/8/21
2013/8/27-2013/8/28</t>
    <phoneticPr fontId="5" type="noConversion"/>
  </si>
  <si>
    <t xml:space="preserve">S80_Nshvll_Vlink_V1.00.00 Maintenance Plan_V20130828 </t>
    <phoneticPr fontId="5" type="noConversion"/>
  </si>
  <si>
    <t>2013/8/28-2013/8/28</t>
    <phoneticPr fontId="5" type="noConversion"/>
  </si>
  <si>
    <t>MT30_Paymentech_TC_Restaurant/Retail_V1.00.18/V1.00.15_20130829 IT Service Change and Release Plan_V20130828</t>
    <phoneticPr fontId="5" type="noConversion"/>
  </si>
  <si>
    <t>2013/8/28-2013/8/29</t>
  </si>
  <si>
    <t>BroadPOS Server 2011 patch V1.02.10_20130814(M) Plan Release</t>
    <phoneticPr fontId="5" type="noConversion"/>
  </si>
  <si>
    <t>SP30_Sterling_V1.00.00 Maintenance Plan_V20130829</t>
    <phoneticPr fontId="5" type="noConversion"/>
  </si>
  <si>
    <t>2013/8/29-2013/8/29</t>
    <phoneticPr fontId="5" type="noConversion"/>
  </si>
  <si>
    <t>S90S58SSP30MT30_Nshvll_Vlink_V1.00.00 Maintenance Plan_V20130829</t>
    <phoneticPr fontId="5" type="noConversion"/>
  </si>
  <si>
    <t>2013/8/29-2013/9/2</t>
    <phoneticPr fontId="5" type="noConversion"/>
  </si>
  <si>
    <t>遗留1个BUG</t>
    <phoneticPr fontId="5" type="noConversion"/>
  </si>
  <si>
    <t>SP30_Sterling_V1.00.00 Maintenance Plan_V20130830</t>
    <phoneticPr fontId="5" type="noConversion"/>
  </si>
  <si>
    <t>2013/8/30-2013/8/30</t>
    <phoneticPr fontId="5" type="noConversion"/>
  </si>
  <si>
    <t>完成上线</t>
    <phoneticPr fontId="5" type="noConversion"/>
  </si>
  <si>
    <t>Aug 5th Week</t>
  </si>
  <si>
    <r>
      <rPr>
        <sz val="9"/>
        <color rgb="FFFF0000"/>
        <rFont val="Arial Unicode MS"/>
        <family val="2"/>
        <charset val="134"/>
      </rPr>
      <t>1.</t>
    </r>
    <r>
      <rPr>
        <sz val="9"/>
        <rFont val="Arial Unicode MS"/>
        <family val="2"/>
        <charset val="134"/>
      </rPr>
      <t xml:space="preserve">BroadPOS Server 2011 patch V1.02.10_20130814(M)
</t>
    </r>
    <r>
      <rPr>
        <sz val="9"/>
        <color rgb="FFFF0000"/>
        <rFont val="Arial Unicode MS"/>
        <family val="2"/>
        <charset val="134"/>
      </rPr>
      <t>2.</t>
    </r>
    <r>
      <rPr>
        <sz val="9"/>
        <rFont val="Arial Unicode MS"/>
        <family val="2"/>
        <charset val="134"/>
      </rPr>
      <t xml:space="preserve"> MT30_Paymentech_TC_Restaurant/Retail_V1.00.18/V1.00.15_20130829 </t>
    </r>
    <phoneticPr fontId="5" type="noConversion"/>
  </si>
  <si>
    <t>R50 Emulation_V1.00.06 Maintenance Plan_V20130823</t>
    <phoneticPr fontId="5" type="noConversion"/>
  </si>
  <si>
    <r>
      <t>1.正在进行设计与编码当中
2. 于2013/6/25日非正式发布</t>
    </r>
    <r>
      <rPr>
        <sz val="10"/>
        <color rgb="FFFF0000"/>
        <rFont val="宋体"/>
        <family val="3"/>
        <charset val="134"/>
      </rPr>
      <t xml:space="preserve">"model &amp; resource"
</t>
    </r>
    <r>
      <rPr>
        <sz val="10"/>
        <rFont val="宋体"/>
        <family val="3"/>
        <charset val="134"/>
      </rPr>
      <t>3. 于2013/7/5日非正式发布</t>
    </r>
    <r>
      <rPr>
        <sz val="10"/>
        <color rgb="FFFF0000"/>
        <rFont val="宋体"/>
        <family val="3"/>
        <charset val="134"/>
      </rPr>
      <t xml:space="preserve">"model &amp; merchant &amp; sn"
</t>
    </r>
    <r>
      <rPr>
        <sz val="10"/>
        <color theme="1"/>
        <rFont val="宋体"/>
        <family val="3"/>
        <charset val="134"/>
      </rPr>
      <t>4.于2013/7/10日非正式发布</t>
    </r>
    <r>
      <rPr>
        <sz val="10"/>
        <color rgb="FFFF0000"/>
        <rFont val="宋体"/>
        <family val="3"/>
        <charset val="134"/>
      </rPr>
      <t xml:space="preserve">"PAX TMSNextGen"
</t>
    </r>
    <r>
      <rPr>
        <sz val="10"/>
        <color theme="1"/>
        <rFont val="宋体"/>
        <family val="3"/>
        <charset val="134"/>
      </rPr>
      <t>5.于2013/7/12日正式发布"</t>
    </r>
    <r>
      <rPr>
        <sz val="10"/>
        <color rgb="FFFF0000"/>
        <rFont val="宋体"/>
        <family val="3"/>
        <charset val="134"/>
      </rPr>
      <t xml:space="preserve">PAX TMSNextGen formal release V1.00.00_20130712"
</t>
    </r>
    <r>
      <rPr>
        <sz val="10"/>
        <rFont val="宋体"/>
        <family val="3"/>
        <charset val="134"/>
      </rPr>
      <t>6.于2013/7/26日发布了开发包：</t>
    </r>
    <r>
      <rPr>
        <sz val="10"/>
        <color rgb="FFFF0000"/>
        <rFont val="宋体"/>
        <family val="3"/>
        <charset val="134"/>
      </rPr>
      <t xml:space="preserve">"PAX TMS NextGen V1.00.00_20130726 release"
</t>
    </r>
    <r>
      <rPr>
        <sz val="10"/>
        <rFont val="宋体"/>
        <family val="3"/>
        <charset val="134"/>
      </rPr>
      <t>7.于2013/8/9日发布了开发包：</t>
    </r>
    <r>
      <rPr>
        <sz val="10"/>
        <color rgb="FFFF0000"/>
        <rFont val="宋体"/>
        <family val="3"/>
        <charset val="134"/>
      </rPr>
      <t xml:space="preserve">"PAX TMS NextGen V1.00.00_20130809 release"
</t>
    </r>
    <r>
      <rPr>
        <sz val="10"/>
        <rFont val="宋体"/>
        <family val="3"/>
        <charset val="134"/>
      </rPr>
      <t>8. 于2013/8/20日发布了开发包：</t>
    </r>
    <r>
      <rPr>
        <sz val="10"/>
        <color rgb="FFFF0000"/>
        <rFont val="宋体"/>
        <family val="3"/>
        <charset val="134"/>
      </rPr>
      <t xml:space="preserve">“PAX TMS NextGen V1.00.00_20130820 release”
</t>
    </r>
    <r>
      <rPr>
        <sz val="10"/>
        <rFont val="宋体"/>
        <family val="3"/>
        <charset val="134"/>
      </rPr>
      <t>9.于2013/8/30日发布了开发包：</t>
    </r>
    <r>
      <rPr>
        <sz val="10"/>
        <color rgb="FFFF0000"/>
        <rFont val="宋体"/>
        <family val="3"/>
        <charset val="134"/>
      </rPr>
      <t>“PAX TMS NextGen V1.00.00_20130830 release”</t>
    </r>
    <phoneticPr fontId="5" type="noConversion"/>
  </si>
  <si>
    <r>
      <t xml:space="preserve">1.目前已对 </t>
    </r>
    <r>
      <rPr>
        <sz val="10"/>
        <color rgb="FFFF0000"/>
        <rFont val="宋体"/>
        <family val="3"/>
        <charset val="134"/>
      </rPr>
      <t>“PAX TMS NexGen_Administration_Installation_Package“</t>
    </r>
    <r>
      <rPr>
        <sz val="10"/>
        <rFont val="宋体"/>
        <family val="3"/>
        <charset val="134"/>
      </rPr>
      <t>进行了SIT测试，并发布了测试报告
2.正在开发SIT测试用例，预计6月底完成SIT用例开发
3.于2013/6/27日完成</t>
    </r>
    <r>
      <rPr>
        <sz val="10"/>
        <color rgb="FFFF0000"/>
        <rFont val="宋体"/>
        <family val="3"/>
        <charset val="134"/>
      </rPr>
      <t>"model &amp; resource"</t>
    </r>
    <r>
      <rPr>
        <sz val="10"/>
        <rFont val="宋体"/>
        <family val="3"/>
        <charset val="134"/>
      </rPr>
      <t>产品包SIT测试了
4.于2013/7/8日完成</t>
    </r>
    <r>
      <rPr>
        <sz val="10"/>
        <color rgb="FFFF0000"/>
        <rFont val="宋体"/>
        <family val="3"/>
        <charset val="134"/>
      </rPr>
      <t>"PAX TMS NexGen_V1.00.00_20130705-&gt;Merchant Management"</t>
    </r>
    <r>
      <rPr>
        <sz val="10"/>
        <color theme="1"/>
        <rFont val="宋体"/>
        <family val="3"/>
        <charset val="134"/>
      </rPr>
      <t>SIT测试
5.于2013/7/12日发布"</t>
    </r>
    <r>
      <rPr>
        <sz val="10"/>
        <color rgb="FFFF0000"/>
        <rFont val="宋体"/>
        <family val="3"/>
        <charset val="134"/>
      </rPr>
      <t>PAXTMS NextGen V1.00.00_20130710_SIT Test Report_V20130712</t>
    </r>
    <r>
      <rPr>
        <sz val="10"/>
        <color theme="1"/>
        <rFont val="宋体"/>
        <family val="3"/>
        <charset val="134"/>
      </rPr>
      <t>"
6.于2013/7/23日发布了"</t>
    </r>
    <r>
      <rPr>
        <sz val="10"/>
        <color rgb="FFFF0000"/>
        <rFont val="宋体"/>
        <family val="3"/>
        <charset val="134"/>
      </rPr>
      <t>PAXTMS NextGen V1.00.00_20130712_SIT Test Report_V20130723"</t>
    </r>
    <r>
      <rPr>
        <sz val="10"/>
        <color theme="1"/>
        <rFont val="宋体"/>
        <family val="3"/>
        <charset val="134"/>
      </rPr>
      <t xml:space="preserve">
7.于2013/8/6发布"</t>
    </r>
    <r>
      <rPr>
        <sz val="10"/>
        <color rgb="FFFF0000"/>
        <rFont val="宋体"/>
        <family val="3"/>
        <charset val="134"/>
      </rPr>
      <t>PAXTMS NextGen V1.00.00_20130726_SIT Test Report_V20130806</t>
    </r>
    <r>
      <rPr>
        <sz val="10"/>
        <color theme="1"/>
        <rFont val="宋体"/>
        <family val="3"/>
        <charset val="134"/>
      </rPr>
      <t>"
8.于2013/8/16日发布“</t>
    </r>
    <r>
      <rPr>
        <sz val="10"/>
        <color rgb="FFFF0000"/>
        <rFont val="宋体"/>
        <family val="3"/>
        <charset val="134"/>
      </rPr>
      <t>PAXTMS NextGen V1.00.00_20130809_SIT Test Report_V20130816</t>
    </r>
    <r>
      <rPr>
        <sz val="10"/>
        <color theme="1"/>
        <rFont val="宋体"/>
        <family val="3"/>
        <charset val="134"/>
      </rPr>
      <t>”
9.于2013/8/30日发布</t>
    </r>
    <r>
      <rPr>
        <sz val="10"/>
        <color rgb="FFFF0000"/>
        <rFont val="宋体"/>
        <family val="3"/>
        <charset val="134"/>
      </rPr>
      <t>“PAXTMS NextGen V1.00.00_20130830_SIT Test Report_V20130830”</t>
    </r>
    <phoneticPr fontId="5" type="noConversion"/>
  </si>
  <si>
    <r>
      <t>1.2013/7/8日需求变更引起测试计划的变更
2.由于测试人员参与整理平安交付要的用户手册及相关文档，延迟了测试时间，因此</t>
    </r>
    <r>
      <rPr>
        <sz val="10"/>
        <color rgb="FFFF0000"/>
        <rFont val="宋体"/>
        <family val="3"/>
        <charset val="134"/>
      </rPr>
      <t>第二轮测试报告于2013/8/6发布</t>
    </r>
    <r>
      <rPr>
        <sz val="10"/>
        <rFont val="宋体"/>
        <family val="3"/>
        <charset val="134"/>
      </rPr>
      <t>。
3.根据开发包“V1.00.00_20130830release”的测试结果，目前还有</t>
    </r>
    <r>
      <rPr>
        <b/>
        <sz val="10"/>
        <color rgb="FFFF0000"/>
        <rFont val="宋体"/>
        <family val="3"/>
        <charset val="134"/>
      </rPr>
      <t>14个BUG</t>
    </r>
    <r>
      <rPr>
        <sz val="10"/>
        <rFont val="宋体"/>
        <family val="3"/>
        <charset val="134"/>
      </rPr>
      <t>未解决，可能影响项目正常交付期：Deadline 2013/8/30</t>
    </r>
    <phoneticPr fontId="5" type="noConversion"/>
  </si>
  <si>
    <t>2013/9/2-2013/9/3</t>
    <phoneticPr fontId="5" type="noConversion"/>
  </si>
  <si>
    <t>S58_Global_TC_Restaurant_V1.00.00 Maintenance Plan_V20130902</t>
    <phoneticPr fontId="5" type="noConversion"/>
  </si>
  <si>
    <t>2013/8/30日S90/S58完成
2013/9/2日SP30完成
2013/9/2日MT30有2个bug</t>
    <phoneticPr fontId="5" type="noConversion"/>
  </si>
  <si>
    <r>
      <t xml:space="preserve">2013/08/30-2013/08/30
</t>
    </r>
    <r>
      <rPr>
        <b/>
        <sz val="10"/>
        <color rgb="FFFF0000"/>
        <rFont val="宋体"/>
        <family val="3"/>
        <charset val="134"/>
      </rPr>
      <t>2013/9/2-2013/9/2</t>
    </r>
    <phoneticPr fontId="5" type="noConversion"/>
  </si>
  <si>
    <t>POSLink_V1.00.10 Maintenance Plan_V20130903</t>
    <phoneticPr fontId="5" type="noConversion"/>
  </si>
  <si>
    <t>2013/9/3-2013/9/5</t>
    <phoneticPr fontId="5" type="noConversion"/>
  </si>
  <si>
    <t>2013/8/22-2013/8/23
2013/9/2-2013/9/4
2013/9/3-2013/9/5</t>
    <phoneticPr fontId="5" type="noConversion"/>
  </si>
  <si>
    <t>SP30_EPS_(HC_Retail)/(TC_Restaurant)_V1.00.00_20130620 IT Service Change and Release Plan_V20130618</t>
    <phoneticPr fontId="5" type="noConversion"/>
  </si>
  <si>
    <t>Sep 1st Week</t>
    <phoneticPr fontId="5" type="noConversion"/>
  </si>
  <si>
    <t>2013/9/4-2013/9/6</t>
    <phoneticPr fontId="5" type="noConversion"/>
  </si>
  <si>
    <t>2013/9/3-2013/9/3</t>
    <phoneticPr fontId="5" type="noConversion"/>
  </si>
  <si>
    <t>MT30_Sterling_V1.00.00 Maintenance Plan_V20130905</t>
    <phoneticPr fontId="5" type="noConversion"/>
  </si>
  <si>
    <t>2013/9/5-2013/9/5</t>
    <phoneticPr fontId="5" type="noConversion"/>
  </si>
  <si>
    <t>S80_TSYS_V1.00.03 Maintenance Plan_V20130823</t>
    <phoneticPr fontId="5" type="noConversion"/>
  </si>
  <si>
    <t>完成上线</t>
    <phoneticPr fontId="5" type="noConversion"/>
  </si>
  <si>
    <t>SP30_Sterling_HC_Restaurant/Retail_V1.00.00_20130903 IT Service Change and Release Plan_V20130902</t>
    <phoneticPr fontId="5" type="noConversion"/>
  </si>
  <si>
    <t>SP30_TGate_HC_Restaurant/Retail_V1.00.05_20130910 IT Service Change and Release Plan_V20130906</t>
    <phoneticPr fontId="5" type="noConversion"/>
  </si>
  <si>
    <t>2013/9/6-2013/9/10</t>
    <phoneticPr fontId="5" type="noConversion"/>
  </si>
  <si>
    <t>S80_TSYS_TC_Restaurant/Retail_V1.00.03_20130909 IT Service Change and Release Plan_20130906</t>
    <phoneticPr fontId="5" type="noConversion"/>
  </si>
  <si>
    <t>2013/9/9-2013/9/9</t>
    <phoneticPr fontId="5" type="noConversion"/>
  </si>
  <si>
    <t>S58_Global_TC_Restaurant_V1.00.00 Maintenance Plan_V20130906</t>
    <phoneticPr fontId="5" type="noConversion"/>
  </si>
  <si>
    <t>2013/9/6-2013/9/6</t>
    <phoneticPr fontId="5" type="noConversion"/>
  </si>
  <si>
    <t>SP30_Sterling_HC_Restaurant/Retail_V1.00.00_20130906 IT Service Change and Release Plan_V20130906</t>
    <phoneticPr fontId="5" type="noConversion"/>
  </si>
  <si>
    <t>2013/9/6-2013/9/12</t>
    <phoneticPr fontId="5" type="noConversion"/>
  </si>
  <si>
    <t>2013/9/6-2013/9/11</t>
    <phoneticPr fontId="5" type="noConversion"/>
  </si>
  <si>
    <t>完成上线</t>
    <phoneticPr fontId="5" type="noConversion"/>
  </si>
  <si>
    <r>
      <rPr>
        <sz val="9"/>
        <color rgb="FFFF0000"/>
        <rFont val="Arial Unicode MS"/>
        <family val="2"/>
        <charset val="134"/>
      </rPr>
      <t>1.</t>
    </r>
    <r>
      <rPr>
        <sz val="9"/>
        <rFont val="Arial Unicode MS"/>
        <family val="2"/>
        <charset val="134"/>
      </rPr>
      <t xml:space="preserve"> SP30_EPS_(HC_Retail)/(TC_Restaurant)_V1.00.00_20130807
</t>
    </r>
    <r>
      <rPr>
        <sz val="9"/>
        <color rgb="FFFF0000"/>
        <rFont val="Arial Unicode MS"/>
        <family val="2"/>
        <charset val="134"/>
      </rPr>
      <t>2.</t>
    </r>
    <r>
      <rPr>
        <sz val="9"/>
        <rFont val="Arial Unicode MS"/>
        <family val="2"/>
        <charset val="134"/>
      </rPr>
      <t xml:space="preserve"> SP30_Sterling_HC_Restaurant/Retail_V1.00.00_20130903
</t>
    </r>
    <r>
      <rPr>
        <sz val="9"/>
        <color rgb="FFFF0000"/>
        <rFont val="Arial Unicode MS"/>
        <family val="2"/>
        <charset val="134"/>
      </rPr>
      <t xml:space="preserve">3. </t>
    </r>
    <r>
      <rPr>
        <sz val="9"/>
        <rFont val="Arial Unicode MS"/>
        <family val="2"/>
        <charset val="134"/>
      </rPr>
      <t>SP30_Sterling_HC_Restaurant/Retail_V1.00.00_20130906</t>
    </r>
    <phoneticPr fontId="5" type="noConversion"/>
  </si>
  <si>
    <t>完成上线</t>
    <phoneticPr fontId="5" type="noConversion"/>
  </si>
  <si>
    <t>未按期正常结项,延迟1天结项，结项日期为：2013/9/2日</t>
    <phoneticPr fontId="5" type="noConversion"/>
  </si>
  <si>
    <r>
      <t xml:space="preserve">1.于2013/7/8日的需求更变引起项目截止时间的变更
</t>
    </r>
    <r>
      <rPr>
        <b/>
        <sz val="10"/>
        <color rgb="FFFF0000"/>
        <rFont val="宋体"/>
        <family val="3"/>
        <charset val="134"/>
      </rPr>
      <t>2.项目组需对遗留的14个BUG进行分析后决策是否结项，结项时间待
定
3. 于2013/9/2日正式结项，11BUG遗留到维护。</t>
    </r>
    <phoneticPr fontId="5" type="noConversion"/>
  </si>
  <si>
    <t>MT30_TGate_HC_Restaurant/Retail_V1.00.07_20130906 IT Service Change and Release Plan_V20130904</t>
    <phoneticPr fontId="5" type="noConversion"/>
  </si>
  <si>
    <t>Sep 2nd Week</t>
    <phoneticPr fontId="5" type="noConversion"/>
  </si>
  <si>
    <t>Luke</t>
    <phoneticPr fontId="5" type="noConversion"/>
  </si>
  <si>
    <t>2013/9/9-2013/9/27</t>
    <phoneticPr fontId="5" type="noConversion"/>
  </si>
  <si>
    <r>
      <rPr>
        <b/>
        <sz val="10"/>
        <rFont val="宋体"/>
        <family val="3"/>
        <charset val="134"/>
      </rPr>
      <t>Phase1</t>
    </r>
    <r>
      <rPr>
        <sz val="10"/>
        <rFont val="宋体"/>
        <family val="3"/>
        <charset val="134"/>
      </rPr>
      <t xml:space="preserve">-Planning </t>
    </r>
    <phoneticPr fontId="5" type="noConversion"/>
  </si>
  <si>
    <r>
      <rPr>
        <b/>
        <sz val="10"/>
        <rFont val="宋体"/>
        <family val="3"/>
        <charset val="134"/>
      </rPr>
      <t>Phase2</t>
    </r>
    <r>
      <rPr>
        <sz val="10"/>
        <rFont val="宋体"/>
        <family val="3"/>
        <charset val="134"/>
      </rPr>
      <t>-Requirment,Design, Implementation</t>
    </r>
    <phoneticPr fontId="5" type="noConversion"/>
  </si>
  <si>
    <t>于2013/9/9日完成MRD,ADD Test Evironment</t>
    <phoneticPr fontId="5" type="noConversion"/>
  </si>
  <si>
    <t>于2013/9/9日完成Project Plan &amp; NPI Team Document</t>
    <phoneticPr fontId="5" type="noConversion"/>
  </si>
  <si>
    <t>2013/9/9-2013/9/23</t>
    <phoneticPr fontId="5" type="noConversion"/>
  </si>
  <si>
    <r>
      <rPr>
        <b/>
        <sz val="10"/>
        <rFont val="宋体"/>
        <family val="3"/>
        <charset val="134"/>
      </rPr>
      <t>Phase4</t>
    </r>
    <r>
      <rPr>
        <sz val="10"/>
        <rFont val="宋体"/>
        <family val="3"/>
        <charset val="134"/>
      </rPr>
      <t>-Delivery</t>
    </r>
    <phoneticPr fontId="5" type="noConversion"/>
  </si>
  <si>
    <t>2013/9/27-2013/9/27</t>
    <phoneticPr fontId="5" type="noConversion"/>
  </si>
  <si>
    <t>2013/9/9-2013/9/25</t>
    <phoneticPr fontId="5" type="noConversion"/>
  </si>
  <si>
    <t>2013/9/10-2013/9/10</t>
    <phoneticPr fontId="5" type="noConversion"/>
  </si>
  <si>
    <t>S80_Nshvll_Vlink_V1.00.00 Maintenance Plan_V20130910</t>
    <phoneticPr fontId="5" type="noConversion"/>
  </si>
  <si>
    <t>2013/9/10-2013/9/10</t>
    <phoneticPr fontId="5" type="noConversion"/>
  </si>
  <si>
    <t>2013/9/11-2013/9/13</t>
    <phoneticPr fontId="5" type="noConversion"/>
  </si>
  <si>
    <t>2013/9/12-2013/9/13</t>
    <phoneticPr fontId="5" type="noConversion"/>
  </si>
  <si>
    <t>2013/9/9-2013/9/11
2013/9/11-2013/9/13
2013/9/12-2013/9/14</t>
    <phoneticPr fontId="5" type="noConversion"/>
  </si>
  <si>
    <t>Basic System_S80_V1.00.04_20130917_IT_Service_Change_and_Release_Plan_V20130912</t>
    <phoneticPr fontId="5" type="noConversion"/>
  </si>
  <si>
    <t>2013/9/12-2013/9/17</t>
    <phoneticPr fontId="5" type="noConversion"/>
  </si>
  <si>
    <t>BroadPOS Server 2011 patch V1.02.11_20130909(M) Plan Release</t>
    <phoneticPr fontId="5" type="noConversion"/>
  </si>
  <si>
    <r>
      <rPr>
        <sz val="9"/>
        <color rgb="FFFF0000"/>
        <rFont val="Arial Unicode MS"/>
        <family val="2"/>
        <charset val="134"/>
      </rPr>
      <t xml:space="preserve">1. </t>
    </r>
    <r>
      <rPr>
        <sz val="9"/>
        <rFont val="Arial Unicode MS"/>
        <family val="2"/>
        <charset val="134"/>
      </rPr>
      <t xml:space="preserve">MT30_TGate_HC_Restaurant/Retail_V1.00.07_20130906
</t>
    </r>
    <r>
      <rPr>
        <sz val="9"/>
        <color rgb="FFFF0000"/>
        <rFont val="Arial Unicode MS"/>
        <family val="2"/>
        <charset val="134"/>
      </rPr>
      <t xml:space="preserve">2. </t>
    </r>
    <r>
      <rPr>
        <sz val="9"/>
        <rFont val="Arial Unicode MS"/>
        <family val="2"/>
        <charset val="134"/>
      </rPr>
      <t xml:space="preserve">S80_TSYS_TC_Restaurant/Retail_V1.00.03_20130909 
</t>
    </r>
    <r>
      <rPr>
        <sz val="9"/>
        <color rgb="FFFF0000"/>
        <rFont val="Arial Unicode MS"/>
        <family val="2"/>
        <charset val="134"/>
      </rPr>
      <t>3.</t>
    </r>
    <r>
      <rPr>
        <sz val="9"/>
        <rFont val="Arial Unicode MS"/>
        <family val="2"/>
        <charset val="134"/>
      </rPr>
      <t xml:space="preserve"> SP30_TGate_HC_Restaurant/Retail_V1.00.05_20130910</t>
    </r>
    <phoneticPr fontId="5" type="noConversion"/>
  </si>
  <si>
    <t xml:space="preserve">BroadPOS Terminal TSYS_Valutec </t>
    <phoneticPr fontId="5" type="noConversion"/>
  </si>
  <si>
    <t>完成上线</t>
    <phoneticPr fontId="5" type="noConversion"/>
  </si>
  <si>
    <t>MT30_Payment Logistics_HC_Restaurant/Retail_V1.00.05_20130911_IT_Service_Change_and_Release_Plan_V20130906</t>
    <phoneticPr fontId="5" type="noConversion"/>
  </si>
  <si>
    <r>
      <rPr>
        <sz val="9"/>
        <color rgb="FFFF0000"/>
        <rFont val="Arial Unicode MS"/>
        <family val="2"/>
        <charset val="134"/>
      </rPr>
      <t>1.</t>
    </r>
    <r>
      <rPr>
        <sz val="9"/>
        <rFont val="Arial Unicode MS"/>
        <family val="2"/>
        <charset val="134"/>
      </rPr>
      <t xml:space="preserve"> BroadPOS Server 2011 patch V1.02.11_20130909(M) 
</t>
    </r>
    <r>
      <rPr>
        <sz val="9"/>
        <color rgb="FFFF0000"/>
        <rFont val="Arial Unicode MS"/>
        <family val="2"/>
        <charset val="134"/>
      </rPr>
      <t>2.</t>
    </r>
    <r>
      <rPr>
        <sz val="9"/>
        <rFont val="Arial Unicode MS"/>
        <family val="2"/>
        <charset val="134"/>
      </rPr>
      <t xml:space="preserve"> MT30_Payment Logistics_HC_Restaurant/Retail_V1.00.05_20130911</t>
    </r>
    <phoneticPr fontId="5" type="noConversion"/>
  </si>
  <si>
    <t>Sep 3rd Week</t>
    <phoneticPr fontId="5" type="noConversion"/>
  </si>
  <si>
    <t>2013/9/12-2013/9/13
2013/9/16-2013/9/16</t>
    <phoneticPr fontId="5" type="noConversion"/>
  </si>
  <si>
    <t>2013/9/17-2013/9/22</t>
    <phoneticPr fontId="5" type="noConversion"/>
  </si>
  <si>
    <t>2013/9/17-2013/9/25</t>
    <phoneticPr fontId="5" type="noConversion"/>
  </si>
  <si>
    <t>S58_Global_TC_Restaurant_V1.00.00 Maintenance Plan_V20130917</t>
    <phoneticPr fontId="5" type="noConversion"/>
  </si>
  <si>
    <t>2013/9/17-2013/9/17</t>
    <phoneticPr fontId="5" type="noConversion"/>
  </si>
  <si>
    <t>S80_Nshvll_Vlink_V1.00.00 Maintenance Plan_V20130918</t>
    <phoneticPr fontId="5" type="noConversion"/>
  </si>
  <si>
    <t>2013/9/18-2013/9/18</t>
    <phoneticPr fontId="5" type="noConversion"/>
  </si>
  <si>
    <t>MT30_Sterling_V1.00.00 Maintenance Plan_V20130922</t>
    <phoneticPr fontId="5" type="noConversion"/>
  </si>
  <si>
    <t>2013/9/22-2013/9/23</t>
    <phoneticPr fontId="5" type="noConversion"/>
  </si>
  <si>
    <t xml:space="preserve">MT30_Heartland_HC_Restaurant/Retail_V1.00.01_20130925 IT Service Change and Release </t>
    <phoneticPr fontId="5" type="noConversion"/>
  </si>
  <si>
    <t>2013/9/22-2013/9/25</t>
    <phoneticPr fontId="5" type="noConversion"/>
  </si>
  <si>
    <t>完成上线</t>
    <phoneticPr fontId="5" type="noConversion"/>
  </si>
  <si>
    <t>2013/9/22-2013/9/22</t>
    <phoneticPr fontId="5" type="noConversion"/>
  </si>
  <si>
    <t>2013/9/24-2013/9/24</t>
    <phoneticPr fontId="5" type="noConversion"/>
  </si>
  <si>
    <t>POSLink_V1.00.11 Maintenance Plan_V20130910</t>
    <phoneticPr fontId="5" type="noConversion"/>
  </si>
  <si>
    <t>遗留1BUG</t>
    <phoneticPr fontId="5" type="noConversion"/>
  </si>
  <si>
    <t>2013/9/24-2013/9/26</t>
    <phoneticPr fontId="5" type="noConversion"/>
  </si>
  <si>
    <t>R50 Emulation_V1.00.07 Maintenance Plan_V20130912</t>
    <phoneticPr fontId="5" type="noConversion"/>
  </si>
  <si>
    <t>S58_Global_TC_Restaurant_V1.00.00 Maintenance Plan_V20130925</t>
    <phoneticPr fontId="5" type="noConversion"/>
  </si>
  <si>
    <t>2013/9/25-2013/9/25</t>
    <phoneticPr fontId="5" type="noConversion"/>
  </si>
  <si>
    <t>PAX_TMS_Express_Edtion_Maintenance V1.00.01_20130918(M) Plan_20130909</t>
    <phoneticPr fontId="5" type="noConversion"/>
  </si>
  <si>
    <t>2013/9/17-2013/9/18
2013/9/18-2013/9/22
2013/9/23-2013/9/24
2013/9/25-2013/9/25
2013/9/26-2013/9/26</t>
    <phoneticPr fontId="5" type="noConversion"/>
  </si>
  <si>
    <t>S80_Omaha_FP Mobile_Go3Gift_Go3Rewards_V1.00.17 Maintenance Plan_V20130926</t>
    <phoneticPr fontId="5" type="noConversion"/>
  </si>
  <si>
    <t>2013/9/26-2013/9/27</t>
    <phoneticPr fontId="5" type="noConversion"/>
  </si>
  <si>
    <r>
      <t xml:space="preserve">2013/9/11-2013/9/27
</t>
    </r>
    <r>
      <rPr>
        <b/>
        <sz val="10"/>
        <color rgb="FFFF0000"/>
        <rFont val="宋体"/>
        <family val="3"/>
        <charset val="134"/>
      </rPr>
      <t>changed as:
2013/9/11-2013/9/29</t>
    </r>
    <phoneticPr fontId="5" type="noConversion"/>
  </si>
  <si>
    <r>
      <t xml:space="preserve">2013/9/27-2013/9/27
</t>
    </r>
    <r>
      <rPr>
        <b/>
        <sz val="10"/>
        <color rgb="FFFF0000"/>
        <rFont val="宋体"/>
        <family val="3"/>
        <charset val="134"/>
      </rPr>
      <t>changed as:
2013/9/30-2013/9/30</t>
    </r>
    <phoneticPr fontId="5" type="noConversion"/>
  </si>
  <si>
    <r>
      <t xml:space="preserve">1. 于2013/9/9日正式发布：
</t>
    </r>
    <r>
      <rPr>
        <sz val="10"/>
        <color rgb="FFFF0000"/>
        <rFont val="宋体"/>
        <family val="3"/>
        <charset val="134"/>
      </rPr>
      <t xml:space="preserve">"USPOSCore_S80_TSYS(tsys)_Valutec(vltec)_V1.00.00_20130909"
</t>
    </r>
    <r>
      <rPr>
        <sz val="10"/>
        <rFont val="宋体"/>
        <family val="3"/>
        <charset val="134"/>
      </rPr>
      <t>2. 于2013/9/10日正式发布：</t>
    </r>
    <r>
      <rPr>
        <sz val="10"/>
        <color rgb="FFFF0000"/>
        <rFont val="宋体"/>
        <family val="3"/>
        <charset val="134"/>
      </rPr>
      <t xml:space="preserve">
"USPOSCore_S90_TSYS(tsys)_Valutec(vltec)_V1.00.00_20130910 Released"
</t>
    </r>
    <r>
      <rPr>
        <sz val="10"/>
        <rFont val="宋体"/>
        <family val="3"/>
        <charset val="134"/>
      </rPr>
      <t>3. 于2013/9/17日正式发布：</t>
    </r>
    <r>
      <rPr>
        <sz val="10"/>
        <color rgb="FFFF0000"/>
        <rFont val="宋体"/>
        <family val="3"/>
        <charset val="134"/>
      </rPr>
      <t xml:space="preserve">
“USPOSCore_S80_TSYS(tsys)_Valutec(vltec)_V1.00.00_20130917 Released”
“USPOSCore_S80_TSYS(tsys)_Valutec(vltec)_V1.00.00_20130917 Released”
</t>
    </r>
    <r>
      <rPr>
        <b/>
        <sz val="10"/>
        <rFont val="宋体"/>
        <family val="3"/>
        <charset val="134"/>
      </rPr>
      <t>4. 于2013/9/27日正式发布：</t>
    </r>
    <r>
      <rPr>
        <sz val="10"/>
        <color rgb="FFFF0000"/>
        <rFont val="宋体"/>
        <family val="3"/>
        <charset val="134"/>
      </rPr>
      <t xml:space="preserve">
“USPOSCore_S80_TSYS(tsys)_Valutec(vltec)_V1.00.00_20130927 Released”
“USPOSCore_S90_TSYS(tsys)_Valutec(vltec)_V1.00.00_20130927 Released”</t>
    </r>
    <phoneticPr fontId="5" type="noConversion"/>
  </si>
  <si>
    <t>due to the interrupted stress test, change the schedule plan</t>
    <phoneticPr fontId="5" type="noConversion"/>
  </si>
  <si>
    <t>2013/9/27-2013/9/30</t>
    <phoneticPr fontId="5" type="noConversion"/>
  </si>
  <si>
    <t>2013/9/29-2013/9/29</t>
    <phoneticPr fontId="5" type="noConversion"/>
  </si>
  <si>
    <t>S80_Do-Ugryd_HC_Restaurant/Retail_V1.00.06_20130929 IT Service Change and Release Plan_20130929</t>
    <phoneticPr fontId="5" type="noConversion"/>
  </si>
  <si>
    <r>
      <t xml:space="preserve">1. 于2013/9/12日正式发布了SIT用例：
</t>
    </r>
    <r>
      <rPr>
        <sz val="10"/>
        <color rgb="FFFF0000"/>
        <rFont val="宋体"/>
        <family val="3"/>
        <charset val="134"/>
      </rPr>
      <t xml:space="preserve">"BroadPOS Terminal TSYS_Valutec Test Case V20130912"
</t>
    </r>
    <r>
      <rPr>
        <sz val="10"/>
        <rFont val="宋体"/>
        <family val="3"/>
        <charset val="134"/>
      </rPr>
      <t>2. 于2013/9/16日正式发布了smoking测试报告：</t>
    </r>
    <r>
      <rPr>
        <sz val="10"/>
        <color rgb="FFFF0000"/>
        <rFont val="宋体"/>
        <family val="3"/>
        <charset val="134"/>
      </rPr>
      <t xml:space="preserve">
"BroadPOS Terminal TSYS_Valutec V1.00.00 Smoking Test Report V20130916"
</t>
    </r>
    <r>
      <rPr>
        <sz val="10"/>
        <rFont val="宋体"/>
        <family val="3"/>
        <charset val="134"/>
      </rPr>
      <t>3. 于2013/9/27日发布了功能测试报告：</t>
    </r>
    <r>
      <rPr>
        <sz val="10"/>
        <color rgb="FFFF0000"/>
        <rFont val="宋体"/>
        <family val="3"/>
        <charset val="134"/>
      </rPr>
      <t xml:space="preserve">
"BroadPOS Terminal TSYS_Valutec V1.00.00 Function Test Report V20130927"
</t>
    </r>
    <r>
      <rPr>
        <sz val="10"/>
        <rFont val="宋体"/>
        <family val="3"/>
        <charset val="134"/>
      </rPr>
      <t>4. 于2013/9/27日发布了功能测试报告：</t>
    </r>
    <r>
      <rPr>
        <sz val="10"/>
        <color rgb="FFFF0000"/>
        <rFont val="宋体"/>
        <family val="3"/>
        <charset val="134"/>
      </rPr>
      <t xml:space="preserve">
"Release Notes: BroadPOS Terminal TSYS_Valutec  V1.00.00 Stress Test Report V20130927"
5. 于2013/9/29日发布了回归测试报告：
" BroadPOS Terminal TSYS_Valutec V1.00.00 Regression Test Report V20130929"</t>
    </r>
    <phoneticPr fontId="5" type="noConversion"/>
  </si>
  <si>
    <t>项目结项</t>
    <phoneticPr fontId="5" type="noConversion"/>
  </si>
  <si>
    <t>Sep 4th&amp;5th Week</t>
    <phoneticPr fontId="5" type="noConversion"/>
  </si>
  <si>
    <t>2013/9/30-2013/9/30</t>
    <phoneticPr fontId="5" type="noConversion"/>
  </si>
  <si>
    <t>S80_Do-Ugryd_V1.00.06/V1.00.05 Maintenance Plan_V20130911</t>
    <phoneticPr fontId="5" type="noConversion"/>
  </si>
  <si>
    <t xml:space="preserve">BroadPOS Terminal Elavon </t>
    <phoneticPr fontId="5" type="noConversion"/>
  </si>
  <si>
    <r>
      <rPr>
        <b/>
        <sz val="10"/>
        <color rgb="FFFF0000"/>
        <rFont val="宋体"/>
        <family val="3"/>
        <charset val="134"/>
      </rPr>
      <t>S80:</t>
    </r>
    <r>
      <rPr>
        <b/>
        <sz val="10"/>
        <rFont val="宋体"/>
        <family val="3"/>
        <charset val="134"/>
      </rPr>
      <t xml:space="preserve">
2013/9/29-2013/10/10</t>
    </r>
    <phoneticPr fontId="5" type="noConversion"/>
  </si>
  <si>
    <r>
      <rPr>
        <b/>
        <sz val="10"/>
        <color rgb="FFFF0000"/>
        <rFont val="宋体"/>
        <family val="3"/>
        <charset val="134"/>
      </rPr>
      <t>S80:</t>
    </r>
    <r>
      <rPr>
        <b/>
        <sz val="10"/>
        <rFont val="宋体"/>
        <family val="3"/>
        <charset val="134"/>
      </rPr>
      <t xml:space="preserve">
2013/9/29-2013/9/29</t>
    </r>
    <phoneticPr fontId="5" type="noConversion"/>
  </si>
  <si>
    <t>2013/9/30-2013/10/10</t>
    <phoneticPr fontId="5" type="noConversion"/>
  </si>
  <si>
    <t>S80_Heartland_HC_Retail/Restaurant_V1.00.01_20130930 IT Service Change and Release Plan_V20130926</t>
    <phoneticPr fontId="5" type="noConversion"/>
  </si>
  <si>
    <t>2013/9/26-2013/9/30</t>
    <phoneticPr fontId="5" type="noConversion"/>
  </si>
  <si>
    <t>S80_TSYS_TC_Valutec_HC_Restaurant/Retail_V1.00.00_20130930_IT_Service_Change_and_Release_Plan_V20130930</t>
    <phoneticPr fontId="5" type="noConversion"/>
  </si>
  <si>
    <r>
      <rPr>
        <sz val="9"/>
        <color rgb="FFFF0000"/>
        <rFont val="Arial Unicode MS"/>
        <family val="2"/>
        <charset val="134"/>
      </rPr>
      <t xml:space="preserve">1. </t>
    </r>
    <r>
      <rPr>
        <sz val="9"/>
        <rFont val="Arial Unicode MS"/>
        <family val="2"/>
        <charset val="134"/>
      </rPr>
      <t xml:space="preserve">Basic System_S80_V1.00.04_20130917
</t>
    </r>
    <r>
      <rPr>
        <sz val="9"/>
        <color rgb="FFFF0000"/>
        <rFont val="Arial Unicode MS"/>
        <family val="2"/>
        <charset val="134"/>
      </rPr>
      <t>2.</t>
    </r>
    <r>
      <rPr>
        <sz val="9"/>
        <rFont val="Arial Unicode MS"/>
        <family val="2"/>
        <charset val="134"/>
      </rPr>
      <t xml:space="preserve">  MT30_Heartland_HC_Restaurant/Retail_V1.00.01_20130925 
</t>
    </r>
    <r>
      <rPr>
        <sz val="9"/>
        <color rgb="FFFF0000"/>
        <rFont val="Arial Unicode MS"/>
        <family val="2"/>
        <charset val="134"/>
      </rPr>
      <t xml:space="preserve">3. </t>
    </r>
    <r>
      <rPr>
        <sz val="9"/>
        <rFont val="Arial Unicode MS"/>
        <family val="2"/>
        <charset val="134"/>
      </rPr>
      <t xml:space="preserve">S80_Do-Ugryd_HC_Restaurant/Retail_V1.00.06_20130929
</t>
    </r>
    <r>
      <rPr>
        <sz val="9"/>
        <color rgb="FFFF0000"/>
        <rFont val="Arial Unicode MS"/>
        <family val="2"/>
        <charset val="134"/>
      </rPr>
      <t>4</t>
    </r>
    <r>
      <rPr>
        <sz val="9"/>
        <rFont val="Arial Unicode MS"/>
        <family val="2"/>
        <charset val="134"/>
      </rPr>
      <t>. S80_TSYS_TC_Valutec_HC_Restaurant/Retail_V1.00.00_20130930</t>
    </r>
    <phoneticPr fontId="5" type="noConversion"/>
  </si>
  <si>
    <t>Sep 2nd Week</t>
    <phoneticPr fontId="5" type="noConversion"/>
  </si>
  <si>
    <t>Sep 3rd&amp;4th&amp;5th Week</t>
    <phoneticPr fontId="5" type="noConversion"/>
  </si>
  <si>
    <t>Oct 2nd Week</t>
    <phoneticPr fontId="5" type="noConversion"/>
  </si>
  <si>
    <t>R50 Emulation_V1.00.08 Maintenance Plan_V20130927</t>
    <phoneticPr fontId="5" type="noConversion"/>
  </si>
  <si>
    <t>完成上线</t>
    <phoneticPr fontId="5" type="noConversion"/>
  </si>
  <si>
    <t>SP30_Payment Logistics_HC_Restaurant/Retail_V1.00.02_20130930 IT Service Change and Release Plan_V20130927</t>
    <phoneticPr fontId="5" type="noConversion"/>
  </si>
  <si>
    <t xml:space="preserve">S80_Do-Ugryd_V1.00.07 Maintenance Plan_V20131009 </t>
    <phoneticPr fontId="5" type="noConversion"/>
  </si>
  <si>
    <t>2013/10/9-2013/10/10</t>
    <phoneticPr fontId="5" type="noConversion"/>
  </si>
  <si>
    <t>正常完成</t>
    <phoneticPr fontId="5" type="noConversion"/>
  </si>
  <si>
    <t>2013/10/11-2013/10/11</t>
    <phoneticPr fontId="5" type="noConversion"/>
  </si>
  <si>
    <t>S90_Do-Ugryd_V1.00.06/V1.00.05 Maintenance Plan_V20130912</t>
    <phoneticPr fontId="5" type="noConversion"/>
  </si>
  <si>
    <t>完成上线</t>
    <phoneticPr fontId="5" type="noConversion"/>
  </si>
  <si>
    <t>S90_TSYS_TC_Valutec_HC_Restaurant/Retail_V1.00.00_20131011_IT_Service_Change_and_Release_Plan_V20131011</t>
    <phoneticPr fontId="5" type="noConversion"/>
  </si>
  <si>
    <t>S90_Heartland_HC_Restaurant/Retail_V1.00.01_20131010 IT Service Change and Release Plan_V2010930</t>
    <phoneticPr fontId="5" type="noConversion"/>
  </si>
  <si>
    <t>1.SP30_Payment Logistics_HC_Restaurant/Retail_V1.00.02_20130930
2.S80_Heartland_HC_Retail/Restaurant_V1.00.01_20130930 
3.S90_TSYS_TC_Valutec_HC_Restaurant/Retail_V1.00.00_20131011</t>
    <phoneticPr fontId="5" type="noConversion"/>
  </si>
  <si>
    <t>2013/10/14-2013/10/16</t>
    <phoneticPr fontId="5" type="noConversion"/>
  </si>
  <si>
    <t>2013/10/14-2013/10/14</t>
    <phoneticPr fontId="5" type="noConversion"/>
  </si>
  <si>
    <t>MT30_TSYS_TC_Restaurant/Retail_V1.00.02_20131017 IT Service Change and Release Plan_V20131014</t>
    <phoneticPr fontId="5" type="noConversion"/>
  </si>
  <si>
    <t>2013/10/14-2013/10/17</t>
    <phoneticPr fontId="5" type="noConversion"/>
  </si>
  <si>
    <t>Oct 3rd Week</t>
    <phoneticPr fontId="5" type="noConversion"/>
  </si>
  <si>
    <t>2013/9/25-2013/9/30
2013/9/30-2013/10/18</t>
    <phoneticPr fontId="5" type="noConversion"/>
  </si>
  <si>
    <t>S58_Global_TC_Restaurant_V1.00.00 Maintenance Plan_V20131015</t>
    <phoneticPr fontId="5" type="noConversion"/>
  </si>
  <si>
    <t>2013/10/15-2013/10/15</t>
    <phoneticPr fontId="5" type="noConversion"/>
  </si>
  <si>
    <t>S58_Standalone_Heartland_HC_Restaurant/Retail_V1.00.01_20131016 IT Service Change and Release Plan_V20131014</t>
    <phoneticPr fontId="5" type="noConversion"/>
  </si>
  <si>
    <t>Changed as:
2013/10/15-2013/10/18</t>
    <phoneticPr fontId="5" type="noConversion"/>
  </si>
  <si>
    <t>Changed as:
2013/10/18-2013/10/18</t>
    <phoneticPr fontId="5" type="noConversion"/>
  </si>
  <si>
    <t>2013/10/15-2013/10/16</t>
  </si>
  <si>
    <t>2013/10/15-2013/10/17</t>
  </si>
  <si>
    <t>2013/10/16-2013/10/18</t>
    <phoneticPr fontId="5" type="noConversion"/>
  </si>
  <si>
    <t xml:space="preserve">S80_Nshvll_Vlink_V1.00.00 Maintenance Plan_V20131017 </t>
    <phoneticPr fontId="5" type="noConversion"/>
  </si>
  <si>
    <t>2013/10/17-2013/10/17</t>
    <phoneticPr fontId="5" type="noConversion"/>
  </si>
  <si>
    <t>S80_EPS_(HC_Retail)/(TC_Restaurant)_V1.00.00_20131017 IT Service Change and Release</t>
    <phoneticPr fontId="5" type="noConversion"/>
  </si>
  <si>
    <t>1.S90_Heartland_HC_Restaurant/Retail_V1.00.01_20131010
2.S58_Standalone_Heartland_HC_Restaurant/Retail_V1.00.01_20131016
3.S80_EPS_(HC_Retail)/(TC_Restaurant)_V1.00.00_20131017</t>
    <phoneticPr fontId="5" type="noConversion"/>
  </si>
  <si>
    <t>2013/10/17-2013/10/18</t>
    <phoneticPr fontId="5" type="noConversion"/>
  </si>
  <si>
    <t>S80_TGate_HC_Restaurant/Retail_V1.00.04_20131022 IT Service Change and Release Plan_V20131018</t>
    <phoneticPr fontId="5" type="noConversion"/>
  </si>
  <si>
    <t>2013/10/18-2013/10/22</t>
    <phoneticPr fontId="5" type="noConversion"/>
  </si>
  <si>
    <t xml:space="preserve">MT30_Sterling_HC_Restaurant_V1.00.00 Maintenance Plan_V20131018 </t>
    <phoneticPr fontId="5" type="noConversion"/>
  </si>
  <si>
    <t>2013/10/18-2013/10/18</t>
    <phoneticPr fontId="5" type="noConversion"/>
  </si>
  <si>
    <t xml:space="preserve"> PAXTMS maintenance project V1.00.00_20131014(M) plan V20131014 release notice</t>
    <phoneticPr fontId="5" type="noConversion"/>
  </si>
  <si>
    <t>S80_FDRCNV_V1.00.00 Maintenance Plan_V20131015</t>
    <phoneticPr fontId="5" type="noConversion"/>
  </si>
  <si>
    <t xml:space="preserve">     2013/10/18</t>
    <phoneticPr fontId="5" type="noConversion"/>
  </si>
  <si>
    <t>Elavon MRD &amp; Project Plan Change</t>
    <phoneticPr fontId="5" type="noConversion"/>
  </si>
  <si>
    <t xml:space="preserve">1.PAX_TMS_Express_Edtion_Maintenance V1.00.01_20130918(M) </t>
    <phoneticPr fontId="5" type="noConversion"/>
  </si>
  <si>
    <t>2013/10/21-2013/10/22</t>
    <phoneticPr fontId="5" type="noConversion"/>
  </si>
  <si>
    <t>S80_Omaha_FP Mobile_Go3Gift_Go3Rewards_V1.00.17 Maintenance Plan_V20131021</t>
    <phoneticPr fontId="5" type="noConversion"/>
  </si>
  <si>
    <t>2013/10/21-2013/10/21</t>
    <phoneticPr fontId="5" type="noConversion"/>
  </si>
  <si>
    <t>S58_Global_V1.00.00 Maintenance Plan_V20131021</t>
    <phoneticPr fontId="5" type="noConversion"/>
  </si>
  <si>
    <t>S80_Do-Ugryd_HC_Restaurant/Retail_V1.00.07_20131024 IT Service Change and Release Plan_20131022</t>
    <phoneticPr fontId="5" type="noConversion"/>
  </si>
  <si>
    <t>2013/10/22-2013/10/24</t>
    <phoneticPr fontId="5" type="noConversion"/>
  </si>
  <si>
    <t>S58_Standalone_EPS_(HC_Retail)/(TC_Restaurant)_V1.00.00_20131025 IT Service Change and Release Plan_V20131022</t>
    <phoneticPr fontId="5" type="noConversion"/>
  </si>
  <si>
    <t>MT30_TSYS_TC_Restaurant/Retail_V1.00.03_20131024 IT Service Change and Release Plan_V20131023</t>
    <phoneticPr fontId="5" type="noConversion"/>
  </si>
  <si>
    <t>2013/10/23-2013/10/24</t>
    <phoneticPr fontId="5" type="noConversion"/>
  </si>
  <si>
    <t>1.MT30_TSYS_TC_Restaurant/Retail_V1.00.02_20131017
2.S80_TGate_HC_Restaurant/Retail_V1.00.04_20131022
3.S80_Do-Ugryd_HC_Restaurant/Retail_V1.00.07_20131024
4.S58_Standalone_EPS_(HC_Retail)/(TC_Restaurant)_V1.00.00_20131025</t>
    <phoneticPr fontId="5" type="noConversion"/>
  </si>
  <si>
    <t>2013/10/25-2013/10/26</t>
    <phoneticPr fontId="5" type="noConversion"/>
  </si>
  <si>
    <t>S80_Nshvll_Vlink_V1.00.00 Maintenance Plan_V20131025</t>
    <phoneticPr fontId="5" type="noConversion"/>
  </si>
  <si>
    <t>2013/10/25-2013/10/25</t>
    <phoneticPr fontId="5" type="noConversion"/>
  </si>
  <si>
    <t xml:space="preserve">       2013/10/25</t>
    <phoneticPr fontId="5" type="noConversion"/>
  </si>
  <si>
    <t>2013/10/25-2013/11/1</t>
    <phoneticPr fontId="5" type="noConversion"/>
  </si>
  <si>
    <t>2013/10/28-2013/11/7</t>
    <phoneticPr fontId="5" type="noConversion"/>
  </si>
  <si>
    <r>
      <t xml:space="preserve">1.比计划进度有稍有延迟
</t>
    </r>
    <r>
      <rPr>
        <sz val="10"/>
        <color rgb="FFFF0000"/>
        <rFont val="宋体"/>
        <family val="3"/>
        <charset val="134"/>
      </rPr>
      <t>2.在项目deactive（10/18日)后根据认证反馈的问题，又进行修订发布了新包</t>
    </r>
    <phoneticPr fontId="5" type="noConversion"/>
  </si>
  <si>
    <t>Oct 4th Week</t>
    <phoneticPr fontId="5" type="noConversion"/>
  </si>
  <si>
    <t>2013/10/14-2013/10/15
2013/10/28-2013/10/28</t>
    <phoneticPr fontId="5" type="noConversion"/>
  </si>
  <si>
    <t>2013/10/28-2013/10/30</t>
    <phoneticPr fontId="5" type="noConversion"/>
  </si>
  <si>
    <t>Oct 5th Week</t>
    <phoneticPr fontId="5" type="noConversion"/>
  </si>
  <si>
    <t>2013/10/28-2013/11/1</t>
    <phoneticPr fontId="5" type="noConversion"/>
  </si>
  <si>
    <t>S80_Nshvll_Vlink_V1.00.00 Maintenance Plan_V20131029.xlsx</t>
    <phoneticPr fontId="5" type="noConversion"/>
  </si>
  <si>
    <t>2013/10/29-2013/10/29</t>
    <phoneticPr fontId="5" type="noConversion"/>
  </si>
  <si>
    <t>S80_Nshvll_Vlink_V1.00.00 Maintenance Plan_V20131030.xlsx</t>
    <phoneticPr fontId="5" type="noConversion"/>
  </si>
  <si>
    <t>2013/10/30-2013/10/30</t>
    <phoneticPr fontId="5" type="noConversion"/>
  </si>
  <si>
    <t xml:space="preserve">S90_EPS_(TC_Restaurant)/(HC_Retail)_V1.00.00_20131101 IT Service Change and Release Plan_V20131030 </t>
    <phoneticPr fontId="5" type="noConversion"/>
  </si>
  <si>
    <t>2013/10/30-2013/11/1</t>
    <phoneticPr fontId="5" type="noConversion"/>
  </si>
  <si>
    <t>S80_Omaha_(HC_Retail)/(TC_Restaurant)_V1.00.09_20131101_IT_Service_Change_and_Release_Plan_V20131030</t>
    <phoneticPr fontId="5" type="noConversion"/>
  </si>
  <si>
    <r>
      <t xml:space="preserve">1.于2013/10/25日正式发布开发包：
</t>
    </r>
    <r>
      <rPr>
        <sz val="10"/>
        <color rgb="FFFF0000"/>
        <rFont val="宋体"/>
        <family val="3"/>
        <charset val="134"/>
      </rPr>
      <t xml:space="preserve">"USPOSCore_S80_TSYS_FP Mobile(fpmob)_GO3GIFT(go3)_GO3REWARDS(go3rwd)_V1.00.00_20131025 Released"
"USPOSCore_S90_TSYS_FP Mobile(fpmob)_GO3GIFT(go3)_GO3REWARDS(go3rwd)_V1.00.00_20131025 Released"
</t>
    </r>
    <r>
      <rPr>
        <sz val="10"/>
        <rFont val="宋体"/>
        <family val="3"/>
        <charset val="134"/>
      </rPr>
      <t>2.于2013/10/29日正式发布开发包：</t>
    </r>
    <r>
      <rPr>
        <sz val="10"/>
        <color rgb="FFFF0000"/>
        <rFont val="宋体"/>
        <family val="3"/>
        <charset val="134"/>
      </rPr>
      <t xml:space="preserve">
"USPOSCore_S80_TSYS_FP Mobile(fpmob)_GO3GIFT(go3)_GO3REWARDS(go3rwd)_V1.00.00_20131029 Released"
</t>
    </r>
    <r>
      <rPr>
        <sz val="10"/>
        <rFont val="宋体"/>
        <family val="3"/>
        <charset val="134"/>
      </rPr>
      <t>3.于2013/10/30日正式发布开发包：</t>
    </r>
    <r>
      <rPr>
        <sz val="10"/>
        <color rgb="FFFF0000"/>
        <rFont val="宋体"/>
        <family val="3"/>
        <charset val="134"/>
      </rPr>
      <t xml:space="preserve">
"USPOSCore_S80_TSYS_FP Mobile(fpmob)_GO3GIFT(go3)_GO3REWARDS(go3rwd)_V1.00.00_20131030 Released"
</t>
    </r>
    <r>
      <rPr>
        <sz val="10"/>
        <rFont val="宋体"/>
        <family val="3"/>
        <charset val="134"/>
      </rPr>
      <t/>
    </r>
    <phoneticPr fontId="5" type="noConversion"/>
  </si>
  <si>
    <t>2013/10/30-2013/11/5</t>
    <phoneticPr fontId="5" type="noConversion"/>
  </si>
  <si>
    <t>1.于2013/10/25日完成MRD,ADD 
2.于2013/10/31日变更了MRD</t>
    <phoneticPr fontId="5" type="noConversion"/>
  </si>
  <si>
    <t>1.于2013/10/25日完成Project Plan &amp; NPI Team Document
2.于2013/10/31日完成Project plan的变更</t>
    <phoneticPr fontId="5" type="noConversion"/>
  </si>
  <si>
    <t xml:space="preserve">
2013/11/8-2013/11/8
</t>
    <phoneticPr fontId="5" type="noConversion"/>
  </si>
  <si>
    <t>Changed as:
2013/11/1-2013/11/1</t>
    <phoneticPr fontId="5" type="noConversion"/>
  </si>
  <si>
    <t>由于S90从项目范围去掉，交付期变更</t>
    <phoneticPr fontId="5" type="noConversion"/>
  </si>
  <si>
    <t>变更：S80性能测试不包括，但需在以后新项目S90中进行性能测试</t>
    <phoneticPr fontId="5" type="noConversion"/>
  </si>
  <si>
    <t>Due to the market plan change and S90 program is not needed, we have updated the delivery time from Nov. 8th to Nov 1st.</t>
    <phoneticPr fontId="5" type="noConversion"/>
  </si>
  <si>
    <t>S90_Basic System_V1.00.08_20130923_IT_Service_Change_and_Release_Plan_V20130917</t>
    <phoneticPr fontId="5" type="noConversion"/>
  </si>
  <si>
    <t>2013/11/1-2013/11/4</t>
    <phoneticPr fontId="5" type="noConversion"/>
  </si>
  <si>
    <r>
      <t xml:space="preserve">1.于2013/10/29日正式发布了Smoking Test报告：
</t>
    </r>
    <r>
      <rPr>
        <sz val="10"/>
        <color rgb="FFC00000"/>
        <rFont val="宋体"/>
        <family val="3"/>
        <charset val="134"/>
      </rPr>
      <t xml:space="preserve">"TSYS_FP Mobile_Go3Gift_Go3Rewards Smoking Test Report V20131029"
</t>
    </r>
    <r>
      <rPr>
        <sz val="10"/>
        <rFont val="宋体"/>
        <family val="3"/>
        <charset val="134"/>
      </rPr>
      <t>2.于2013/11/1日正式发布了Smoking Test报告：</t>
    </r>
    <r>
      <rPr>
        <sz val="10"/>
        <color rgb="FFC00000"/>
        <rFont val="宋体"/>
        <family val="3"/>
        <charset val="134"/>
      </rPr>
      <t xml:space="preserve">
"TSYS_FP Mobile_Go3Gift_Go3Rewards_Function_Test_Report_V20131101"</t>
    </r>
    <phoneticPr fontId="5" type="noConversion"/>
  </si>
  <si>
    <t>按照变更的计划，完成了项目S80的开发</t>
    <phoneticPr fontId="5" type="noConversion"/>
  </si>
  <si>
    <t xml:space="preserve">       2013/10/30</t>
    <phoneticPr fontId="5" type="noConversion"/>
  </si>
  <si>
    <t>根据变更的计划范围，S90的开发不包括此项目范围内</t>
    <phoneticPr fontId="5" type="noConversion"/>
  </si>
  <si>
    <t>Oct 5th Week</t>
  </si>
  <si>
    <t>BroadPOS Terminal TSYS_FP Mobile_Go3Gift_Go3Rewards</t>
    <phoneticPr fontId="5" type="noConversion"/>
  </si>
  <si>
    <t>2013/10/30-2013/11/1</t>
    <phoneticPr fontId="5" type="noConversion"/>
  </si>
  <si>
    <t>S80_FDRCNV_V1.00.00 Maintenance Plan_V20131104</t>
    <phoneticPr fontId="5" type="noConversion"/>
  </si>
  <si>
    <t>2013/11/4-2013/11/4</t>
    <phoneticPr fontId="5" type="noConversion"/>
  </si>
  <si>
    <t>S80_Nshvll_Vlink_V1.00.00 Maintenance Plan_V20131104</t>
    <phoneticPr fontId="5" type="noConversion"/>
  </si>
  <si>
    <t>S80_Omaha_FP Mobile_Go3Gift_Go3Rewards_(HC_Retail)/(TC_Restaurant)_V1.00.17_20131106 IT Service Change and Release Plan_V20131104</t>
    <phoneticPr fontId="5" type="noConversion"/>
  </si>
  <si>
    <t>2013/11/4-2013/11/6</t>
    <phoneticPr fontId="5" type="noConversion"/>
  </si>
  <si>
    <t>PAX_TMS_Express_Edtion_Maintenance V1.00.01_20131107(M) Plan_20131104</t>
    <phoneticPr fontId="5" type="noConversion"/>
  </si>
  <si>
    <t>2013/11/4-2013/11/12</t>
    <phoneticPr fontId="5" type="noConversion"/>
  </si>
  <si>
    <t>正式发布给客户
客户UAT验证失败</t>
    <phoneticPr fontId="5" type="noConversion"/>
  </si>
  <si>
    <t>S80_TSYS_FP Mobile_Go3Gift_Go3Rewards_TC_Restaurant/Retail_V1.00.00_20131105 IT Service Change and Release Plan_V20131104</t>
    <phoneticPr fontId="5" type="noConversion"/>
  </si>
  <si>
    <t>2013/11/5-2013/11/5</t>
    <phoneticPr fontId="5" type="noConversion"/>
  </si>
  <si>
    <t>完成上线</t>
    <phoneticPr fontId="5" type="noConversion"/>
  </si>
  <si>
    <t>Nov 1st Week</t>
    <phoneticPr fontId="5" type="noConversion"/>
  </si>
  <si>
    <t xml:space="preserve"> 完成上线</t>
    <phoneticPr fontId="5" type="noConversion"/>
  </si>
  <si>
    <t>1.MT30_TSYS_TC_Restaurant/Retail_V1.00.03_20131024
2.S90_Basic System_V1.00.08_20130923
3.S80_Omaha_(HC_Retail)/(TC_Restaurant)_V1.00.09_20131101</t>
    <phoneticPr fontId="5" type="noConversion"/>
  </si>
  <si>
    <t>2013/11/6-2013/11/6</t>
    <phoneticPr fontId="5" type="noConversion"/>
  </si>
  <si>
    <t xml:space="preserve">1.于2013/11/6日完成Project Plan &amp; NPI Team Document
</t>
    <phoneticPr fontId="5" type="noConversion"/>
  </si>
  <si>
    <t>2013/11/6-2013/11/11</t>
    <phoneticPr fontId="5" type="noConversion"/>
  </si>
  <si>
    <t>2013/11/6-2013/11/15</t>
    <phoneticPr fontId="5" type="noConversion"/>
  </si>
  <si>
    <t xml:space="preserve">
2013/11/15-2013/11/15
</t>
    <phoneticPr fontId="5" type="noConversion"/>
  </si>
  <si>
    <t>2013/11/6-2013/11/7</t>
    <phoneticPr fontId="5" type="noConversion"/>
  </si>
  <si>
    <t>2013/11/7-2013/11/8</t>
    <phoneticPr fontId="5" type="noConversion"/>
  </si>
  <si>
    <t>S80_TSYS_V1.00.04 Maintenance Plan_V20131106</t>
  </si>
  <si>
    <t>S80_Nshvll_Vlink_V1.00.00 Maintenance Plan_V20131107</t>
    <phoneticPr fontId="5" type="noConversion"/>
  </si>
  <si>
    <t>2013/11/7-2013/11/7</t>
    <phoneticPr fontId="5" type="noConversion"/>
  </si>
  <si>
    <t>2013/11/7-2013/11/8</t>
  </si>
  <si>
    <t xml:space="preserve">MT30_EPS_(HC_Retail)/(TC_Restaurant)_V1.00.00_20131030_IT_Service_Change_and_Release_Plan_V20131028 </t>
    <phoneticPr fontId="5" type="noConversion"/>
  </si>
  <si>
    <t>2013/11/8-2013/11/8</t>
    <phoneticPr fontId="5" type="noConversion"/>
  </si>
  <si>
    <t xml:space="preserve">S80_Omaha_(HC_Retail)/(TC_Restaurant)_V1.00.09_20131111_IT_Service_Change_and_Release_Plan_V20131108 </t>
    <phoneticPr fontId="5" type="noConversion"/>
  </si>
  <si>
    <t>2013/11/8-2013/11/11</t>
    <phoneticPr fontId="5" type="noConversion"/>
  </si>
  <si>
    <t xml:space="preserve">BroadPOS Terminal TSYS_Multi_Merchants </t>
    <phoneticPr fontId="5" type="noConversion"/>
  </si>
  <si>
    <t>Oct 4th Week</t>
    <phoneticPr fontId="5" type="noConversion"/>
  </si>
  <si>
    <t xml:space="preserve">S58_Global_V1.00.00 Maintenance Plan_V20131101 </t>
    <phoneticPr fontId="5" type="noConversion"/>
  </si>
  <si>
    <t xml:space="preserve">Basic System_S80_V1.00.05_20131108_IT_Service_Change_and_Release_Plan_V20131107 </t>
    <phoneticPr fontId="5" type="noConversion"/>
  </si>
  <si>
    <t>2013/11/7-2013/11/11
2013/11/11-2013/11/12</t>
    <phoneticPr fontId="5" type="noConversion"/>
  </si>
  <si>
    <t>2013/11/11-2013/11/11</t>
    <phoneticPr fontId="5" type="noConversion"/>
  </si>
  <si>
    <t>S80_Nshvll_Vlink_V1.00.00 Maintenance Plan_V20131112</t>
    <phoneticPr fontId="5" type="noConversion"/>
  </si>
  <si>
    <t>2013/11/12-2013/11/13</t>
    <phoneticPr fontId="5" type="noConversion"/>
  </si>
  <si>
    <t>Nov 2nd Week</t>
    <phoneticPr fontId="5" type="noConversion"/>
  </si>
  <si>
    <t>Nov 1st Week</t>
    <phoneticPr fontId="5" type="noConversion"/>
  </si>
  <si>
    <t>1.S80_TSYS_FP Mobile_Go3Gift_Go3Rewards_TC_Restaurant/Retail_V1.00.00_20131105
2.S80_Omaha_FP Mobile_Go3Gift_Go3Rewards_(HC_Retail)/(TC_Restaurant)_V1.00.17_20131106
3.MT30_EPS_(HC_Retail)/(TC_Restaurant)_V1.00.00_20131030
4.S90_EPS_(TC_Restaurant)/(HC_Retail)_V1.00.00_20131101</t>
    <phoneticPr fontId="5" type="noConversion"/>
  </si>
  <si>
    <t>S80_Payment Logistics_HC_Restuarant/Retail_V1.00.03_20131115 IT Service Change and Release Plan_V20121113</t>
    <phoneticPr fontId="5" type="noConversion"/>
  </si>
  <si>
    <t>2013/11/13-2013/11/15</t>
    <phoneticPr fontId="5" type="noConversion"/>
  </si>
  <si>
    <t xml:space="preserve">S90_Global_(HC_Retail)/(TC_Restaurant)_V1.00.05_20131118 IT Service Change and Release </t>
    <phoneticPr fontId="5" type="noConversion"/>
  </si>
  <si>
    <t>2013/11/13-2013/11/18</t>
    <phoneticPr fontId="5" type="noConversion"/>
  </si>
  <si>
    <t>2013/11/6-2013/11/8
2013/11/11-2013/11/14
2013/11/14-2013/11/14</t>
    <phoneticPr fontId="5" type="noConversion"/>
  </si>
  <si>
    <t>2013/11/6-2013/11/7
2013/11/13-2013/11/14</t>
    <phoneticPr fontId="5" type="noConversion"/>
  </si>
  <si>
    <t xml:space="preserve">S80_FDRCNV_V1.00.00 Maintenance Plan_V20131114 </t>
    <phoneticPr fontId="5" type="noConversion"/>
  </si>
  <si>
    <t>2013/11/14-2013/11/15</t>
    <phoneticPr fontId="5" type="noConversion"/>
  </si>
  <si>
    <t>MT30_TSYS_V1.00.04 Maintenance Plan_V20131108</t>
    <phoneticPr fontId="5" type="noConversion"/>
  </si>
  <si>
    <t xml:space="preserve">MT30_TSYS_TC_Restaurant/Retail_V1.00.04_20131115_IT_Service_Change_and_Release_Plan_V20131114 </t>
    <phoneticPr fontId="5" type="noConversion"/>
  </si>
  <si>
    <t>2013/11/15-2013/11/15</t>
    <phoneticPr fontId="5" type="noConversion"/>
  </si>
  <si>
    <t>发布给客户上线</t>
    <phoneticPr fontId="5" type="noConversion"/>
  </si>
  <si>
    <t>POSLink_V1.00.12 Maintenance Plan_V20131031</t>
    <phoneticPr fontId="5" type="noConversion"/>
  </si>
  <si>
    <t>MT30_TGate_V1.00.08 Maintenance Plan_V20131031</t>
    <phoneticPr fontId="5" type="noConversion"/>
  </si>
  <si>
    <t xml:space="preserve">1.于2013/11/6日完成MRD,ADD 
2.于2013/11/15日变更了MRD的HOST版本
</t>
    <phoneticPr fontId="5" type="noConversion"/>
  </si>
  <si>
    <t>发起结项</t>
    <phoneticPr fontId="5" type="noConversion"/>
  </si>
  <si>
    <r>
      <t xml:space="preserve">  
1.于2013/11/6日正式发布开发包：
</t>
    </r>
    <r>
      <rPr>
        <sz val="10"/>
        <color rgb="FFFF0000"/>
        <rFont val="宋体"/>
        <family val="3"/>
        <charset val="134"/>
      </rPr>
      <t xml:space="preserve">"USPOSCore_S80_TSYS_Multi_Merchants(tsys)_V1.00.03_20131106 Released"
</t>
    </r>
    <r>
      <rPr>
        <sz val="10"/>
        <rFont val="宋体"/>
        <family val="3"/>
        <charset val="134"/>
      </rPr>
      <t>2.于2013/11/8日正式发布开发包：</t>
    </r>
    <r>
      <rPr>
        <sz val="10"/>
        <color rgb="FFFF0000"/>
        <rFont val="宋体"/>
        <family val="3"/>
        <charset val="134"/>
      </rPr>
      <t xml:space="preserve">
"USPOSCore_S80_TSYS_Multi_Merchants(tsys)_V1.00.03_20131108 Released"
</t>
    </r>
    <r>
      <rPr>
        <sz val="10"/>
        <rFont val="宋体"/>
        <family val="3"/>
        <charset val="134"/>
      </rPr>
      <t>3.于2013/11/14日正式发布了开发包：</t>
    </r>
    <r>
      <rPr>
        <sz val="10"/>
        <color rgb="FFFF0000"/>
        <rFont val="宋体"/>
        <family val="3"/>
        <charset val="134"/>
      </rPr>
      <t xml:space="preserve">
"USPOSCore_S80_TSYS_Multi_Merchants(tsys)_V1.00.03_20131114 Released"
</t>
    </r>
    <r>
      <rPr>
        <sz val="10"/>
        <rFont val="宋体"/>
        <family val="3"/>
        <charset val="134"/>
      </rPr>
      <t/>
    </r>
    <phoneticPr fontId="5" type="noConversion"/>
  </si>
  <si>
    <t>2013/11/6
2013/11/15</t>
    <phoneticPr fontId="5" type="noConversion"/>
  </si>
  <si>
    <r>
      <t xml:space="preserve">1.于2013/11/6日完成Project Plan &amp; NPI Team Document
</t>
    </r>
    <r>
      <rPr>
        <b/>
        <sz val="10"/>
        <color rgb="FFFF0000"/>
        <rFont val="宋体"/>
        <family val="3"/>
        <charset val="134"/>
      </rPr>
      <t>2.于2013/11/15日变更项目计划：项目deadline延迟到2013/11/26</t>
    </r>
    <r>
      <rPr>
        <sz val="10"/>
        <rFont val="宋体"/>
        <family val="3"/>
        <charset val="134"/>
      </rPr>
      <t xml:space="preserve">
</t>
    </r>
    <phoneticPr fontId="5" type="noConversion"/>
  </si>
  <si>
    <r>
      <t xml:space="preserve">2013/11/6-2013/11/11
</t>
    </r>
    <r>
      <rPr>
        <b/>
        <sz val="10"/>
        <color rgb="FFFF0000"/>
        <rFont val="宋体"/>
        <family val="3"/>
        <charset val="134"/>
      </rPr>
      <t>changed as:
2013/11/11-2013/11/20</t>
    </r>
    <phoneticPr fontId="5" type="noConversion"/>
  </si>
  <si>
    <t>Expected:2013/11/20</t>
    <phoneticPr fontId="5" type="noConversion"/>
  </si>
  <si>
    <r>
      <t xml:space="preserve">2013/11/6-2013/11/15
</t>
    </r>
    <r>
      <rPr>
        <b/>
        <sz val="10"/>
        <color rgb="FFFF0000"/>
        <rFont val="宋体"/>
        <family val="3"/>
        <charset val="134"/>
      </rPr>
      <t>changed as:
2013/11/15-2013/11/26</t>
    </r>
    <phoneticPr fontId="5" type="noConversion"/>
  </si>
  <si>
    <r>
      <t xml:space="preserve">
2013/11/15-2013/11/15
</t>
    </r>
    <r>
      <rPr>
        <b/>
        <sz val="10"/>
        <color rgb="FFFF0000"/>
        <rFont val="宋体"/>
        <family val="3"/>
        <charset val="134"/>
      </rPr>
      <t>changed as:
2013/11/26-2013/11/26</t>
    </r>
    <r>
      <rPr>
        <b/>
        <sz val="10"/>
        <rFont val="宋体"/>
        <family val="3"/>
        <charset val="134"/>
      </rPr>
      <t xml:space="preserve">
</t>
    </r>
    <phoneticPr fontId="5" type="noConversion"/>
  </si>
  <si>
    <t>Expected:2013/11/26</t>
    <phoneticPr fontId="5" type="noConversion"/>
  </si>
  <si>
    <t>R50 Emulation_V1.00.10 Maintenance Plan_V20131115</t>
    <phoneticPr fontId="5" type="noConversion"/>
  </si>
  <si>
    <t>2013/11/15-2013/11/18</t>
    <phoneticPr fontId="5" type="noConversion"/>
  </si>
  <si>
    <t>1.S80_Omaha_(HC_Retail)/(TC_Restaurant)_V1.00.09_20131111 
2.Basic System_S80_V1.00.05_20131108
3.MT30_TSYS_TC_Restaurant/Retail_V1.00.04_20131115</t>
    <phoneticPr fontId="5" type="noConversion"/>
  </si>
  <si>
    <r>
      <t xml:space="preserve">1.于2013/11/8日发布了测试用例：
</t>
    </r>
    <r>
      <rPr>
        <sz val="10"/>
        <color rgb="FFFF0000"/>
        <rFont val="宋体"/>
        <family val="3"/>
        <charset val="134"/>
      </rPr>
      <t xml:space="preserve">"Release Notes: BroadPOS Terminal S80 TSYS_Multi_Merchants Test Case V20131108"
</t>
    </r>
    <r>
      <rPr>
        <sz val="10"/>
        <rFont val="宋体"/>
        <family val="3"/>
        <charset val="134"/>
      </rPr>
      <t>2.于2013/11/8日发布了Smoking Test报告：</t>
    </r>
    <r>
      <rPr>
        <sz val="10"/>
        <color rgb="FFFF0000"/>
        <rFont val="宋体"/>
        <family val="3"/>
        <charset val="134"/>
      </rPr>
      <t xml:space="preserve">
" BroadPOS Terminal S80 TSYS_Multi_Merchants V1.00.03_20131106 Smoking Test Report V20131108"
</t>
    </r>
    <r>
      <rPr>
        <sz val="10"/>
        <rFont val="宋体"/>
        <family val="3"/>
        <charset val="134"/>
      </rPr>
      <t>3.于2013/11/14日发布了测试报告：</t>
    </r>
    <r>
      <rPr>
        <sz val="10"/>
        <color rgb="FFFF0000"/>
        <rFont val="宋体"/>
        <family val="3"/>
        <charset val="134"/>
      </rPr>
      <t xml:space="preserve">
" BroadPOS Terminal S80 TSYS_Multi_Merchants V1.00.03_20131108 Function Test Report V20131114"
"BroadPOS Terminal S80 TSYS_Multi_Merchants V1.00.03_20131108 Stress Test Report V20131114"</t>
    </r>
    <r>
      <rPr>
        <sz val="10"/>
        <rFont val="宋体"/>
        <family val="3"/>
        <charset val="134"/>
      </rPr>
      <t xml:space="preserve">
4.于2013/11/15日发布了测试报告：</t>
    </r>
    <r>
      <rPr>
        <sz val="10"/>
        <color rgb="FFFF0000"/>
        <rFont val="宋体"/>
        <family val="3"/>
        <charset val="134"/>
      </rPr>
      <t xml:space="preserve">
"BroadPOS Terminal S80 TSYS_Multi_Merchants V1.00.03_20131114 Regression Test Report V20131115"</t>
    </r>
    <phoneticPr fontId="5" type="noConversion"/>
  </si>
  <si>
    <t>R50 Emulation_V1.00.09 Maintenance Plan_V20131028</t>
    <phoneticPr fontId="5" type="noConversion"/>
  </si>
  <si>
    <t>PAXTMS(S) maintenance project V1.00.00_20131115(M) plan V20131115 release notice</t>
    <phoneticPr fontId="5" type="noConversion"/>
  </si>
  <si>
    <t>PAXTMS maintenance project V1.00.00_20131118(M) plan V20131118 release notice</t>
    <phoneticPr fontId="5" type="noConversion"/>
  </si>
  <si>
    <t>2013/11/18-2013/11/19</t>
    <phoneticPr fontId="5" type="noConversion"/>
  </si>
  <si>
    <t>Nov 3rd Week</t>
    <phoneticPr fontId="5" type="noConversion"/>
  </si>
  <si>
    <t>发给客户</t>
    <phoneticPr fontId="5" type="noConversion"/>
  </si>
  <si>
    <t>PAX_TMS_Express_Edtion_Maintenance V1.00.02_20131129(M) Plan_20131119</t>
    <phoneticPr fontId="5" type="noConversion"/>
  </si>
  <si>
    <t>S80_Global_(HC_Retail)/(TC_Restaurant)_V1.00.04/V1.00.05_20131122_IT_Service_Change_and_Release_Plan_V20131120</t>
    <phoneticPr fontId="5" type="noConversion"/>
  </si>
  <si>
    <t>S80_FDRCNV_V1.00.00 Maintenance Plan_V20131121</t>
    <phoneticPr fontId="5" type="noConversion"/>
  </si>
  <si>
    <t>R50 Emulation_V1.00.11 Maintenance Plan_V20131121</t>
    <phoneticPr fontId="5" type="noConversion"/>
  </si>
  <si>
    <t>S90_Basic System_V1.00.09_20131125_IT_Service_Change_and_Release_Plan_V20131121</t>
    <phoneticPr fontId="5" type="noConversion"/>
  </si>
  <si>
    <t>SP30_Global_SparkBase_V1.00.01 Maintenance Plan_V20131122</t>
    <phoneticPr fontId="5" type="noConversion"/>
  </si>
  <si>
    <t>S80S90_Apriva_V1.00.26 Maintenance Plan_V20131122</t>
    <phoneticPr fontId="5" type="noConversion"/>
  </si>
  <si>
    <t xml:space="preserve">BroadPOS Terminal  Omaha_SparkBase </t>
    <phoneticPr fontId="5" type="noConversion"/>
  </si>
  <si>
    <r>
      <t>1、Customer Feedback Bug</t>
    </r>
    <r>
      <rPr>
        <b/>
        <sz val="11"/>
        <rFont val="Arial Unicode MS"/>
        <family val="2"/>
        <charset val="134"/>
      </rPr>
      <t xml:space="preserve"> (</t>
    </r>
    <r>
      <rPr>
        <b/>
        <sz val="11"/>
        <color rgb="FFFF0000"/>
        <rFont val="Arial Unicode MS"/>
        <family val="2"/>
        <charset val="134"/>
      </rPr>
      <t>Terminal Application</t>
    </r>
    <r>
      <rPr>
        <b/>
        <sz val="11"/>
        <rFont val="Arial Unicode MS"/>
        <family val="2"/>
        <charset val="134"/>
      </rPr>
      <t>)</t>
    </r>
    <phoneticPr fontId="5" type="noConversion"/>
  </si>
  <si>
    <t>2013/11/19-2013/12/6</t>
    <phoneticPr fontId="5" type="noConversion"/>
  </si>
  <si>
    <t>2013/11/20-2013/11/22</t>
    <phoneticPr fontId="5" type="noConversion"/>
  </si>
  <si>
    <t>2013/11/20-2013/11/21</t>
    <phoneticPr fontId="5" type="noConversion"/>
  </si>
  <si>
    <t>2013/11/21-2013/11/21</t>
    <phoneticPr fontId="5" type="noConversion"/>
  </si>
  <si>
    <t>2013/11/21-2013/11/25</t>
    <phoneticPr fontId="5" type="noConversion"/>
  </si>
  <si>
    <t>2013/11/22-2013/11/22</t>
    <phoneticPr fontId="5" type="noConversion"/>
  </si>
  <si>
    <t>2013/11/22-2013/11/26</t>
    <phoneticPr fontId="5" type="noConversion"/>
  </si>
  <si>
    <t>2013/11/21-2013/11/21
2013/11/22-2013/11/22
2013/11/25-2013/11/25</t>
    <phoneticPr fontId="5" type="noConversion"/>
  </si>
  <si>
    <t>SP30_Global_SparkBase_V1.00.01 Maintenance Plan_V20131126</t>
    <phoneticPr fontId="5" type="noConversion"/>
  </si>
  <si>
    <t>2013/11/26-2013/11/26</t>
    <phoneticPr fontId="5" type="noConversion"/>
  </si>
  <si>
    <t>1.Due to the limited resources, we have updated the marketing timing from 20131115 to 20131126.
2.change of host interface dependency of SparkBase</t>
    <phoneticPr fontId="5" type="noConversion"/>
  </si>
  <si>
    <t>修改bug</t>
    <phoneticPr fontId="5" type="noConversion"/>
  </si>
  <si>
    <t>Nov 4th Week</t>
    <phoneticPr fontId="5" type="noConversion"/>
  </si>
  <si>
    <t>S90_PaygistiX_HC_Restuarant/Retail_V1.00.02_20131128 IT Service Change and Release Plan_V20131126</t>
    <phoneticPr fontId="5" type="noConversion"/>
  </si>
  <si>
    <t>2013/11/26-2013/11/28</t>
    <phoneticPr fontId="5" type="noConversion"/>
  </si>
  <si>
    <r>
      <t xml:space="preserve">1.于2013/11/15日发布了测试用例：
</t>
    </r>
    <r>
      <rPr>
        <sz val="10"/>
        <color rgb="FFFF0000"/>
        <rFont val="宋体"/>
        <family val="3"/>
        <charset val="134"/>
      </rPr>
      <t xml:space="preserve">"BroadPOS Terminal for Omaha_SparkBase Function Test Case V1.00.00_20131115 release notice"
</t>
    </r>
    <r>
      <rPr>
        <sz val="10"/>
        <rFont val="宋体"/>
        <family val="3"/>
        <charset val="134"/>
      </rPr>
      <t>2.于2013/11/20日发布了功能测试报告：</t>
    </r>
    <r>
      <rPr>
        <sz val="10"/>
        <color rgb="FFFF0000"/>
        <rFont val="宋体"/>
        <family val="3"/>
        <charset val="134"/>
      </rPr>
      <t xml:space="preserve">
"BroadPOS Terminal Omaha_SparkBase V1.00.00 Function Test Report V20131120 release notice"
</t>
    </r>
    <r>
      <rPr>
        <sz val="10"/>
        <rFont val="宋体"/>
        <family val="3"/>
        <charset val="134"/>
      </rPr>
      <t>3.于2013/11/25日发布回归测试报告：</t>
    </r>
    <r>
      <rPr>
        <sz val="10"/>
        <color rgb="FFFF0000"/>
        <rFont val="宋体"/>
        <family val="3"/>
        <charset val="134"/>
      </rPr>
      <t xml:space="preserve">
"BroadPOS Terminal for Omaha_SparkBase Regression Test Report V1.00.00_20131125 release notice"
</t>
    </r>
    <r>
      <rPr>
        <sz val="10"/>
        <rFont val="宋体"/>
        <family val="3"/>
        <charset val="134"/>
      </rPr>
      <t>4.于2013/11/26日发布压力测试报告：</t>
    </r>
    <r>
      <rPr>
        <sz val="10"/>
        <color rgb="FFFF0000"/>
        <rFont val="宋体"/>
        <family val="3"/>
        <charset val="134"/>
      </rPr>
      <t xml:space="preserve">
"BroadPOS Terminal Omaha_SparkBase V1.00.00 Stress Test Report V20131126 release notice"
</t>
    </r>
    <r>
      <rPr>
        <sz val="10"/>
        <rFont val="宋体"/>
        <family val="3"/>
        <charset val="134"/>
      </rPr>
      <t>5.于2013/11/26日发布回归测试报告：</t>
    </r>
    <r>
      <rPr>
        <sz val="10"/>
        <color rgb="FFFF0000"/>
        <rFont val="宋体"/>
        <family val="3"/>
        <charset val="134"/>
      </rPr>
      <t xml:space="preserve">
"BroadPOS Terminal for Omaha_SparkBase Regression Test Report V1.00.00_20131126 release notice"</t>
    </r>
    <phoneticPr fontId="5" type="noConversion"/>
  </si>
  <si>
    <r>
      <t xml:space="preserve">1.于2013/11/6日正式发布开发包：
</t>
    </r>
    <r>
      <rPr>
        <sz val="10"/>
        <color rgb="FFFF0000"/>
        <rFont val="宋体"/>
        <family val="3"/>
        <charset val="134"/>
      </rPr>
      <t xml:space="preserve">"USPOSCore_S80_Omaha(omaha)_SparkBase(spark)_V1.00.00_20131106 Released"
</t>
    </r>
    <r>
      <rPr>
        <sz val="10"/>
        <rFont val="宋体"/>
        <family val="3"/>
        <charset val="134"/>
      </rPr>
      <t>2.于2013/11/20日正式发布开发包：</t>
    </r>
    <r>
      <rPr>
        <sz val="10"/>
        <color rgb="FFFF0000"/>
        <rFont val="宋体"/>
        <family val="3"/>
        <charset val="134"/>
      </rPr>
      <t xml:space="preserve">
.USPOSCore_S80_Omaha(omaha)_SparkBase(spark)_V1.00.00_20131120 Released
</t>
    </r>
    <r>
      <rPr>
        <sz val="10"/>
        <rFont val="宋体"/>
        <family val="3"/>
        <charset val="134"/>
      </rPr>
      <t>3.于2013/11/26日正式发布开发包：</t>
    </r>
    <r>
      <rPr>
        <sz val="10"/>
        <color rgb="FFFF0000"/>
        <rFont val="宋体"/>
        <family val="3"/>
        <charset val="134"/>
      </rPr>
      <t xml:space="preserve">
"USPOSCore_S80_Omaha(omaha)_SparkBase(spark)_V1.00.00_20131126 Released"
</t>
    </r>
    <r>
      <rPr>
        <sz val="10"/>
        <rFont val="宋体"/>
        <family val="3"/>
        <charset val="134"/>
      </rPr>
      <t/>
    </r>
    <phoneticPr fontId="5" type="noConversion"/>
  </si>
  <si>
    <t>发起结项</t>
    <phoneticPr fontId="5" type="noConversion"/>
  </si>
  <si>
    <t xml:space="preserve">S80_TSYS_V1.00.04 Maintenance Plan_V20131120 </t>
    <phoneticPr fontId="5" type="noConversion"/>
  </si>
  <si>
    <t>MT30_TSYS_TC_Restaurant/Retail_V1.00.05_20131129_IT_Service_Change_and_Release_Plan_V20131127</t>
    <phoneticPr fontId="5" type="noConversion"/>
  </si>
  <si>
    <t>2013/11/27-2013/11/29</t>
    <phoneticPr fontId="5" type="noConversion"/>
  </si>
  <si>
    <t>S80_Nshvll_Vlink_V1.00.00 Maintenance Plan_V20131127</t>
    <phoneticPr fontId="5" type="noConversion"/>
  </si>
  <si>
    <t>2013/11/27-2013/11/27</t>
    <phoneticPr fontId="5" type="noConversion"/>
  </si>
  <si>
    <t>S80_(Omaha_HC_SparkBase_HC_Retail)/(Omaha_TC_SparkBase_HC_Restaurant)_V1.00.00_20131127_IT_Service_Change_and_Release_Plan_V20131127</t>
    <phoneticPr fontId="5" type="noConversion"/>
  </si>
  <si>
    <t>S80_TSYS_V1.00.04_Maintenance_Plan_V20131128</t>
    <phoneticPr fontId="5" type="noConversion"/>
  </si>
  <si>
    <t>2013/11/28-2013/11/28</t>
    <phoneticPr fontId="5" type="noConversion"/>
  </si>
  <si>
    <t>2012/12/28-2013/1/4</t>
    <phoneticPr fontId="5" type="noConversion"/>
  </si>
  <si>
    <t>2013/1/5-2013/1/6</t>
    <phoneticPr fontId="5" type="noConversion"/>
  </si>
  <si>
    <t xml:space="preserve">S80_Global_V1.00.02 Maintenance Plan_V20130125 </t>
    <phoneticPr fontId="5" type="noConversion"/>
  </si>
  <si>
    <t xml:space="preserve">S90_Global_V1.00.03 Maintenance Plan_V20130125 </t>
    <phoneticPr fontId="5" type="noConversion"/>
  </si>
  <si>
    <t xml:space="preserve">SP30_Global_V1.00.02 Maintenance Plan_V20130125 </t>
    <phoneticPr fontId="5" type="noConversion"/>
  </si>
  <si>
    <t xml:space="preserve">MT30_Global_V1.00.02 Maintenance Plan_V20130125 </t>
    <phoneticPr fontId="5" type="noConversion"/>
  </si>
  <si>
    <t>S80_Global_(HC_Retail)/(TC_Restaurant)_V1.00.02_20130201_IT_Service_Change_and_Release_Plan_V20130131</t>
    <phoneticPr fontId="5" type="noConversion"/>
  </si>
  <si>
    <t>2013/1/31-2013/2/1</t>
    <phoneticPr fontId="5" type="noConversion"/>
  </si>
  <si>
    <t>S90_Global_(HC_Retail)/(TC_Restaurant)_V1.00.03_20130201_IT_Service_Change_and_Release_Plan_V20130131</t>
    <phoneticPr fontId="5" type="noConversion"/>
  </si>
  <si>
    <t>BroadPOS Server 2011 patch V1.02.08_20121207(M) Plan Release</t>
  </si>
  <si>
    <t>2012/11/21-2013/1/7</t>
    <phoneticPr fontId="5" type="noConversion"/>
  </si>
  <si>
    <t>2013/1/8-2013/1/16
2013/1/17-2013/1/31
2013/2/1-2013/2/16
2013/2/17-2013/2/18
2013/2/19-2013/2/21</t>
    <phoneticPr fontId="5" type="noConversion"/>
  </si>
  <si>
    <t>PAXTMS maintenance Plan V1.00.00_20130110(M) Release Notice</t>
  </si>
  <si>
    <t>2012/12/28-2013/1/10</t>
    <phoneticPr fontId="5" type="noConversion"/>
  </si>
  <si>
    <t>PAXTMS V1.00.00_20130124(M) maintenance project plan  V20130121 release notice</t>
  </si>
  <si>
    <t>2013/1/21-2013/1/25</t>
    <phoneticPr fontId="5" type="noConversion"/>
  </si>
  <si>
    <t>POSLink_V1.00.06 Maintenance Plan_V20130110</t>
  </si>
  <si>
    <t>2013/1/10-2013/1/14</t>
    <phoneticPr fontId="5" type="noConversion"/>
  </si>
  <si>
    <t>POSLink_V1.00.06 Maintenance Plan_V20130123</t>
  </si>
  <si>
    <t>2013/1/23-2013/1/28</t>
    <phoneticPr fontId="5" type="noConversion"/>
  </si>
  <si>
    <t>POSLink_V1.00.07 Maintenance Plan_V20130315</t>
  </si>
  <si>
    <t>2013/3/15-2013/3/15</t>
    <phoneticPr fontId="5" type="noConversion"/>
  </si>
  <si>
    <t>S80/S90_Omaha_(HC_Retail)/(TC_Restaurant)_V1.00.02_20130108_IT_Service_Change_and_Release_Plan_V20130106</t>
  </si>
  <si>
    <t>2013/1/6-2013/1/8</t>
    <phoneticPr fontId="5" type="noConversion"/>
  </si>
  <si>
    <t>MT30_Omaha_(HC_Retail)/(TC_Restaurant)_V1.00.01_20130115_IT_Service_Change_and_Release_Plan_V20130110</t>
  </si>
  <si>
    <t>2013/1/10-2013/1/15</t>
    <phoneticPr fontId="5" type="noConversion"/>
  </si>
  <si>
    <t>SP30_Omaha_(HC_Retail)/(TC_Restaurant)_V1.00.01_20130125_IT_Service_Change_and_Release_Plan_V20130122</t>
  </si>
  <si>
    <t>2013/1/22-2013/1/25</t>
    <phoneticPr fontId="5" type="noConversion"/>
  </si>
  <si>
    <t>2013/1/28-2013/1/30
2013/2/16-2013/2/19
2013/2/18-2013/2/20
2013/3/18-2013/3/19</t>
    <phoneticPr fontId="5" type="noConversion"/>
  </si>
  <si>
    <t>S80_Omaha_(HC_Retail)/(TC_Restaurant)_V1.00.03_20130315_IT_Service_Change_and_Release_Plan_V20130313</t>
  </si>
  <si>
    <t>2013/3/13-2013/3/15</t>
    <phoneticPr fontId="5" type="noConversion"/>
  </si>
  <si>
    <t>S90_TSYS_TC_Restaurant/Retail_V1.00.01_20130219_IT_Service_Change_and_Release_Plan_V20130219</t>
  </si>
  <si>
    <t>2013/2/19-2013/2/19</t>
    <phoneticPr fontId="5" type="noConversion"/>
  </si>
  <si>
    <t xml:space="preserve">S90_TSYS_TC_Restaurant/Retail_V1.00.02_20130306_IT_Service_Change_and_Release_Plan_V20130304 </t>
  </si>
  <si>
    <t>2013/3/4-2013/3/6</t>
    <phoneticPr fontId="5" type="noConversion"/>
  </si>
  <si>
    <t>S80_Omaha_FP Mobile_GO3GIFT_(HC_Retail)/(TC_Restaurant)_V1.00.10_20130104 IT Service Change and Release Plan_V20130104</t>
    <phoneticPr fontId="5" type="noConversion"/>
  </si>
  <si>
    <t>2013/1/4-2013/1/4</t>
    <phoneticPr fontId="5" type="noConversion"/>
  </si>
  <si>
    <t>S90_Omaha_FP Mobile_GO3GIFT_(HC_Retail)/(TC_Restaurant)_V1.00.09_20130105 IT Service Change and Release Plan_V20130104</t>
    <phoneticPr fontId="5" type="noConversion"/>
  </si>
  <si>
    <t>2013/1/4-2013/1/5</t>
    <phoneticPr fontId="5" type="noConversion"/>
  </si>
  <si>
    <t xml:space="preserve">S80_Omaha_FP Mobile_GO3GIFT_(HC_Retail)/(TC_Restaurant)_V1.00.11_20130111 IT Service Change and Release Plan_V20130108 </t>
    <phoneticPr fontId="5" type="noConversion"/>
  </si>
  <si>
    <t>2013/1/8-2013/1/11</t>
    <phoneticPr fontId="5" type="noConversion"/>
  </si>
  <si>
    <t xml:space="preserve">S90_Omaha_FP Mobile_GO3GIFT_(HC_Retail)/(TC_Restaurant)_V1.00.10_20130111 IT Service Change and Release Plan_V20130108 </t>
    <phoneticPr fontId="5" type="noConversion"/>
  </si>
  <si>
    <t>S80_Omaha_FP Mobile_GO3GIFT_(HC_Retail)/(TC_Restaurant)_V1.00.11_20130121 IT Service Change and Release Plan_V20130121</t>
    <phoneticPr fontId="5" type="noConversion"/>
  </si>
  <si>
    <t>2013/1/21-2013/1/21</t>
    <phoneticPr fontId="5" type="noConversion"/>
  </si>
  <si>
    <t>S90_Omaha_FP Mobile_GO3GIFT_(HC_Retail)/(TC_Restaurant)_V1.00.10_20130121 IT Service Change and Release Plan_V20130121</t>
    <phoneticPr fontId="5" type="noConversion"/>
  </si>
  <si>
    <t>S80_Omaha_FP Mobile_GO3GIFT_(HC_Retail)/(TC_Restaurant)_V1.00.12_20130129 IT Service Change and Release Plan_V20130124</t>
    <phoneticPr fontId="5" type="noConversion"/>
  </si>
  <si>
    <t>2013/1/24-2013/1/29</t>
    <phoneticPr fontId="5" type="noConversion"/>
  </si>
  <si>
    <t>S90_Omaha_FP Mobile_GO3GIFT_(HC_Retail)/(TC_Restaurant)_V1.00.11_20130129 IT Service Change and Release Plan_V20130124</t>
    <phoneticPr fontId="5" type="noConversion"/>
  </si>
  <si>
    <t>S80_Omaha_FP Mobile_GO3GIFT_(HC_Retail)/(TC_Restaurant)_V1.00.13_20130222 IT Service Change and Release Plan_V20130220</t>
    <phoneticPr fontId="5" type="noConversion"/>
  </si>
  <si>
    <t>2013/2/20-2013/2/22</t>
    <phoneticPr fontId="5" type="noConversion"/>
  </si>
  <si>
    <t>S90_Omaha_FP Mobile_GO3GIFT_(HC_Retail)/(TC_Restaurant)_V1.00.12_20130222 IT Service Change and Release Plan_V20130220</t>
    <phoneticPr fontId="5" type="noConversion"/>
  </si>
  <si>
    <t>S90_Vantiv_HC_Restaurant/Retail_V1.00.01_20130219_IT_Service_Change_and_Release_Plan_V20130219</t>
  </si>
  <si>
    <t xml:space="preserve">S90_Vantiv_HC_Restaurant/Retail_V1.00.02_20130306_IT_Service_Change_and_Release_Plan_V20130304 </t>
  </si>
  <si>
    <t>S80S90SP30MT30_Sterling_V1.00.00 Maintenance Plan_V20130116</t>
  </si>
  <si>
    <t>2013/1/16-2013/2/1</t>
    <phoneticPr fontId="5" type="noConversion"/>
  </si>
  <si>
    <t>S80_Do-Ugryd_V1.00.02 Maintenance Plan_V20130111</t>
  </si>
  <si>
    <t>2013/1/11-2013/1/14</t>
    <phoneticPr fontId="5" type="noConversion"/>
  </si>
  <si>
    <t>S80_Do-Ugryd_HC_Restaurant/Retail_V1.00.02_20130130 IT Service Change and Release Plan_20130129</t>
  </si>
  <si>
    <t>2013/1/29-2013/1/30</t>
    <phoneticPr fontId="5" type="noConversion"/>
  </si>
  <si>
    <t>S80_Do-Ugryd_HC_Restaurant/Retail_V1.00.03_20130228 IT Service Change and Release Plan_20130226</t>
    <phoneticPr fontId="5" type="noConversion"/>
  </si>
  <si>
    <t>2013/2/26-2013/2/28</t>
    <phoneticPr fontId="5" type="noConversion"/>
  </si>
  <si>
    <t>S90_Do-Ugryd_HC_Restaurant/Retail_V1.00.02_20130228 IT Service Change and Release Plan_20130226</t>
    <phoneticPr fontId="5" type="noConversion"/>
  </si>
  <si>
    <t>S80_(Paymentech_HC/TC/TC_Valutec_HC_Retail/Retail/Restaurant)_V1.00.00_20130301_IT_Service_Change_and_Release_Plan_V20130225</t>
    <phoneticPr fontId="5" type="noConversion"/>
  </si>
  <si>
    <t>2013/2/25-2013/3/1</t>
    <phoneticPr fontId="5" type="noConversion"/>
  </si>
  <si>
    <t>S90_(Paymentech_HC/TC/TC_Valutec_HC_Retail/Retail/Restaurant)_V1.00.01_20130301_IT_Service_Change_and_Release_Plan_V20130225</t>
    <phoneticPr fontId="5" type="noConversion"/>
  </si>
  <si>
    <t>MT30_Paymentech_Valutec_V1.00.01 Maintenance Plan_V20130311</t>
  </si>
  <si>
    <t>2013/3/11-2013/3/14</t>
    <phoneticPr fontId="5" type="noConversion"/>
  </si>
  <si>
    <t>MT30_Payment Logistics_HC_Restaurant/Retail_V1.00.03_20130305_IT_Service_Change_and_Release_Plan_V20130301</t>
  </si>
  <si>
    <t>2013/3/1-2013/3/5</t>
    <phoneticPr fontId="5" type="noConversion"/>
  </si>
  <si>
    <t>S80S58(Standalone)_Merchant Warehouse_V1.00.01 Maintenance Plan_V20130114</t>
  </si>
  <si>
    <t>2013/1/14-2013/1/15</t>
    <phoneticPr fontId="5" type="noConversion"/>
  </si>
  <si>
    <t xml:space="preserve">S80S58(Standalone)_Merchant Warehouse_V1.00.01 Maintenance Plan_V20130115 </t>
  </si>
  <si>
    <t>2013/1/15-2013/1/16</t>
    <phoneticPr fontId="5" type="noConversion"/>
  </si>
  <si>
    <t>S80S58(Standalone)_Merchant Warehouse_V1.00.01 Maintenance Plan_V20130117</t>
  </si>
  <si>
    <t>2013/1/17-2013/1/17</t>
    <phoneticPr fontId="5" type="noConversion"/>
  </si>
  <si>
    <t>S80S90SP30_Element_V1.00.00 Maintenance Plan_V20130221</t>
  </si>
  <si>
    <t>2013/2/21-2013/2/22</t>
    <phoneticPr fontId="5" type="noConversion"/>
  </si>
  <si>
    <t>S80_Element_V1.00.00 Maintenance Plan_V2013030307</t>
  </si>
  <si>
    <t>2013/3/7-2013/3/8</t>
    <phoneticPr fontId="5" type="noConversion"/>
  </si>
  <si>
    <t>SP30_Element_V1.00.00 Maintenance Plan_V20130311</t>
  </si>
  <si>
    <t>2013/3/11-2013/3/11</t>
    <phoneticPr fontId="5" type="noConversion"/>
  </si>
  <si>
    <t>S80SP30_Element_V1.00.00 Maintenance Plan_V20130315</t>
  </si>
  <si>
    <t>2013/3/15-2013/3/18</t>
    <phoneticPr fontId="5" type="noConversion"/>
  </si>
  <si>
    <t xml:space="preserve">S80S90SP30MT30S58_EPS_V1.00.00 Maintenance Plan_V20130221 </t>
  </si>
  <si>
    <t>2013/2/21-2013/2/21</t>
    <phoneticPr fontId="5" type="noConversion"/>
  </si>
  <si>
    <t xml:space="preserve">R50 Emulation_V1.00.01 Maintenance Plan_V20130128 </t>
  </si>
  <si>
    <t>2013/1/28-2013/1/28</t>
    <phoneticPr fontId="5" type="noConversion"/>
  </si>
  <si>
    <t>R50 Emulation_V1.00.02 Maintenance Plan_V20130217</t>
  </si>
  <si>
    <t>2013/2/18-2013/2/18</t>
    <phoneticPr fontId="5" type="noConversion"/>
  </si>
  <si>
    <t>R50 Emulation_V1.00.03 Maintenance Plan_V20130222</t>
  </si>
  <si>
    <t>2013/2/22-2013/2/22</t>
    <phoneticPr fontId="5" type="noConversion"/>
  </si>
  <si>
    <t>MT30_Omaha_HC/TC_Valutec_HC_Retail/Restaurant_V1.00.00_20130131_IT_Service_Change_and_Release_Plan_V20130130</t>
  </si>
  <si>
    <t>2013/1/30-2013/1/31</t>
    <phoneticPr fontId="5" type="noConversion"/>
  </si>
  <si>
    <t>MT30_TGate_HC_Restaurant/Retail_V1.00.02_20130104 IT Service Change and Release Plan_V20121228</t>
    <phoneticPr fontId="5" type="noConversion"/>
  </si>
  <si>
    <t xml:space="preserve"> BroadPOS Server 2011 patch V1.02.12_20131202(M) Plan Release</t>
    <phoneticPr fontId="5" type="noConversion"/>
  </si>
  <si>
    <t>2013/11/28-2013/12/9</t>
    <phoneticPr fontId="5" type="noConversion"/>
  </si>
  <si>
    <t>2013/11/28-2013/11/29</t>
    <phoneticPr fontId="5" type="noConversion"/>
  </si>
  <si>
    <t>Android POSLink_V1.00.05 Maintenance Plan_V20131128</t>
    <phoneticPr fontId="5" type="noConversion"/>
  </si>
  <si>
    <t>Nov 3rd Week</t>
    <phoneticPr fontId="5" type="noConversion"/>
  </si>
  <si>
    <t>1.S80_Payment Logistics_HC_Restuarant/Retail_V1.00.03_20131115
2.S90_Global_(HC_Retail)/(TC_Restaurant)_V1.00.05_20131118
3.S80_Global_(HC_Retail)/(TC_Restaurant)_V1.00.04/V1.00.05_20131122</t>
    <phoneticPr fontId="5" type="noConversion"/>
  </si>
  <si>
    <t>1.R50 Emulation_V1.00.10
2.R50 Emulation_V1.00.11</t>
    <phoneticPr fontId="5" type="noConversion"/>
  </si>
  <si>
    <t>2013/11/29-2013/11/29</t>
    <phoneticPr fontId="5" type="noConversion"/>
  </si>
  <si>
    <t>1.S90_Basic System_V1.00.09_20131125
2.S80_(Omaha_HC_SparkBase_HC_Retail)/(Omaha_TC_SparkBase_HC_Restaurant)_V1.00.00_20131127
3.S90_PaygistiX_HC_Restuarant/Retail_V1.00.02_20131128
4.MT30_TSYS_TC_Restaurant/Retail_V1.00.05_20131129</t>
    <phoneticPr fontId="5" type="noConversion"/>
  </si>
  <si>
    <t>2013/11/29-2013/12/3</t>
    <phoneticPr fontId="5" type="noConversion"/>
  </si>
  <si>
    <r>
      <t xml:space="preserve">1.于2013/11/6日完成MRD,ADD 
</t>
    </r>
    <r>
      <rPr>
        <b/>
        <sz val="10"/>
        <color rgb="FFFF0000"/>
        <rFont val="宋体"/>
        <family val="3"/>
        <charset val="134"/>
      </rPr>
      <t>2.于2013/11/15日变更MRD</t>
    </r>
    <r>
      <rPr>
        <sz val="10"/>
        <rFont val="宋体"/>
        <family val="3"/>
        <charset val="134"/>
      </rPr>
      <t xml:space="preserve">
</t>
    </r>
    <r>
      <rPr>
        <b/>
        <sz val="10"/>
        <color rgb="FFFF0000"/>
        <rFont val="宋体"/>
        <family val="3"/>
        <charset val="134"/>
      </rPr>
      <t>3.于2013/11/26日变更MRD</t>
    </r>
    <phoneticPr fontId="5" type="noConversion"/>
  </si>
  <si>
    <t xml:space="preserve">S80_TSYS_MM_TC_Restaurant/Retail_V1.00.00_20131202 IT Service Change and Release Plan_20131202 </t>
    <phoneticPr fontId="5" type="noConversion"/>
  </si>
  <si>
    <t>2013/12/2-2013/12/2</t>
    <phoneticPr fontId="5" type="noConversion"/>
  </si>
  <si>
    <t>Dec 1st Week</t>
    <phoneticPr fontId="5" type="noConversion"/>
  </si>
  <si>
    <t>2013/12/2-2013/12/6</t>
    <phoneticPr fontId="5" type="noConversion"/>
  </si>
  <si>
    <t xml:space="preserve">S90_Apriva_V1.00.26 Maintenance Plan_V20131203 </t>
    <phoneticPr fontId="5" type="noConversion"/>
  </si>
  <si>
    <t>2013/12/3-2013/12/3</t>
    <phoneticPr fontId="5" type="noConversion"/>
  </si>
  <si>
    <t>2013/12/3-2013/12/5</t>
    <phoneticPr fontId="5" type="noConversion"/>
  </si>
  <si>
    <t>S80_Omaha_(HC_Retail)/(TC_Restaurant)_V1.00.10_20131203_IT_Service_Change_and_Release_Plan_V20131129</t>
    <phoneticPr fontId="5" type="noConversion"/>
  </si>
  <si>
    <t>2013/12/4-2013/12/4</t>
    <phoneticPr fontId="5" type="noConversion"/>
  </si>
  <si>
    <t xml:space="preserve">2013/12/4-2013/12/11
</t>
    <phoneticPr fontId="5" type="noConversion"/>
  </si>
  <si>
    <t xml:space="preserve">2013/12/4-2013/12/18
</t>
    <phoneticPr fontId="5" type="noConversion"/>
  </si>
  <si>
    <t xml:space="preserve">
2013/12/4-2013/12/18
</t>
    <phoneticPr fontId="5" type="noConversion"/>
  </si>
  <si>
    <t>PAX_TMS_Express_Edtion_Go-Live V1.00.01_20131205(M) Plan_20131206(Itex)</t>
    <phoneticPr fontId="5" type="noConversion"/>
  </si>
  <si>
    <t>2013/12/5-2013/12/5</t>
    <phoneticPr fontId="5" type="noConversion"/>
  </si>
  <si>
    <t xml:space="preserve">1.PAX_TMS_Express_Edtion_Maintenance V1.00.01_20131107(M) </t>
    <phoneticPr fontId="5" type="noConversion"/>
  </si>
  <si>
    <t xml:space="preserve">1.PAX_TMS_Express_Edtion_V1.00.01_20131107(电银） </t>
    <phoneticPr fontId="5" type="noConversion"/>
  </si>
  <si>
    <t>2013/12/6-2013/12/16</t>
    <phoneticPr fontId="5" type="noConversion"/>
  </si>
  <si>
    <t>2013/12/5-2013/12/6
2013/12/6-2013/12/9</t>
    <phoneticPr fontId="5" type="noConversion"/>
  </si>
  <si>
    <t>2013/12/6-2013/12/6</t>
    <phoneticPr fontId="5" type="noConversion"/>
  </si>
  <si>
    <t>BroadPOS Terminal  Omaha II</t>
    <phoneticPr fontId="5" type="noConversion"/>
  </si>
  <si>
    <t>S90_Paymentech_HC/TC/TC_Valutec_HC_Retail/Retail/Restaurant_V1.00.03/V1.00.04/V1.00.04_20131206_IT_Service_Change_and_Release_Plan_V20131202</t>
    <phoneticPr fontId="5" type="noConversion"/>
  </si>
  <si>
    <r>
      <t>2、Customer Feedback Bug</t>
    </r>
    <r>
      <rPr>
        <b/>
        <sz val="11"/>
        <rFont val="Arial Unicode MS"/>
        <family val="2"/>
        <charset val="134"/>
      </rPr>
      <t xml:space="preserve"> (</t>
    </r>
    <r>
      <rPr>
        <b/>
        <sz val="11"/>
        <color rgb="FFFF0000"/>
        <rFont val="Arial Unicode MS"/>
        <family val="2"/>
        <charset val="134"/>
      </rPr>
      <t>PAXTMS Express Edition</t>
    </r>
    <r>
      <rPr>
        <b/>
        <sz val="11"/>
        <rFont val="Arial Unicode MS"/>
        <family val="2"/>
        <charset val="134"/>
      </rPr>
      <t>)</t>
    </r>
    <phoneticPr fontId="5" type="noConversion"/>
  </si>
  <si>
    <r>
      <t>3、 Resolved Bug for Maintained Product(</t>
    </r>
    <r>
      <rPr>
        <b/>
        <sz val="11"/>
        <color rgb="FFFF0000"/>
        <rFont val="Arial Unicode MS"/>
        <family val="2"/>
        <charset val="134"/>
      </rPr>
      <t>All Products</t>
    </r>
    <r>
      <rPr>
        <b/>
        <sz val="10"/>
        <rFont val="Arial Unicode MS"/>
        <family val="2"/>
        <charset val="134"/>
      </rPr>
      <t>)</t>
    </r>
    <phoneticPr fontId="5" type="noConversion"/>
  </si>
  <si>
    <t>2013/12/9-2013/12/9</t>
    <phoneticPr fontId="5" type="noConversion"/>
  </si>
  <si>
    <t>Dismissed</t>
    <phoneticPr fontId="5" type="noConversion"/>
  </si>
  <si>
    <t>Jan 1st Week</t>
    <phoneticPr fontId="5" type="noConversion"/>
  </si>
  <si>
    <t>1.S80_Omaha_FP Mobile_GO3GIFT_(HC_Retail)/(TC_Restaurant)_V1.00.10_20130104
2.S90_Omaha_FP Mobile_GO3GIFT_(HC_Retail)/(TC_Restaurant)_V1.00.09_20130105
3.MT30_TGate_HC_Restaurant/Retail_V1.00.02_20130104</t>
    <phoneticPr fontId="5" type="noConversion"/>
  </si>
  <si>
    <t>Jan 2nd Week</t>
    <phoneticPr fontId="5" type="noConversion"/>
  </si>
  <si>
    <t>1.S80_Omaha_(HC_Retail)/(TC_Restaurant)_V1.00.02_20130108
2.S90_Omaha_(HC_Retail)/(TC_Restaurant)_V1.00.02_20130108
3.S80_Omaha_FP Mobile_GO3GIFT_(HC_Retail)/(TC_Restaurant)_V1.00.11_20130111
4.S90_Omaha_FP Mobile_GO3GIFT_(HC_Retail)/(TC_Restaurant)_V1.00.10_20130111</t>
    <phoneticPr fontId="5" type="noConversion"/>
  </si>
  <si>
    <t>Jan 3rd Week</t>
    <phoneticPr fontId="5" type="noConversion"/>
  </si>
  <si>
    <t>1.MT30_Omaha_(HC_Retail)/(TC_Restaurant)_V1.00.01_20130115</t>
    <phoneticPr fontId="5" type="noConversion"/>
  </si>
  <si>
    <t>Jan 4th Week</t>
    <phoneticPr fontId="5" type="noConversion"/>
  </si>
  <si>
    <t>1.S80_Omaha_FP Mobile_GO3GIFT_(HC_Retail)/(TC_Restaurant)_V1.00.11_20130121
2.S90_Omaha_FP Mobile_GO3GIFT_(HC_Retail)/(TC_Restaurant)_V1.00.10_20130121</t>
    <phoneticPr fontId="5" type="noConversion"/>
  </si>
  <si>
    <t>Jan 5th Week</t>
  </si>
  <si>
    <t>1.S80_Omaha_FP Mobile_GO3GIFT_(HC_Retail)/(TC_Restaurant)_V1.00.12_20130129
2.S90_Omaha_FP Mobile_GO3GIFT_(HC_Retail)/(TC_Restaurant)_V1.00.11_20130129
3.S80_Do-Ugryd_HC_Restaurant/Retail_V1.00.02_20130130 
4.MT30_Omaha_HC/TC_Valutec_HC_Retail/Restaurant_V1.00.00_20130131</t>
    <phoneticPr fontId="5" type="noConversion"/>
  </si>
  <si>
    <t xml:space="preserve">1.R50 Emulation_V1.00.01 Maintenance Plan_V20130128 </t>
    <phoneticPr fontId="5" type="noConversion"/>
  </si>
  <si>
    <t>Feb 1st Week</t>
    <phoneticPr fontId="5" type="noConversion"/>
  </si>
  <si>
    <t>1.S80_Global_(HC_Retail)/(TC_Restaurant)_V1.00.02_20130201
2.S90_Global_(HC_Retail)/(TC_Restaurant)_V1.00.03_20130201</t>
    <phoneticPr fontId="5" type="noConversion"/>
  </si>
  <si>
    <t>Feb 3rd Week</t>
    <phoneticPr fontId="5" type="noConversion"/>
  </si>
  <si>
    <t xml:space="preserve">1.S90_TSYS_TC_Restaurant/Retail_V1.00.01_20130219
2.S90_Vantiv_HC_Restaurant/Retail_V1.00.01_20130219
3.S80_Omaha_FP Mobile_GO3GIFT_(HC_Retail)/(TC_Restaurant)_V1.00.13_20130222
4.S90_Omaha_FP Mobile_GO3GIFT_(HC_Retail)/(TC_Restaurant)_V1.00.12_20130222
</t>
    <phoneticPr fontId="5" type="noConversion"/>
  </si>
  <si>
    <t>1.R50 Emulation_V1.00.02 Maintenance Plan_V20130217
2.R50 Emulation_V1.00.03 Maintenance Plan_V20130222</t>
    <phoneticPr fontId="5" type="noConversion"/>
  </si>
  <si>
    <t>Feb 4th Week</t>
    <phoneticPr fontId="5" type="noConversion"/>
  </si>
  <si>
    <t xml:space="preserve">1.BroadPOS Server 2011 patch V1.02.08_20121207(M) 
2.S80_Do-Ugryd_HC_Restaurant/Retail_V1.00.03_20130228
3.S90_Do-Ugryd_HC_Restaurant/Retail_V1.00.02_20130228 </t>
    <phoneticPr fontId="5" type="noConversion"/>
  </si>
  <si>
    <t xml:space="preserve">MT30_TGate_V1.00.08 Maintenance Plan_V20131128 </t>
    <phoneticPr fontId="5" type="noConversion"/>
  </si>
  <si>
    <t>正常完成</t>
    <phoneticPr fontId="5" type="noConversion"/>
  </si>
  <si>
    <t>2013/12/9-2013/12/10</t>
    <phoneticPr fontId="5" type="noConversion"/>
  </si>
  <si>
    <t>S80_Omaha_SparkBase_V1.00.01 Maintenance Plan_V20131206</t>
    <phoneticPr fontId="5" type="noConversion"/>
  </si>
  <si>
    <t>2013/12/10-2013/12/11</t>
    <phoneticPr fontId="5" type="noConversion"/>
  </si>
  <si>
    <t>2013/12/9-2013/12/13</t>
    <phoneticPr fontId="5" type="noConversion"/>
  </si>
  <si>
    <t>Dec 2nd Week</t>
    <phoneticPr fontId="5" type="noConversion"/>
  </si>
  <si>
    <t>Dec 1st Week</t>
    <phoneticPr fontId="5" type="noConversion"/>
  </si>
  <si>
    <t xml:space="preserve">1.S80_TSYS_MM_TC_Restaurant/Retail_V1.00.00_20131202 
2.S80_Omaha_(HC_Retail)/(TC_Restaurant)_V1.00.10_20131203
</t>
    <phoneticPr fontId="5" type="noConversion"/>
  </si>
  <si>
    <t>1.PAX_TMS_Express_Edtion_ V1.00.01_20131205 (Itex)</t>
    <phoneticPr fontId="5" type="noConversion"/>
  </si>
  <si>
    <t>S90_Tgate_HC_Restuarant/Retail_V1.00.05_20131210 IT Service Change and Release Plan_V20131209</t>
    <phoneticPr fontId="5" type="noConversion"/>
  </si>
  <si>
    <t>2013/12/12-2013/12/12</t>
    <phoneticPr fontId="5" type="noConversion"/>
  </si>
  <si>
    <t>2013/12/12-2013/12/16</t>
    <phoneticPr fontId="5" type="noConversion"/>
  </si>
  <si>
    <t>2013/12/12-2013/12/13</t>
    <phoneticPr fontId="5" type="noConversion"/>
  </si>
  <si>
    <t>S80_Paymentech_TC/TC/HC_Valutec_HC_Restaurant/Retail/Retail_V1.00.01_20131213_IT_Service_Change_and_Release_Plan_V20131210</t>
    <phoneticPr fontId="5" type="noConversion"/>
  </si>
  <si>
    <r>
      <rPr>
        <b/>
        <sz val="10"/>
        <color rgb="FFFF0000"/>
        <rFont val="宋体"/>
        <family val="3"/>
        <charset val="134"/>
      </rPr>
      <t>S80:</t>
    </r>
    <r>
      <rPr>
        <b/>
        <sz val="10"/>
        <rFont val="宋体"/>
        <family val="3"/>
        <charset val="134"/>
      </rPr>
      <t xml:space="preserve">
2013/10/15-2013/10/15
</t>
    </r>
    <r>
      <rPr>
        <b/>
        <sz val="10"/>
        <color rgb="FFFF0000"/>
        <rFont val="宋体"/>
        <family val="3"/>
        <charset val="134"/>
      </rPr>
      <t>S80 Phase 2：</t>
    </r>
    <r>
      <rPr>
        <b/>
        <sz val="10"/>
        <rFont val="宋体"/>
        <family val="3"/>
        <charset val="134"/>
      </rPr>
      <t xml:space="preserve">
2013/12/20-2013/12/20</t>
    </r>
    <phoneticPr fontId="5" type="noConversion"/>
  </si>
  <si>
    <r>
      <t>1.按变更后的计划完成测试
2.在项目deactive（10/18日)后对发布新包进行了测试
3.在项目</t>
    </r>
    <r>
      <rPr>
        <b/>
        <sz val="10"/>
        <color rgb="FFFF0000"/>
        <rFont val="宋体"/>
        <family val="3"/>
        <charset val="134"/>
      </rPr>
      <t>reactivated</t>
    </r>
    <r>
      <rPr>
        <sz val="10"/>
        <rFont val="宋体"/>
        <family val="3"/>
        <charset val="134"/>
      </rPr>
      <t>（12/13日）后，进行BroadPOS Terminal Elavon Phase 2 Test</t>
    </r>
    <phoneticPr fontId="5" type="noConversion"/>
  </si>
  <si>
    <r>
      <t>1.于2013/9/29日完成Project Plan &amp; NPI Team Document
2.</t>
    </r>
    <r>
      <rPr>
        <b/>
        <sz val="10"/>
        <color rgb="FFFF0000"/>
        <rFont val="宋体"/>
        <family val="3"/>
        <charset val="134"/>
      </rPr>
      <t>于2013/12/13日，项目reactivated，</t>
    </r>
    <r>
      <rPr>
        <sz val="10"/>
        <rFont val="宋体"/>
        <family val="3"/>
        <charset val="134"/>
      </rPr>
      <t>并更新了Project Plan</t>
    </r>
    <phoneticPr fontId="5" type="noConversion"/>
  </si>
  <si>
    <t>2013/12/16-2013/12/16</t>
    <phoneticPr fontId="5" type="noConversion"/>
  </si>
  <si>
    <t>Dev: 2013/11/19-2013/12/4
SIT:2013/12/2-2013/12/9
SIT:2013/12/10-2013/12/13</t>
    <phoneticPr fontId="5" type="noConversion"/>
  </si>
  <si>
    <r>
      <rPr>
        <b/>
        <sz val="10"/>
        <color rgb="FFFF0000"/>
        <rFont val="宋体"/>
        <family val="3"/>
        <charset val="134"/>
      </rPr>
      <t>S80:</t>
    </r>
    <r>
      <rPr>
        <b/>
        <sz val="10"/>
        <rFont val="宋体"/>
        <family val="3"/>
        <charset val="134"/>
      </rPr>
      <t xml:space="preserve">
2013/9/30-2013/10/15
</t>
    </r>
    <r>
      <rPr>
        <b/>
        <sz val="10"/>
        <color rgb="FFFF0000"/>
        <rFont val="宋体"/>
        <family val="3"/>
        <charset val="134"/>
      </rPr>
      <t xml:space="preserve">S80 Phase 2：
</t>
    </r>
    <r>
      <rPr>
        <b/>
        <sz val="10"/>
        <color theme="1"/>
        <rFont val="宋体"/>
        <family val="3"/>
        <charset val="134"/>
      </rPr>
      <t>2013/12/13-2013/12/20</t>
    </r>
    <phoneticPr fontId="5" type="noConversion"/>
  </si>
  <si>
    <t>4、 Go_Live Product（12月份）</t>
    <phoneticPr fontId="5" type="noConversion"/>
  </si>
  <si>
    <t>5、 Maintained Product List (12月份）</t>
    <phoneticPr fontId="5" type="noConversion"/>
  </si>
  <si>
    <t>POSLink_V1.00.13 Maintenance Plan_V20131212</t>
    <phoneticPr fontId="5" type="noConversion"/>
  </si>
  <si>
    <t>Dec 3rd Week</t>
    <phoneticPr fontId="5" type="noConversion"/>
  </si>
  <si>
    <t>1.S90_Paymentech_HC/TC/TC_Valutec_HC_Retail/Retail/Restaurant_V1.00.03/V1.00.04/V1.00.04_20131206
2.S90_Tgate_HC_Restuarant/Retail_V1.00.05_20131210
3.S80_Paymentech_TC/TC/HC_Valutec_HC_Restaurant/Retail/Retail_V1.00.01_20131213</t>
    <phoneticPr fontId="5" type="noConversion"/>
  </si>
  <si>
    <t>2013/12/5-2013/12/9
2013/12/16-2013/12/18</t>
    <phoneticPr fontId="5" type="noConversion"/>
  </si>
  <si>
    <t>MT30_Sterling_HC_Restaurant/Retail_V1.00.00_20131216_IT_Service_Change_and_Release_Plan_V20131212</t>
    <phoneticPr fontId="5" type="noConversion"/>
  </si>
  <si>
    <t>S80_FDRCNV_V1.00.00 Maintenance Plan_V20131217</t>
  </si>
  <si>
    <t>2013/12/17-2013/12/18</t>
    <phoneticPr fontId="5" type="noConversion"/>
  </si>
  <si>
    <t>POSLink_V1.00.14 Maintenance Plan_V20131218</t>
  </si>
  <si>
    <t>2013/12/18-2013/12/19</t>
    <phoneticPr fontId="5" type="noConversion"/>
  </si>
  <si>
    <t>S90_Tsys_TC_Restuarant/Retail_V1.00.05_20131205 IT Service Change and Release Plan_V20131203</t>
    <phoneticPr fontId="5" type="noConversion"/>
  </si>
  <si>
    <r>
      <t xml:space="preserve">1.于2013/12/4日完成MRD,ADD 
2.于2013/12/18日更新MRD
</t>
    </r>
    <r>
      <rPr>
        <b/>
        <sz val="10"/>
        <color rgb="FFFF0000"/>
        <rFont val="宋体"/>
        <family val="3"/>
        <charset val="134"/>
      </rPr>
      <t/>
    </r>
    <phoneticPr fontId="5" type="noConversion"/>
  </si>
  <si>
    <t xml:space="preserve">1.于2013/12/4日完成Project Plan &amp; NPI Team Document
2.于2013/12/18日更新Project Plan
</t>
    <phoneticPr fontId="5" type="noConversion"/>
  </si>
  <si>
    <t>Due to the certification not completed, we have to postpone the marketing time from Dec 18th to Dec 25th</t>
    <phoneticPr fontId="5" type="noConversion"/>
  </si>
  <si>
    <t>2013/12/19-2013/12/19</t>
    <phoneticPr fontId="5" type="noConversion"/>
  </si>
  <si>
    <r>
      <t xml:space="preserve">1.于2013/9/30日正式发布测试用例：
</t>
    </r>
    <r>
      <rPr>
        <sz val="10"/>
        <color rgb="FFFF0000"/>
        <rFont val="宋体"/>
        <family val="3"/>
        <charset val="134"/>
      </rPr>
      <t>"BroadPOS Terminal Elavon Test Case V20130930"</t>
    </r>
    <r>
      <rPr>
        <sz val="10"/>
        <color theme="1"/>
        <rFont val="宋体"/>
        <family val="3"/>
        <charset val="134"/>
      </rPr>
      <t xml:space="preserve">
2.于2013/10/10日正式发布了Smoking test报告：
</t>
    </r>
    <r>
      <rPr>
        <sz val="10"/>
        <color rgb="FFFF0000"/>
        <rFont val="宋体"/>
        <family val="3"/>
        <charset val="134"/>
      </rPr>
      <t xml:space="preserve">"S80 BroadPOS Terminal Elavon Smoking Test Report V20131010"
</t>
    </r>
    <r>
      <rPr>
        <sz val="10"/>
        <rFont val="宋体"/>
        <family val="3"/>
        <charset val="134"/>
      </rPr>
      <t>3.于2013/10/15日正式发布了Regression Test报告：</t>
    </r>
    <r>
      <rPr>
        <sz val="10"/>
        <color rgb="FFFF0000"/>
        <rFont val="宋体"/>
        <family val="3"/>
        <charset val="134"/>
      </rPr>
      <t xml:space="preserve">
" BroadPOS Terminal Elavon Phase 1 Regression Test Report V20131015"
"BroadPOS Terminal Elavon Phase 1 Regression Test Report V20131015_1"
</t>
    </r>
    <r>
      <rPr>
        <sz val="10"/>
        <rFont val="宋体"/>
        <family val="3"/>
        <charset val="134"/>
      </rPr>
      <t>4.于2013/10/18日正式发布了Regression Test报告：</t>
    </r>
    <r>
      <rPr>
        <sz val="10"/>
        <color rgb="FFFF0000"/>
        <rFont val="宋体"/>
        <family val="3"/>
        <charset val="134"/>
      </rPr>
      <t xml:space="preserve">
" BroadPOS Terminal Elavon Phase 1 Regression Test Report V20131018"
</t>
    </r>
    <r>
      <rPr>
        <sz val="10"/>
        <rFont val="宋体"/>
        <family val="3"/>
        <charset val="134"/>
      </rPr>
      <t>5.于2013/10/28日正式发布了Regression Test报告：</t>
    </r>
    <r>
      <rPr>
        <sz val="10"/>
        <color rgb="FFFF0000"/>
        <rFont val="宋体"/>
        <family val="3"/>
        <charset val="134"/>
      </rPr>
      <t xml:space="preserve">
"Release Notes: BroadPOS Terminal Elavon Phase 1 Regression Test Report V20131028"
</t>
    </r>
    <r>
      <rPr>
        <sz val="10"/>
        <color theme="1"/>
        <rFont val="宋体"/>
        <family val="3"/>
        <charset val="134"/>
      </rPr>
      <t>6.于2013/10/30日正式发布了Regression Test报告：</t>
    </r>
    <r>
      <rPr>
        <sz val="10"/>
        <color rgb="FFFF0000"/>
        <rFont val="宋体"/>
        <family val="3"/>
        <charset val="134"/>
      </rPr>
      <t xml:space="preserve">
"BroadPOS Terminal Elavon Phase 1 Regression Test Report V20131030"
</t>
    </r>
    <r>
      <rPr>
        <sz val="10"/>
        <color theme="1"/>
        <rFont val="宋体"/>
        <family val="3"/>
        <charset val="134"/>
      </rPr>
      <t>7.于2013/11/13日正式发布了Regression Test报告：</t>
    </r>
    <r>
      <rPr>
        <sz val="10"/>
        <color rgb="FFFF0000"/>
        <rFont val="宋体"/>
        <family val="3"/>
        <charset val="134"/>
      </rPr>
      <t xml:space="preserve">
"BroadPOS Terminal Elavon Phase 1 Regression Test Report V20131113"
</t>
    </r>
    <r>
      <rPr>
        <sz val="10"/>
        <color theme="1"/>
        <rFont val="宋体"/>
        <family val="3"/>
        <charset val="134"/>
      </rPr>
      <t>8.于2013/12/18日正式发布了Phase 2 Function Test报告：</t>
    </r>
    <r>
      <rPr>
        <sz val="10"/>
        <color rgb="FFFF0000"/>
        <rFont val="宋体"/>
        <family val="3"/>
        <charset val="134"/>
      </rPr>
      <t xml:space="preserve">
"BroadPOS Terminal Elavon Phase 2 Function Test Report V20131218"
</t>
    </r>
    <r>
      <rPr>
        <sz val="10"/>
        <color theme="1"/>
        <rFont val="宋体"/>
        <family val="3"/>
        <charset val="134"/>
      </rPr>
      <t>9.于2013/12/19日正式发布了Stress Test报告：</t>
    </r>
    <r>
      <rPr>
        <sz val="10"/>
        <color rgb="FFFF0000"/>
        <rFont val="宋体"/>
        <family val="3"/>
        <charset val="134"/>
      </rPr>
      <t xml:space="preserve">
"BroadPOS Terminal Elavon V1.00.00 Stress Test Report V20131219"
</t>
    </r>
    <r>
      <rPr>
        <sz val="10"/>
        <color theme="1"/>
        <rFont val="宋体"/>
        <family val="3"/>
        <charset val="134"/>
      </rPr>
      <t>10.于2013/12/19日正式发布了Phase 2 Regression Test报告：</t>
    </r>
    <r>
      <rPr>
        <sz val="10"/>
        <color rgb="FFFF0000"/>
        <rFont val="宋体"/>
        <family val="3"/>
        <charset val="134"/>
      </rPr>
      <t xml:space="preserve">
"BroadPOS Terminal Elavon Phase 2 Regression Test Report V20131219"</t>
    </r>
    <phoneticPr fontId="5" type="noConversion"/>
  </si>
  <si>
    <t>1.项目在10/18日已经申请了项目状态：deactive
2.项目在12/13日reactivated
3.项目在12/19日申请了结项</t>
    <phoneticPr fontId="5" type="noConversion"/>
  </si>
  <si>
    <r>
      <t>1.于2013/9/30日正式发布开发包：</t>
    </r>
    <r>
      <rPr>
        <sz val="10"/>
        <color rgb="FFFF0000"/>
        <rFont val="宋体"/>
        <family val="3"/>
        <charset val="134"/>
      </rPr>
      <t xml:space="preserve">"USPOSCore_S80_Elavon(elavon)_V1.00.00_20130930 Released"
"Elavon(elavon)_HC_V1.00.00_20130930 Released"
</t>
    </r>
    <r>
      <rPr>
        <sz val="10"/>
        <rFont val="宋体"/>
        <family val="3"/>
        <charset val="134"/>
      </rPr>
      <t>2.于2013/10/11日正式发布开发包：</t>
    </r>
    <r>
      <rPr>
        <sz val="10"/>
        <color rgb="FFFF0000"/>
        <rFont val="宋体"/>
        <family val="3"/>
        <charset val="134"/>
      </rPr>
      <t xml:space="preserve">
"Elavon(elavon)_HC_V1.00.00_20131011 release notes"
</t>
    </r>
    <r>
      <rPr>
        <sz val="10"/>
        <rFont val="宋体"/>
        <family val="3"/>
        <charset val="134"/>
      </rPr>
      <t>3.于2013/10/14日正式发布开发包：</t>
    </r>
    <r>
      <rPr>
        <sz val="10"/>
        <color rgb="FFFF0000"/>
        <rFont val="宋体"/>
        <family val="3"/>
        <charset val="134"/>
      </rPr>
      <t xml:space="preserve">
"Elavon(elavon)_HC_V1.00.00_20131014 release notes"
</t>
    </r>
    <r>
      <rPr>
        <sz val="10"/>
        <rFont val="宋体"/>
        <family val="3"/>
        <charset val="134"/>
      </rPr>
      <t>4.于2013/10/15日正式发布开发包：</t>
    </r>
    <r>
      <rPr>
        <sz val="10"/>
        <color rgb="FFFF0000"/>
        <rFont val="宋体"/>
        <family val="3"/>
        <charset val="134"/>
      </rPr>
      <t xml:space="preserve">
"Elavon(elavon)_HC_V1.00.00_20131015 release notes"
</t>
    </r>
    <r>
      <rPr>
        <sz val="10"/>
        <rFont val="宋体"/>
        <family val="3"/>
        <charset val="134"/>
      </rPr>
      <t>5.于2013/10/16日正式发布开发包：</t>
    </r>
    <r>
      <rPr>
        <sz val="10"/>
        <color rgb="FFFF0000"/>
        <rFont val="宋体"/>
        <family val="3"/>
        <charset val="134"/>
      </rPr>
      <t xml:space="preserve">
"USPOSCore_S80_Elavon(elavon)_V1.00.00_20131016 Released"
</t>
    </r>
    <r>
      <rPr>
        <sz val="10"/>
        <rFont val="宋体"/>
        <family val="3"/>
        <charset val="134"/>
      </rPr>
      <t>6.于2013/10/17日正式发布开发包：</t>
    </r>
    <r>
      <rPr>
        <sz val="10"/>
        <color rgb="FFFF0000"/>
        <rFont val="宋体"/>
        <family val="3"/>
        <charset val="134"/>
      </rPr>
      <t xml:space="preserve">
"USPOSCore_S80_Elavon(elavon)_V1.00.00_20131017 Released"
"Elavon(elavon)_HC_V1.00.00_20131017 release notes"
</t>
    </r>
    <r>
      <rPr>
        <sz val="10"/>
        <rFont val="宋体"/>
        <family val="3"/>
        <charset val="134"/>
      </rPr>
      <t>7.于2013/10/18日正式发布开发包：</t>
    </r>
    <r>
      <rPr>
        <sz val="10"/>
        <color rgb="FFFF0000"/>
        <rFont val="宋体"/>
        <family val="3"/>
        <charset val="134"/>
      </rPr>
      <t xml:space="preserve">
"USPOSCore_S80_Elavon(elavon)_V1.00.00_20131018 Released"
"Elavon(elavon)_HC_V1.00.00_20131018 release notes"
</t>
    </r>
    <r>
      <rPr>
        <sz val="10"/>
        <rFont val="宋体"/>
        <family val="3"/>
        <charset val="134"/>
      </rPr>
      <t>8.于2013/10/22日正式发布开发包：</t>
    </r>
    <r>
      <rPr>
        <sz val="10"/>
        <color rgb="FFFF0000"/>
        <rFont val="宋体"/>
        <family val="3"/>
        <charset val="134"/>
      </rPr>
      <t xml:space="preserve">
"USPOSCore_S80_Elavon(elavon)_V1.00.00_20131022 Released"
</t>
    </r>
    <r>
      <rPr>
        <sz val="10"/>
        <rFont val="宋体"/>
        <family val="3"/>
        <charset val="134"/>
      </rPr>
      <t>9.于2013/10/24日正式发布开发包：</t>
    </r>
    <r>
      <rPr>
        <sz val="10"/>
        <color rgb="FFFF0000"/>
        <rFont val="宋体"/>
        <family val="3"/>
        <charset val="134"/>
      </rPr>
      <t xml:space="preserve">
"USPOSCore_S80_Elavon(elavon)_V1.00.00_20131024 Released"
"Elavon(elavon)_HC_V1.00.00_20131024 release notes"
</t>
    </r>
    <r>
      <rPr>
        <sz val="10"/>
        <rFont val="宋体"/>
        <family val="3"/>
        <charset val="134"/>
      </rPr>
      <t>10.于2013/10/25日正式发布开发包</t>
    </r>
    <r>
      <rPr>
        <sz val="10"/>
        <color rgb="FFFF0000"/>
        <rFont val="宋体"/>
        <family val="3"/>
        <charset val="134"/>
      </rPr>
      <t xml:space="preserve">：
"USPOSCore_S80_Elavon(elavon)_V1.00.00_20131025 Released"
</t>
    </r>
    <r>
      <rPr>
        <sz val="10"/>
        <rFont val="宋体"/>
        <family val="3"/>
        <charset val="134"/>
      </rPr>
      <t>11.于2013/10/29日正式发布开发包：</t>
    </r>
    <r>
      <rPr>
        <sz val="10"/>
        <color rgb="FFFF0000"/>
        <rFont val="宋体"/>
        <family val="3"/>
        <charset val="134"/>
      </rPr>
      <t xml:space="preserve">
"Elavon(elavon)_HC_V1.00.00_20131029 release notes"
</t>
    </r>
    <r>
      <rPr>
        <sz val="10"/>
        <rFont val="宋体"/>
        <family val="3"/>
        <charset val="134"/>
      </rPr>
      <t>12.于2013/10/30日正式发布开发包：</t>
    </r>
    <r>
      <rPr>
        <sz val="10"/>
        <color rgb="FFFF0000"/>
        <rFont val="宋体"/>
        <family val="3"/>
        <charset val="134"/>
      </rPr>
      <t xml:space="preserve">
"Elavon(elavon)_HC_V1.00.00_20131030 release notes"
</t>
    </r>
    <r>
      <rPr>
        <sz val="10"/>
        <color theme="1"/>
        <rFont val="宋体"/>
        <family val="3"/>
        <charset val="134"/>
      </rPr>
      <t>13.于2013/11/12日正式发布开发包：</t>
    </r>
    <r>
      <rPr>
        <sz val="10"/>
        <color rgb="FFFF0000"/>
        <rFont val="宋体"/>
        <family val="3"/>
        <charset val="134"/>
      </rPr>
      <t xml:space="preserve">
"Elavon(elavon)_HC_V1.00.00_20131112 release notes"
</t>
    </r>
    <r>
      <rPr>
        <sz val="10"/>
        <color theme="1"/>
        <rFont val="宋体"/>
        <family val="3"/>
        <charset val="134"/>
      </rPr>
      <t>14.于2013/11/15日正式发布开发包：</t>
    </r>
    <r>
      <rPr>
        <sz val="10"/>
        <color rgb="FFFF0000"/>
        <rFont val="宋体"/>
        <family val="3"/>
        <charset val="134"/>
      </rPr>
      <t xml:space="preserve">
"Elavon(elavon)_HC_V1.00.00_20131115 release notes"</t>
    </r>
    <r>
      <rPr>
        <b/>
        <sz val="10"/>
        <color rgb="FFFF0000"/>
        <rFont val="宋体"/>
        <family val="3"/>
        <charset val="134"/>
      </rPr>
      <t xml:space="preserve">
</t>
    </r>
    <r>
      <rPr>
        <sz val="10"/>
        <color theme="1"/>
        <rFont val="宋体"/>
        <family val="3"/>
        <charset val="134"/>
      </rPr>
      <t>15.于2013/12/5日正式发布开发包：</t>
    </r>
    <r>
      <rPr>
        <sz val="10"/>
        <color rgb="FFFF0000"/>
        <rFont val="宋体"/>
        <family val="3"/>
        <charset val="134"/>
      </rPr>
      <t xml:space="preserve">
"Elavon(elavon)_HC_V1.00.00_20131205 Release Notes"
</t>
    </r>
    <r>
      <rPr>
        <sz val="10"/>
        <color theme="1"/>
        <rFont val="宋体"/>
        <family val="3"/>
        <charset val="134"/>
      </rPr>
      <t>16.于2013/12/18日正式发布开发包：</t>
    </r>
    <r>
      <rPr>
        <b/>
        <sz val="10"/>
        <color rgb="FFFF0000"/>
        <rFont val="宋体"/>
        <family val="3"/>
        <charset val="134"/>
      </rPr>
      <t xml:space="preserve">
</t>
    </r>
    <r>
      <rPr>
        <sz val="10"/>
        <color rgb="FFFF0000"/>
        <rFont val="宋体"/>
        <family val="3"/>
        <charset val="134"/>
      </rPr>
      <t xml:space="preserve">"USPOSCore_S80_Elavon(elavon)_V1.00.00_20131218 Released"
</t>
    </r>
    <r>
      <rPr>
        <sz val="10"/>
        <color theme="1"/>
        <rFont val="宋体"/>
        <family val="3"/>
        <charset val="134"/>
      </rPr>
      <t>17.于2013/12/19日正式发布开发包：</t>
    </r>
    <r>
      <rPr>
        <sz val="10"/>
        <color rgb="FFFF0000"/>
        <rFont val="宋体"/>
        <family val="3"/>
        <charset val="134"/>
      </rPr>
      <t xml:space="preserve">
"USPOSCore_S80_Elavon(elavon)_V1.00.00_20131219 Released"</t>
    </r>
    <phoneticPr fontId="5" type="noConversion"/>
  </si>
  <si>
    <t>2013/12/19-2013/12/20</t>
    <phoneticPr fontId="5" type="noConversion"/>
  </si>
  <si>
    <t xml:space="preserve">       2013/9/29
Changed as:
      2013/10/15</t>
    <phoneticPr fontId="5" type="noConversion"/>
  </si>
  <si>
    <t>Changed as:
       2013/12/25</t>
    <phoneticPr fontId="5" type="noConversion"/>
  </si>
  <si>
    <r>
      <t xml:space="preserve">1.于2013/12/4日正式发布开发包：
</t>
    </r>
    <r>
      <rPr>
        <sz val="10"/>
        <color rgb="FFFF0000"/>
        <rFont val="宋体"/>
        <family val="3"/>
        <charset val="134"/>
      </rPr>
      <t xml:space="preserve">"USPOSCore_S80_First Data Omaha II(omaha)_V1.00.11_20131204 Released"
"First Data Omaha II(omaha)_HC_V1.00.03_20131204 Released"
"First Data Omaha II(omaha)_TC_V1.00.04_20131204 Released"
</t>
    </r>
    <r>
      <rPr>
        <sz val="10"/>
        <rFont val="宋体"/>
        <family val="3"/>
        <charset val="134"/>
      </rPr>
      <t xml:space="preserve">
2.于2013/12/5日正式发布开发包：</t>
    </r>
    <r>
      <rPr>
        <sz val="10"/>
        <color rgb="FFFF0000"/>
        <rFont val="宋体"/>
        <family val="3"/>
        <charset val="134"/>
      </rPr>
      <t xml:space="preserve">
"BroadPOS Terminal HiPOS S80 Browser V1.00.11_20131205 has been released"
</t>
    </r>
    <r>
      <rPr>
        <sz val="10"/>
        <rFont val="宋体"/>
        <family val="3"/>
        <charset val="134"/>
      </rPr>
      <t>3.于2013/12/6日正式发布开发包：</t>
    </r>
    <r>
      <rPr>
        <sz val="10"/>
        <color rgb="FFFF0000"/>
        <rFont val="宋体"/>
        <family val="3"/>
        <charset val="134"/>
      </rPr>
      <t xml:space="preserve">
"USPOSCore_S80_First Data Omaha II(omaha)_V1.00.11_20131206 Released"
</t>
    </r>
    <r>
      <rPr>
        <sz val="10"/>
        <color theme="1"/>
        <rFont val="宋体"/>
        <family val="3"/>
        <charset val="134"/>
      </rPr>
      <t>4.于2013/12/10日正式发布开发包：</t>
    </r>
    <r>
      <rPr>
        <sz val="10"/>
        <color rgb="FFFF0000"/>
        <rFont val="宋体"/>
        <family val="3"/>
        <charset val="134"/>
      </rPr>
      <t xml:space="preserve">
"First Data Omaha II(omaha)_HC_V1.00.03_20131210 Released"
"First Data Omaha II(omaha)_TC_V1.00.04_20131210 Released"
"USPOSCore_S80_First Data Omaha II(omaha)_V1.00.11_20131210 Released"
</t>
    </r>
    <r>
      <rPr>
        <sz val="10"/>
        <rFont val="宋体"/>
        <family val="3"/>
        <charset val="134"/>
      </rPr>
      <t xml:space="preserve">5.于2013/12/12日正式发布开发包：
</t>
    </r>
    <r>
      <rPr>
        <sz val="10"/>
        <color rgb="FFFF0000"/>
        <rFont val="宋体"/>
        <family val="3"/>
        <charset val="134"/>
      </rPr>
      <t xml:space="preserve">"USPOSCore_S80_First Data Omaha II(omaha)_V1.00.11_20131212 Released"
</t>
    </r>
    <r>
      <rPr>
        <sz val="10"/>
        <color theme="1"/>
        <rFont val="宋体"/>
        <family val="3"/>
        <charset val="134"/>
      </rPr>
      <t>6.于2013/12/16日正式发布开发包：</t>
    </r>
    <r>
      <rPr>
        <sz val="10"/>
        <color rgb="FFFF0000"/>
        <rFont val="宋体"/>
        <family val="3"/>
        <charset val="134"/>
      </rPr>
      <t xml:space="preserve">
"USPOSCore_S80_First Data Omaha II(omaha)_V1.00.11_20131216 Released"
</t>
    </r>
    <r>
      <rPr>
        <sz val="10"/>
        <color theme="1"/>
        <rFont val="宋体"/>
        <family val="3"/>
        <charset val="134"/>
      </rPr>
      <t>7.于2013/12/18日正式发布开发包：</t>
    </r>
    <r>
      <rPr>
        <sz val="10"/>
        <color rgb="FFFF0000"/>
        <rFont val="宋体"/>
        <family val="3"/>
        <charset val="134"/>
      </rPr>
      <t xml:space="preserve">
"USPOSCore_S80_First Data Omaha II(omaha)_V1.00.11_20131218 Released"
</t>
    </r>
    <r>
      <rPr>
        <sz val="10"/>
        <color theme="1"/>
        <rFont val="宋体"/>
        <family val="3"/>
        <charset val="134"/>
      </rPr>
      <t>8.于2013/12/20日正式发布开发包：</t>
    </r>
    <r>
      <rPr>
        <sz val="10"/>
        <color rgb="FFFF0000"/>
        <rFont val="宋体"/>
        <family val="3"/>
        <charset val="134"/>
      </rPr>
      <t xml:space="preserve">
"USPOSCore_S80_First Data Omaha II(omaha)_V1.00.11_20131220 Released"
</t>
    </r>
    <r>
      <rPr>
        <sz val="10"/>
        <rFont val="宋体"/>
        <family val="3"/>
        <charset val="134"/>
      </rPr>
      <t/>
    </r>
    <phoneticPr fontId="5" type="noConversion"/>
  </si>
  <si>
    <t>2013/12/20-2013/12/23</t>
    <phoneticPr fontId="5" type="noConversion"/>
  </si>
  <si>
    <t>S80_Elavon_HC_Retail_V1.00.00_20131220_IT_Service_Change_and_Release_Plan_V20131219</t>
    <phoneticPr fontId="5" type="noConversion"/>
  </si>
  <si>
    <t>2013/12/20-2013/12/24</t>
    <phoneticPr fontId="5" type="noConversion"/>
  </si>
  <si>
    <r>
      <t xml:space="preserve">1.2013/12/6日正式发布Smoking测试报告:
</t>
    </r>
    <r>
      <rPr>
        <sz val="10"/>
        <color rgb="FFFF0000"/>
        <rFont val="宋体"/>
        <family val="3"/>
        <charset val="134"/>
      </rPr>
      <t>"S80_OmahaII Test Case"</t>
    </r>
    <r>
      <rPr>
        <sz val="10"/>
        <rFont val="宋体"/>
        <family val="3"/>
        <charset val="134"/>
      </rPr>
      <t xml:space="preserve">
</t>
    </r>
    <r>
      <rPr>
        <sz val="10"/>
        <color rgb="FFFF0000"/>
        <rFont val="宋体"/>
        <family val="3"/>
        <charset val="134"/>
      </rPr>
      <t xml:space="preserve">"S80_OmahaII_Smoking_Test_Report_20131206"
</t>
    </r>
    <r>
      <rPr>
        <sz val="10"/>
        <color theme="1"/>
        <rFont val="宋体"/>
        <family val="3"/>
        <charset val="134"/>
      </rPr>
      <t>2.2013/12/12日正式发布Function测试报告:</t>
    </r>
    <r>
      <rPr>
        <sz val="10"/>
        <color rgb="FFFF0000"/>
        <rFont val="宋体"/>
        <family val="3"/>
        <charset val="134"/>
      </rPr>
      <t xml:space="preserve">
"S80_OmahaII_HC_Retail_Function_Test_Report_V20131212"
</t>
    </r>
    <r>
      <rPr>
        <sz val="10"/>
        <color theme="1"/>
        <rFont val="宋体"/>
        <family val="3"/>
        <charset val="134"/>
      </rPr>
      <t>3.2013/12/16日正式发布Function测试报告:</t>
    </r>
    <r>
      <rPr>
        <sz val="10"/>
        <color rgb="FFFF0000"/>
        <rFont val="宋体"/>
        <family val="3"/>
        <charset val="134"/>
      </rPr>
      <t xml:space="preserve">
"S80_OmahaII_TC_Restaurant_Function_Test_Report_V20131216"
</t>
    </r>
    <r>
      <rPr>
        <sz val="10"/>
        <color theme="1"/>
        <rFont val="宋体"/>
        <family val="3"/>
        <charset val="134"/>
      </rPr>
      <t>4.2013/12/18日正式发布Regression测试报告:</t>
    </r>
    <r>
      <rPr>
        <sz val="10"/>
        <color rgb="FFFF0000"/>
        <rFont val="宋体"/>
        <family val="3"/>
        <charset val="134"/>
      </rPr>
      <t xml:space="preserve">
"S80_OmahaII_Regression_Test_Report_20131218"
</t>
    </r>
    <r>
      <rPr>
        <sz val="10"/>
        <color theme="1"/>
        <rFont val="宋体"/>
        <family val="3"/>
        <charset val="134"/>
      </rPr>
      <t>5.2013/12/19日正式发布Regression测试报告:</t>
    </r>
    <r>
      <rPr>
        <sz val="10"/>
        <color rgb="FFFF0000"/>
        <rFont val="宋体"/>
        <family val="3"/>
        <charset val="134"/>
      </rPr>
      <t xml:space="preserve">
"S80_OmahaII_Regression_Test_Report_20131219"
</t>
    </r>
    <r>
      <rPr>
        <sz val="10"/>
        <color theme="1"/>
        <rFont val="宋体"/>
        <family val="3"/>
        <charset val="134"/>
      </rPr>
      <t>6.2013/12/20日正式发布Regression测试报告:</t>
    </r>
    <r>
      <rPr>
        <sz val="10"/>
        <color rgb="FFFF0000"/>
        <rFont val="宋体"/>
        <family val="3"/>
        <charset val="134"/>
      </rPr>
      <t xml:space="preserve">
"S80_OmahaII_Regression_Test_Report_20131220"</t>
    </r>
    <phoneticPr fontId="5" type="noConversion"/>
  </si>
  <si>
    <t>1.由于认证未完成，项目推迟到2013/12/25日。
2.项目在12/20日已经申请了项目状态：deactive</t>
    <phoneticPr fontId="5" type="noConversion"/>
  </si>
  <si>
    <r>
      <t>于2013/10/18日完成了</t>
    </r>
    <r>
      <rPr>
        <b/>
        <sz val="12"/>
        <color rgb="FFC00000"/>
        <rFont val="宋体"/>
        <family val="3"/>
        <charset val="134"/>
      </rPr>
      <t>阶段1S80机型</t>
    </r>
    <r>
      <rPr>
        <sz val="10"/>
        <rFont val="宋体"/>
        <family val="3"/>
        <charset val="134"/>
      </rPr>
      <t>的应用开发，其它机型的开发尚未有计划。
于2013/12/19日</t>
    </r>
    <r>
      <rPr>
        <b/>
        <sz val="10"/>
        <color rgb="FFFF0000"/>
        <rFont val="宋体"/>
        <family val="3"/>
        <charset val="134"/>
      </rPr>
      <t>发起结项，</t>
    </r>
    <r>
      <rPr>
        <sz val="10"/>
        <color theme="1"/>
        <rFont val="宋体"/>
        <family val="3"/>
        <charset val="134"/>
      </rPr>
      <t>其他机型已经从项目的范围中去除。</t>
    </r>
    <phoneticPr fontId="5" type="noConversion"/>
  </si>
  <si>
    <t>Dec 3rd Week</t>
    <phoneticPr fontId="5" type="noConversion"/>
  </si>
  <si>
    <t>S80_Elavon_HC_Retail_V1.00.00_20131223_IT_Service_Change_and_Release_Plan_V20131223</t>
    <phoneticPr fontId="5" type="noConversion"/>
  </si>
  <si>
    <t>2013/12/23-2013/12/23</t>
    <phoneticPr fontId="5" type="noConversion"/>
  </si>
  <si>
    <t>SP30_Tsys_TC_Restuarant/Retail_V1.00.02_20131224 IT Service Change and Release Plan_V20131223</t>
    <phoneticPr fontId="5" type="noConversion"/>
  </si>
  <si>
    <t>2013/12/23-2013/12/24</t>
  </si>
  <si>
    <t>Dec 3rd Week</t>
    <phoneticPr fontId="5" type="noConversion"/>
  </si>
  <si>
    <t>Dec 4th Week</t>
    <phoneticPr fontId="5" type="noConversion"/>
  </si>
  <si>
    <t>2013/12/23-2013/12/25</t>
    <phoneticPr fontId="5" type="noConversion"/>
  </si>
  <si>
    <t>2013/12/24-2013/12/24</t>
    <phoneticPr fontId="5" type="noConversion"/>
  </si>
  <si>
    <t xml:space="preserve">BroadPOS Terminal JetPay  </t>
    <phoneticPr fontId="5" type="noConversion"/>
  </si>
  <si>
    <r>
      <t xml:space="preserve">1.于2013/12/24日完成MRD,ADD 
</t>
    </r>
    <r>
      <rPr>
        <b/>
        <sz val="10"/>
        <color rgb="FFFF0000"/>
        <rFont val="宋体"/>
        <family val="3"/>
        <charset val="134"/>
      </rPr>
      <t/>
    </r>
    <phoneticPr fontId="5" type="noConversion"/>
  </si>
  <si>
    <t>1.于2013/12/24日完成Project Plan &amp; NPI Team Document</t>
    <phoneticPr fontId="5" type="noConversion"/>
  </si>
  <si>
    <t xml:space="preserve">
2014/1/8-2014/1/8
</t>
    <phoneticPr fontId="5" type="noConversion"/>
  </si>
  <si>
    <t>Report Period:2013/12/23-2013/12/27</t>
    <phoneticPr fontId="5" type="noConversion"/>
  </si>
  <si>
    <t>Report Period:2013/12/23_2013/12/27</t>
    <phoneticPr fontId="5" type="noConversion"/>
  </si>
  <si>
    <t>S80_Paymentech_(HC_Retail)/(TC_Retail)/(TC_Restaurant)_V1.00.13/V1.00.14/V1.00.15_20131224 IT Service Change and Release Plan_V20131220</t>
    <phoneticPr fontId="5" type="noConversion"/>
  </si>
  <si>
    <t>S80：
2013/12/24-2013/12/31</t>
    <phoneticPr fontId="5" type="noConversion"/>
  </si>
  <si>
    <t xml:space="preserve">S80：
2013/12/25-2014/1/7
</t>
    <phoneticPr fontId="5" type="noConversion"/>
  </si>
  <si>
    <t>S80_Tsys_TC_Restuarant/Retail_V1.00.04_20131223 IT Service Change and Release Plan_V20131220</t>
    <phoneticPr fontId="5" type="noConversion"/>
  </si>
  <si>
    <t>2013/12/25-2013/12/27</t>
    <phoneticPr fontId="5" type="noConversion"/>
  </si>
  <si>
    <t xml:space="preserve">S90_Paymentech_(HC_Retail)/(TC_Retail)/(TC_Restaurant)_V1.00.13/V1.00.14/V1.00.15_20131225 IT Service Change and Release Plan_V20131223 </t>
    <phoneticPr fontId="5" type="noConversion"/>
  </si>
  <si>
    <t>2013/12/24-2013/12/25
2013/12/25-2013/12/26</t>
    <phoneticPr fontId="5" type="noConversion"/>
  </si>
  <si>
    <t>2013/12/26-2013/12/27</t>
    <phoneticPr fontId="5" type="noConversion"/>
  </si>
  <si>
    <t>2013/12/27-2013/12/31</t>
    <phoneticPr fontId="5" type="noConversion"/>
  </si>
  <si>
    <t>MT30_Paymentech_TC/TC/HC_Valutec_HC_Restaurant/Retail/Retail_V1.00.01_20131231_IT_Service_Change_and_Release_Plan_V20131227</t>
    <phoneticPr fontId="5" type="noConversion"/>
  </si>
  <si>
    <t>2013/12/23-2013/12/24
2013/12/25-2013/12/26
2013/12/26-2013/12/26
2013/12/27-2013/12/27
2013/12/27-2013/12/30</t>
    <phoneticPr fontId="5" type="noConversion"/>
  </si>
  <si>
    <t>于2013/12/27日项目申请 Deactive</t>
    <phoneticPr fontId="5" type="noConversion"/>
  </si>
  <si>
    <t>MT30_Paymentech_(HC_Retail)/(TC_Retail)/(TC_Restaurant)_V1.00.15/V1.00.16/V1.00.19_20131227 IT Service Change and Release Plan_V20131225</t>
    <phoneticPr fontId="5" type="noConversion"/>
  </si>
  <si>
    <t xml:space="preserve"> Since few transaction types are allowed by current test environment and probably there is no way for us to get the host confirmation in short time due to US holiday, we have to deactivate the project from today(2013/12/27). </t>
    <phoneticPr fontId="5" type="noConversion"/>
  </si>
  <si>
    <t>Deactive</t>
  </si>
  <si>
    <t>1.MT30_Sterling_HC_Restaurant/Retail_V1.00.00_20131216
2.BroadPOS Server 2011 patch V1.02.12_20131206(M) 
3.S90_Tsys_TC_Restuarant/Retail_V1.00.05_20131205
4.S80_Elavon_HC_Retail_V1.00.00_20131220</t>
    <phoneticPr fontId="5" type="noConversion"/>
  </si>
  <si>
    <t>Dec 5th Week</t>
  </si>
  <si>
    <t>1.S80_Elavon_HC_Retail_V1.00.00_20131223
2.S80_Paymentech_(HC_Retail)/(TC_Retail)/(TC_Restaurant)_V1.00.13/V1.00.14/V1.00.15_20131224
3.S80_Tsys_TC_Restuarant/Retail_V1.00.04_20131223
4.S90_Paymentech_(HC_Retail)/(TC_Retail)/(TC_Restaurant)_V1.00.13/V1.00.14/V1.00.15_20131225
5.MT30_Paymentech_(HC_Retail)/(TC_Retail)/(TC_Restaurant)_V1.00.15/V1.00.16/V1.00.19_20131227</t>
    <phoneticPr fontId="5" type="noConversion"/>
  </si>
  <si>
    <t>Dec 4th Week</t>
    <phoneticPr fontId="5" type="noConversion"/>
  </si>
  <si>
    <t xml:space="preserve"> Maintained Product List (2013年）</t>
    <phoneticPr fontId="5" type="noConversion"/>
  </si>
  <si>
    <t>Product Name</t>
    <phoneticPr fontId="5" type="noConversion"/>
  </si>
  <si>
    <t>Scheduled Duration</t>
    <phoneticPr fontId="5" type="noConversion"/>
  </si>
  <si>
    <t>Changed Duration</t>
    <phoneticPr fontId="5" type="noConversion"/>
  </si>
  <si>
    <t>Scheduled Days</t>
    <phoneticPr fontId="5" type="noConversion"/>
  </si>
  <si>
    <t>Actual Days</t>
    <phoneticPr fontId="5" type="noConversion"/>
  </si>
  <si>
    <t>Slippage(day)</t>
    <phoneticPr fontId="5" type="noConversion"/>
  </si>
  <si>
    <t>Comment</t>
    <phoneticPr fontId="5" type="noConversion"/>
  </si>
  <si>
    <t xml:space="preserve">PAXTMS maintenance project V1.00.00_20130315(M) </t>
    <phoneticPr fontId="5" type="noConversion"/>
  </si>
  <si>
    <t>S80/S90/SP30/MT30/S58S_Omaha_V1.00.04/V1.00.03/V1.00.02/V1.00.02/V1.00.00 _V20130319（M)</t>
    <phoneticPr fontId="5" type="noConversion"/>
  </si>
  <si>
    <t>2013/3/19-2013/3/22</t>
    <phoneticPr fontId="5" type="noConversion"/>
  </si>
  <si>
    <t>MT30/SP30/S58/S80/S90 SIT 完成（3月22日）</t>
    <phoneticPr fontId="5" type="noConversion"/>
  </si>
  <si>
    <t xml:space="preserve">  S80S90SP30MT30_Sterling_V1.00.00 Maintenance Plan _V20130319</t>
    <phoneticPr fontId="5" type="noConversion"/>
  </si>
  <si>
    <t>2013/3/19-2013/3/26</t>
    <phoneticPr fontId="5" type="noConversion"/>
  </si>
  <si>
    <t>MT30_TGate_V1.00.03 Maintenance Plan_V20130320</t>
    <phoneticPr fontId="5" type="noConversion"/>
  </si>
  <si>
    <t>MT30_Paymentech_Valutec_V1.00.01 Maintenance Plan_V20130322</t>
    <phoneticPr fontId="5" type="noConversion"/>
  </si>
  <si>
    <t>2013/3/22-2013/3/25</t>
    <phoneticPr fontId="5" type="noConversion"/>
  </si>
  <si>
    <t>HOST bug</t>
    <phoneticPr fontId="5" type="noConversion"/>
  </si>
  <si>
    <t>MT30_TGate_V1.00.03 Maintenance Plan_V20130327</t>
    <phoneticPr fontId="5" type="noConversion"/>
  </si>
  <si>
    <t>2013/3/27-2013/3/27</t>
    <phoneticPr fontId="5" type="noConversion"/>
  </si>
  <si>
    <t>2013/4/9-2013/4/10</t>
    <phoneticPr fontId="5" type="noConversion"/>
  </si>
  <si>
    <t>The PAXTMS maintenance project V1.00.00_20130417(M) plan V20130417 release notice</t>
    <phoneticPr fontId="5" type="noConversion"/>
  </si>
  <si>
    <t>2013/4/17-2013/4/19</t>
    <phoneticPr fontId="5" type="noConversion"/>
  </si>
  <si>
    <t>于4月22日递交给美国团队做验证，没有发布给客户</t>
    <phoneticPr fontId="5" type="noConversion"/>
  </si>
  <si>
    <t>S80S90SP30MT30S58_EPS_V1.00.00 Maintenance Plan_V20130502 release notice</t>
    <phoneticPr fontId="5" type="noConversion"/>
  </si>
  <si>
    <t>2013/5/2-2013/5/3</t>
    <phoneticPr fontId="5" type="noConversion"/>
  </si>
  <si>
    <t>S58_Global_V1.00.00 Maintenance Plan_V20130503 release notice</t>
    <phoneticPr fontId="5" type="noConversion"/>
  </si>
  <si>
    <t>2013/5/3-2013/5/3</t>
    <phoneticPr fontId="5" type="noConversion"/>
  </si>
  <si>
    <t>2013/5/10-2013/5/13</t>
    <phoneticPr fontId="5" type="noConversion"/>
  </si>
  <si>
    <t>MT30_TGate_V1.00.03 Maintenance Plan_V20130508</t>
    <phoneticPr fontId="5" type="noConversion"/>
  </si>
  <si>
    <t>2013/5/8-2013/5/10</t>
    <phoneticPr fontId="5" type="noConversion"/>
  </si>
  <si>
    <t>POSLink_V1.00.09 Maintenance Plan_V20130508</t>
    <phoneticPr fontId="5" type="noConversion"/>
  </si>
  <si>
    <t xml:space="preserve">S80S90S58SSP30_Nshvll_Vlink_V1.00.00 Maintenance Plan_V20130514 </t>
    <phoneticPr fontId="5" type="noConversion"/>
  </si>
  <si>
    <t>2013/5/14-2013/5/15</t>
    <phoneticPr fontId="5" type="noConversion"/>
  </si>
  <si>
    <t>S80_EPS_V1.00.00 Maintenance Plan_V20130514</t>
    <phoneticPr fontId="5" type="noConversion"/>
  </si>
  <si>
    <t>遗留1个Bug</t>
    <phoneticPr fontId="5" type="noConversion"/>
  </si>
  <si>
    <t xml:space="preserve">Android POSLink_V1.00.03 Maintenance Plan_V20130515 </t>
    <phoneticPr fontId="5" type="noConversion"/>
  </si>
  <si>
    <t>2013/5/15-2013/5/15</t>
    <phoneticPr fontId="5" type="noConversion"/>
  </si>
  <si>
    <t>The PAXTMS maintenance project V1.00.00_20130515(M) plan V20130515</t>
    <phoneticPr fontId="5" type="noConversion"/>
  </si>
  <si>
    <t>2013/5/15-2013/5/20</t>
    <phoneticPr fontId="5" type="noConversion"/>
  </si>
  <si>
    <t>S90SP30MT30S58_EPS_V1.00.00 Maintenance Plan_V20130515</t>
    <phoneticPr fontId="5" type="noConversion"/>
  </si>
  <si>
    <t>S80S90S58SSP30MT30_Nshvll_Vlink_V1.00.00 Maintenance Plan_V20130517</t>
    <phoneticPr fontId="5" type="noConversion"/>
  </si>
  <si>
    <t>2013/5/17-2013/5/17</t>
    <phoneticPr fontId="5" type="noConversion"/>
  </si>
  <si>
    <t xml:space="preserve">S80_Sterling_V1.00.00 Maintenance Plan_V20130520 </t>
    <phoneticPr fontId="5" type="noConversion"/>
  </si>
  <si>
    <t>2013/5/20-2013/5/20</t>
    <phoneticPr fontId="5" type="noConversion"/>
  </si>
  <si>
    <t>S80S90S58SSP30MT30_Nshvll_Vlink_V1.00.00 Maintenance Plan_V20130522</t>
    <phoneticPr fontId="5" type="noConversion"/>
  </si>
  <si>
    <t>2013/5/22-2013/5/23</t>
    <phoneticPr fontId="5" type="noConversion"/>
  </si>
  <si>
    <t>S80/S90_Omaha_FP Mobile_Go3Gift_V1.00.14/V1.00.13 Maintenance Plan_V20130523</t>
    <phoneticPr fontId="5" type="noConversion"/>
  </si>
  <si>
    <t>2013/5/23-2013/5/24</t>
    <phoneticPr fontId="5" type="noConversion"/>
  </si>
  <si>
    <t>MT30 _Omaha_V1.00.02 Maintenance Plan_V20130607</t>
    <phoneticPr fontId="5" type="noConversion"/>
  </si>
  <si>
    <t>2013/6/07-2013/6/08</t>
    <phoneticPr fontId="5" type="noConversion"/>
  </si>
  <si>
    <t>S58 Standalone_Omaha_V1.00.02 Maintenance Plan_V20130607</t>
    <phoneticPr fontId="5" type="noConversion"/>
  </si>
  <si>
    <t>S80S90S58SSP30MT30_Nshvll_Vlink_V1.00.00 Maintenance Plan_V20130608</t>
    <phoneticPr fontId="5" type="noConversion"/>
  </si>
  <si>
    <t>2013/6/08-2013/6/14</t>
    <phoneticPr fontId="5" type="noConversion"/>
  </si>
  <si>
    <t>只有S80的计划变更为：2013/6/26-6/27(结束）</t>
    <phoneticPr fontId="5" type="noConversion"/>
  </si>
  <si>
    <t xml:space="preserve">S80_Sterling_V1.00.00 Maintenance Plan_V20130614 </t>
    <phoneticPr fontId="5" type="noConversion"/>
  </si>
  <si>
    <t>2013/6/14-2013/6/14</t>
    <phoneticPr fontId="5" type="noConversion"/>
  </si>
  <si>
    <t>S58_Standalone_Omaha_V1.00.02 Maintenance Plan_V20130620</t>
    <phoneticPr fontId="5" type="noConversion"/>
  </si>
  <si>
    <t>2013/6/20-2013/6/21</t>
    <phoneticPr fontId="5" type="noConversion"/>
  </si>
  <si>
    <t>S80_Omaha_FP Mobile_Go3Gift_V1.00.16 Maintenance Plan_V20130626</t>
    <phoneticPr fontId="5" type="noConversion"/>
  </si>
  <si>
    <t>2013/6/26-2013/6/28</t>
    <phoneticPr fontId="5" type="noConversion"/>
  </si>
  <si>
    <t>S80_Omaha_FP Mobile_Go3Gift_Go3Rewards_V1.00.16 Maintenance Plan_V20130628</t>
    <phoneticPr fontId="5" type="noConversion"/>
  </si>
  <si>
    <t>2013/6/28-2013/7/1</t>
    <phoneticPr fontId="5" type="noConversion"/>
  </si>
  <si>
    <t>MT30_Nshvll_Vlink_V1.00.00 Maintenance Plan_V20130703</t>
    <phoneticPr fontId="5" type="noConversion"/>
  </si>
  <si>
    <t>2013/7/3-2013/7/4</t>
    <phoneticPr fontId="5" type="noConversion"/>
  </si>
  <si>
    <t>S80_TSYS_V1.00.02 Maintenance Plan_V20130703</t>
    <phoneticPr fontId="5" type="noConversion"/>
  </si>
  <si>
    <t>2013/7/3-2013/7/5</t>
    <phoneticPr fontId="5" type="noConversion"/>
  </si>
  <si>
    <t>2013/12/23-2013/12/24
2013/12/25-2013/12/26</t>
    <phoneticPr fontId="5" type="noConversion"/>
  </si>
  <si>
    <t>总和</t>
    <phoneticPr fontId="5" type="noConversion"/>
  </si>
  <si>
    <t>维护次数（截止到Num 263)</t>
    <phoneticPr fontId="5" type="noConversion"/>
  </si>
  <si>
    <t>S90_Vantiv_HC_Restaurant/Retail_V1.00.04_20140103_IT_Service_Change_and_Release_Plan_V20131231</t>
    <phoneticPr fontId="5" type="noConversion"/>
  </si>
  <si>
    <t>2013/12/30-2014/1/2</t>
    <phoneticPr fontId="5" type="noConversion"/>
  </si>
  <si>
    <t>2013/12/31-2014/1/2</t>
    <phoneticPr fontId="5" type="noConversion"/>
  </si>
  <si>
    <t>SP30_Vantiv_HC_Restaurant/Retail_V1.00.03_20140106 IT Service Change and Release Plan_V20131231</t>
    <phoneticPr fontId="5" type="noConversion"/>
  </si>
  <si>
    <t>2013/12/30-2014/1/3</t>
    <phoneticPr fontId="5" type="noConversion"/>
  </si>
  <si>
    <r>
      <t xml:space="preserve">1.于2013/12/26日正式发布测试用例：
</t>
    </r>
    <r>
      <rPr>
        <sz val="10"/>
        <color rgb="FFFF0000"/>
        <rFont val="宋体"/>
        <family val="3"/>
        <charset val="134"/>
      </rPr>
      <t xml:space="preserve">"BroadPOS Terminal Jetpay Test Case V20131226"
</t>
    </r>
    <phoneticPr fontId="5" type="noConversion"/>
  </si>
  <si>
    <r>
      <t xml:space="preserve">1.于2013/12/25日正式发布开发包：
</t>
    </r>
    <r>
      <rPr>
        <sz val="10"/>
        <color rgb="FFFF0000"/>
        <rFont val="宋体"/>
        <family val="3"/>
        <charset val="134"/>
      </rPr>
      <t xml:space="preserve">"Jetpay(jetpay)_TC_V1.00.00_20131225 release notes"
"USPOSCore_S80_Jetpay(jetpay)_V1.00.00_20131225 release notes"
</t>
    </r>
    <r>
      <rPr>
        <sz val="10"/>
        <rFont val="宋体"/>
        <family val="3"/>
        <charset val="134"/>
      </rPr>
      <t>2.于2013/12/31日正式发布开发包：</t>
    </r>
    <r>
      <rPr>
        <sz val="10"/>
        <color rgb="FFFF0000"/>
        <rFont val="宋体"/>
        <family val="3"/>
        <charset val="134"/>
      </rPr>
      <t xml:space="preserve">
"Jetpay(jetpay)_TC_V1.00.00_20131231 Release Notes"
"USPOSCore_S80_Jetpay(jetpay)_V1.00.00_20131231 Release Notes"</t>
    </r>
    <phoneticPr fontId="5" type="noConversion"/>
  </si>
  <si>
    <t xml:space="preserve">SP30_Paymentech_(HC_Retail)/(TC_Retail)/(TC_Restaurant)_V1.00.11/V1.00.12/V1.00.14_20131231 IT Service Change and Release Plan_V20131227 </t>
    <phoneticPr fontId="5" type="noConversion"/>
  </si>
  <si>
    <t>2014/1/3-2014/1/8</t>
    <phoneticPr fontId="5" type="noConversion"/>
  </si>
  <si>
    <t>2014/1/3-2014/1/7</t>
    <phoneticPr fontId="5" type="noConversion"/>
  </si>
  <si>
    <t>S80_Elavon_HC_Retail_V1.00.00_20140106_IT_Service_Change_and_Release_Plan_V20140103</t>
    <phoneticPr fontId="5" type="noConversion"/>
  </si>
  <si>
    <t>Scheduled Day</t>
    <phoneticPr fontId="5" type="noConversion"/>
  </si>
  <si>
    <t>Actual Day</t>
    <phoneticPr fontId="5" type="noConversion"/>
  </si>
  <si>
    <t>2014/1/3-2014/1/6</t>
    <phoneticPr fontId="5" type="noConversion"/>
  </si>
  <si>
    <t xml:space="preserve">1.SP30_Tsys_TC_Restuarant/Retail_V1.00.02_20131224
</t>
    <phoneticPr fontId="5" type="noConversion"/>
  </si>
  <si>
    <t>Go_Live Product  in Amazon</t>
    <phoneticPr fontId="5" type="noConversion"/>
  </si>
  <si>
    <t xml:space="preserve">SP30_Paymentech_(HC_Retail)/(TC_Retail)/(TC_Restaurant)_V1.00.11/V1.00.12/V1.00.14_20131231 IT Service Change and Release Plan_V20131227 </t>
    <phoneticPr fontId="5" type="noConversion"/>
  </si>
  <si>
    <t>S80_Elavon_HC_Retail_V1.00.00_20140106_IT_Service_Change_and_Release_Plan_V20140103</t>
    <phoneticPr fontId="5" type="noConversion"/>
  </si>
  <si>
    <t>2014/1/3-2014/1/8
2014/1/6-2014/1/8</t>
    <phoneticPr fontId="5" type="noConversion"/>
  </si>
  <si>
    <t>2013Dec 5th Week</t>
    <phoneticPr fontId="5" type="noConversion"/>
  </si>
  <si>
    <t>S80_FDRCNV_V1.00.00 Maintenance Plan_V20140106</t>
    <phoneticPr fontId="5" type="noConversion"/>
  </si>
  <si>
    <t>2014/1/6-2014/1/6</t>
    <phoneticPr fontId="5" type="noConversion"/>
  </si>
  <si>
    <t>于2013/9/29日完成MRD,ADD Test Evironment</t>
    <phoneticPr fontId="5" type="noConversion"/>
  </si>
  <si>
    <t>PhaseII 范围包括：支持debit ebt gift交易</t>
    <phoneticPr fontId="5" type="noConversion"/>
  </si>
  <si>
    <r>
      <t xml:space="preserve">1.于2013/12/24日完成MRD,ADD 
</t>
    </r>
    <r>
      <rPr>
        <sz val="10"/>
        <color rgb="FFFF0000"/>
        <rFont val="宋体"/>
        <family val="3"/>
        <charset val="134"/>
      </rPr>
      <t>2.于2014/1/7日更新了MRD</t>
    </r>
    <r>
      <rPr>
        <sz val="10"/>
        <rFont val="宋体"/>
        <family val="3"/>
        <charset val="134"/>
      </rPr>
      <t xml:space="preserve">
</t>
    </r>
    <r>
      <rPr>
        <b/>
        <sz val="10"/>
        <color rgb="FFFF0000"/>
        <rFont val="宋体"/>
        <family val="3"/>
        <charset val="134"/>
      </rPr>
      <t/>
    </r>
    <phoneticPr fontId="5" type="noConversion"/>
  </si>
  <si>
    <r>
      <t>1.于2013/1/7日更新了</t>
    </r>
    <r>
      <rPr>
        <sz val="10"/>
        <color rgb="FFFF0000"/>
        <rFont val="宋体"/>
        <family val="3"/>
        <charset val="134"/>
      </rPr>
      <t>MRD</t>
    </r>
    <r>
      <rPr>
        <sz val="10"/>
        <rFont val="宋体"/>
        <family val="3"/>
        <charset val="134"/>
      </rPr>
      <t xml:space="preserve">
</t>
    </r>
    <r>
      <rPr>
        <sz val="10"/>
        <color rgb="FFFF0000"/>
        <rFont val="宋体"/>
        <family val="3"/>
        <charset val="134"/>
      </rPr>
      <t xml:space="preserve">"MRD V20140107"
</t>
    </r>
    <r>
      <rPr>
        <sz val="10"/>
        <rFont val="宋体"/>
        <family val="3"/>
        <charset val="134"/>
      </rPr>
      <t>2.ADD Test Evironment未更新</t>
    </r>
    <r>
      <rPr>
        <sz val="10"/>
        <color rgb="FFFF0000"/>
        <rFont val="宋体"/>
        <family val="3"/>
        <charset val="134"/>
      </rPr>
      <t xml:space="preserve">
"ADD_Test Environment V20130929"</t>
    </r>
    <phoneticPr fontId="5" type="noConversion"/>
  </si>
  <si>
    <t xml:space="preserve">1.于2014/1/7日完成更新Project Plan &amp; NPI Team Document
</t>
    <phoneticPr fontId="5" type="noConversion"/>
  </si>
  <si>
    <t>2014/1/7-2014/1/7</t>
    <phoneticPr fontId="5" type="noConversion"/>
  </si>
  <si>
    <r>
      <rPr>
        <b/>
        <sz val="10"/>
        <color rgb="FFFF0000"/>
        <rFont val="宋体"/>
        <family val="3"/>
        <charset val="134"/>
      </rPr>
      <t>S80</t>
    </r>
    <r>
      <rPr>
        <b/>
        <sz val="10"/>
        <rFont val="宋体"/>
        <family val="3"/>
        <charset val="134"/>
      </rPr>
      <t xml:space="preserve">
2014/1/7-2014/1/7</t>
    </r>
    <phoneticPr fontId="5" type="noConversion"/>
  </si>
  <si>
    <r>
      <rPr>
        <b/>
        <sz val="10"/>
        <color rgb="FFFF0000"/>
        <rFont val="宋体"/>
        <family val="3"/>
        <charset val="134"/>
      </rPr>
      <t xml:space="preserve">S80:
</t>
    </r>
    <r>
      <rPr>
        <b/>
        <sz val="10"/>
        <rFont val="宋体"/>
        <family val="3"/>
        <charset val="134"/>
      </rPr>
      <t xml:space="preserve">2014/1/7-2014/1/10
</t>
    </r>
    <phoneticPr fontId="5" type="noConversion"/>
  </si>
  <si>
    <r>
      <rPr>
        <b/>
        <sz val="10"/>
        <color rgb="FFFF0000"/>
        <rFont val="宋体"/>
        <family val="3"/>
        <charset val="134"/>
      </rPr>
      <t xml:space="preserve">S80:
</t>
    </r>
    <r>
      <rPr>
        <b/>
        <sz val="10"/>
        <rFont val="宋体"/>
        <family val="3"/>
        <charset val="134"/>
      </rPr>
      <t xml:space="preserve">2014/1/7-2014/1/16
</t>
    </r>
    <r>
      <rPr>
        <b/>
        <sz val="10"/>
        <color rgb="FFFF0000"/>
        <rFont val="宋体"/>
        <family val="3"/>
        <charset val="134"/>
      </rPr>
      <t/>
    </r>
    <phoneticPr fontId="5" type="noConversion"/>
  </si>
  <si>
    <r>
      <rPr>
        <b/>
        <sz val="10"/>
        <color rgb="FFFF0000"/>
        <rFont val="宋体"/>
        <family val="3"/>
        <charset val="134"/>
      </rPr>
      <t>S80:</t>
    </r>
    <r>
      <rPr>
        <b/>
        <sz val="10"/>
        <rFont val="宋体"/>
        <family val="3"/>
        <charset val="134"/>
      </rPr>
      <t xml:space="preserve">
2014/1/17-2014/1/17
</t>
    </r>
    <r>
      <rPr>
        <b/>
        <sz val="10"/>
        <color rgb="FFFF0000"/>
        <rFont val="宋体"/>
        <family val="3"/>
        <charset val="134"/>
      </rPr>
      <t/>
    </r>
    <phoneticPr fontId="5" type="noConversion"/>
  </si>
  <si>
    <t>BroadPOS Terminal Elavon II</t>
    <phoneticPr fontId="5" type="noConversion"/>
  </si>
  <si>
    <t>S80_FDRCNV_V1.00.00 Maintenance Plan_V20140107</t>
    <phoneticPr fontId="5" type="noConversion"/>
  </si>
  <si>
    <t>2014/1/7-2014/1/7</t>
    <phoneticPr fontId="5" type="noConversion"/>
  </si>
  <si>
    <t>SP30_Vantiv_HC_Restaurant/Retail_V1.00.03_20140106 IT Service Change and Release Plan_V20131231</t>
    <phoneticPr fontId="5" type="noConversion"/>
  </si>
  <si>
    <t>S80_Omaha_HC/TC_Valutec_HC_Retail/Restaurant_V1.00.00_20140113_IT_Service_Change_and_Release_Plan_V20140108</t>
    <phoneticPr fontId="5" type="noConversion"/>
  </si>
  <si>
    <t>2014/1/8-2014/1/13</t>
    <phoneticPr fontId="5" type="noConversion"/>
  </si>
  <si>
    <t>S90_Vantiv_HC_Restaurant/Retail_V1.00.04_20140103_IT_Service_Change_and_Release_Plan_V20131231</t>
    <phoneticPr fontId="5" type="noConversion"/>
  </si>
  <si>
    <t>1. SP30_Vantiv_HC_Restaurant/Retail_V1.00.03_20140106
2. S90_Vantiv_HC_Restaurant/Retail_V1.00.04_20140103</t>
    <phoneticPr fontId="5" type="noConversion"/>
  </si>
  <si>
    <t>R50 Emulation_V1.00.12 Maintenance Plan_V20140109</t>
    <phoneticPr fontId="5" type="noConversion"/>
  </si>
  <si>
    <t>2014/1/9-2014/1/10</t>
    <phoneticPr fontId="5" type="noConversion"/>
  </si>
  <si>
    <t>于2014/1/10日发起结项</t>
    <phoneticPr fontId="5" type="noConversion"/>
  </si>
  <si>
    <t>发布给客户</t>
    <phoneticPr fontId="5" type="noConversion"/>
  </si>
  <si>
    <t>1.R50 Emulation_V1.00.12</t>
    <phoneticPr fontId="5" type="noConversion"/>
  </si>
  <si>
    <t>开始起动第二阶段项目任务(PhaseII)</t>
    <phoneticPr fontId="5" type="noConversion"/>
  </si>
  <si>
    <r>
      <t xml:space="preserve">2013/12/4-2013/12/18
</t>
    </r>
    <r>
      <rPr>
        <b/>
        <sz val="10"/>
        <color rgb="FFFF0000"/>
        <rFont val="宋体"/>
        <family val="3"/>
        <charset val="134"/>
      </rPr>
      <t>Changed as:
       2013/12/25</t>
    </r>
    <r>
      <rPr>
        <b/>
        <sz val="10"/>
        <rFont val="宋体"/>
        <family val="3"/>
        <charset val="134"/>
      </rPr>
      <t xml:space="preserve">
</t>
    </r>
    <phoneticPr fontId="5" type="noConversion"/>
  </si>
  <si>
    <r>
      <t xml:space="preserve">
</t>
    </r>
    <r>
      <rPr>
        <b/>
        <sz val="10"/>
        <color rgb="FFFF0000"/>
        <rFont val="宋体"/>
        <family val="3"/>
        <charset val="134"/>
      </rPr>
      <t>2014/1/10</t>
    </r>
    <phoneticPr fontId="5" type="noConversion"/>
  </si>
  <si>
    <r>
      <t xml:space="preserve">
2013/12/4-2013/12/18
</t>
    </r>
    <r>
      <rPr>
        <b/>
        <sz val="10"/>
        <color rgb="FFFF0000"/>
        <rFont val="宋体"/>
        <family val="3"/>
        <charset val="134"/>
      </rPr>
      <t>Changed as:
       2013/12/25</t>
    </r>
    <r>
      <rPr>
        <b/>
        <sz val="10"/>
        <rFont val="宋体"/>
        <family val="3"/>
        <charset val="134"/>
      </rPr>
      <t xml:space="preserve">
</t>
    </r>
    <phoneticPr fontId="5" type="noConversion"/>
  </si>
  <si>
    <r>
      <t xml:space="preserve">2013/12/24-2013/12/24
</t>
    </r>
    <r>
      <rPr>
        <b/>
        <sz val="10"/>
        <color rgb="FFFF0000"/>
        <rFont val="宋体"/>
        <family val="3"/>
        <charset val="134"/>
      </rPr>
      <t>Changed as:
2014/1/7-2014/1/7</t>
    </r>
    <phoneticPr fontId="5" type="noConversion"/>
  </si>
  <si>
    <t>1.SP30_Paymentech_(HC_Retail)/(TC_Retail)/(TC_Restaurant)_V1.00.11/V1.00.12/V1.00.14_20131231
2.MT30_Paymentech_TC/TC/HC_Valutec_HC_Restaurant/Retail/Retail_V1.00.01_20131231
3.S80_Elavon_HC_Retail_V1.00.00_20140106</t>
    <phoneticPr fontId="5" type="noConversion"/>
  </si>
  <si>
    <t>2014/1/13-2014/1/15</t>
    <phoneticPr fontId="5" type="noConversion"/>
  </si>
  <si>
    <t>S80_Omaha_HC/TC_Valuelink_HC_Retail/Restaurant_V1.00.00_20140117_IT_Service_Change_and_Release_Plan_V20140114</t>
    <phoneticPr fontId="5" type="noConversion"/>
  </si>
  <si>
    <t>2014/1/14-2014/1/17</t>
    <phoneticPr fontId="5" type="noConversion"/>
  </si>
  <si>
    <t>2014/1/16-2014/1/17</t>
    <phoneticPr fontId="5" type="noConversion"/>
  </si>
  <si>
    <t>2014/1/16-2014/1/20</t>
    <phoneticPr fontId="5" type="noConversion"/>
  </si>
  <si>
    <t>S90_Apriva_V1.00.26 Maintenance Plan_V20140116</t>
    <phoneticPr fontId="5" type="noConversion"/>
  </si>
  <si>
    <t>2014/1/16-2014/1/21</t>
  </si>
  <si>
    <t>S90_Omaha_(HC_Retail)/(TC_Restaurant)_V1.00.05_20140115_IT_Service_Change_and_Release_Plan_V20140113</t>
    <phoneticPr fontId="5" type="noConversion"/>
  </si>
  <si>
    <t>1.S80_Omaha_HC/TC_Valutec_HC_Retail/Restaurant_V1.00.00_20140113
2.S90_Omaha_(HC_Retail)/(TC_Restaurant)_V1.00.05_20140115
3.S80_Omaha_HC/TC_Valuelink_HC_Retail/Restaurant_V1.00.00_20140117</t>
    <phoneticPr fontId="5" type="noConversion"/>
  </si>
  <si>
    <t>S90_Element_HC_Restaurant/Retail_V1.00.01_20140120_IT_Service_Change_and_Release_Plan_V20140116</t>
    <phoneticPr fontId="5" type="noConversion"/>
  </si>
  <si>
    <t>R50 Emulation_V1.00.13 Maintenance Plan_V20140116</t>
    <phoneticPr fontId="5" type="noConversion"/>
  </si>
  <si>
    <t xml:space="preserve">1.R50 Emulation_V1.00.13 </t>
    <phoneticPr fontId="5" type="noConversion"/>
  </si>
  <si>
    <r>
      <rPr>
        <b/>
        <sz val="10"/>
        <rFont val="宋体"/>
        <family val="3"/>
        <charset val="134"/>
      </rPr>
      <t>1.于2014/1/6日完成开发包发布：</t>
    </r>
    <r>
      <rPr>
        <sz val="10"/>
        <rFont val="宋体"/>
        <family val="3"/>
        <charset val="134"/>
      </rPr>
      <t xml:space="preserve">
</t>
    </r>
    <r>
      <rPr>
        <sz val="10"/>
        <color rgb="FFFF0000"/>
        <rFont val="宋体"/>
        <family val="3"/>
        <charset val="134"/>
      </rPr>
      <t xml:space="preserve">"Elavon(elavon)_HC_V1.00.01_20140106 Release Notes"
</t>
    </r>
    <r>
      <rPr>
        <b/>
        <sz val="10"/>
        <rFont val="宋体"/>
        <family val="3"/>
        <charset val="134"/>
      </rPr>
      <t>2. 于2014/1/7日完成开发包发布：</t>
    </r>
    <r>
      <rPr>
        <sz val="10"/>
        <color rgb="FFFF0000"/>
        <rFont val="宋体"/>
        <family val="3"/>
        <charset val="134"/>
      </rPr>
      <t xml:space="preserve">
"USPOSCore_S80_Elavon(elavon)_V1.00.01_20140109 Released"
"Elavon(elavon)_HC_V1.00.01_20140109 Release Notes"</t>
    </r>
    <r>
      <rPr>
        <sz val="10"/>
        <rFont val="宋体"/>
        <family val="3"/>
        <charset val="134"/>
      </rPr>
      <t xml:space="preserve">
</t>
    </r>
    <r>
      <rPr>
        <b/>
        <sz val="10"/>
        <rFont val="宋体"/>
        <family val="3"/>
        <charset val="134"/>
      </rPr>
      <t>3. 于2014/1/13日完成开发包发布</t>
    </r>
    <r>
      <rPr>
        <sz val="10"/>
        <rFont val="宋体"/>
        <family val="3"/>
        <charset val="134"/>
      </rPr>
      <t xml:space="preserve">：
</t>
    </r>
    <r>
      <rPr>
        <sz val="10"/>
        <color rgb="FFFF0000"/>
        <rFont val="宋体"/>
        <family val="3"/>
        <charset val="134"/>
      </rPr>
      <t xml:space="preserve">"USPOSCore_S80_Elavon(elavon)_V1.00.01_20140113 Released"
"Elavon(elavon)_HC_V1.00.01_20140113 Release Notes"
</t>
    </r>
    <r>
      <rPr>
        <b/>
        <sz val="10"/>
        <color theme="1"/>
        <rFont val="宋体"/>
        <family val="3"/>
        <charset val="134"/>
      </rPr>
      <t>4. 于2014/1/14日完成开发包发布：</t>
    </r>
    <r>
      <rPr>
        <sz val="10"/>
        <color rgb="FFFF0000"/>
        <rFont val="宋体"/>
        <family val="3"/>
        <charset val="134"/>
      </rPr>
      <t xml:space="preserve">
"Elavon(elavon)_HC_V1.00.01_20140114 Release Notes"
</t>
    </r>
    <r>
      <rPr>
        <b/>
        <sz val="10"/>
        <rFont val="宋体"/>
        <family val="3"/>
        <charset val="134"/>
      </rPr>
      <t>5. 于2014/1/16日完成开发包发布：</t>
    </r>
    <r>
      <rPr>
        <sz val="10"/>
        <color rgb="FFFF0000"/>
        <rFont val="宋体"/>
        <family val="3"/>
        <charset val="134"/>
      </rPr>
      <t xml:space="preserve">
"BroadPOS Terminal Elavon Regression Test Report V20140116"
"Elavon(elavon)_HC_V1.00.01_20140116 Release Notes"
</t>
    </r>
    <r>
      <rPr>
        <b/>
        <sz val="10"/>
        <rFont val="宋体"/>
        <family val="3"/>
        <charset val="134"/>
      </rPr>
      <t>6.于2014/1/17日完成开发包发布：</t>
    </r>
    <r>
      <rPr>
        <sz val="10"/>
        <color rgb="FFFF0000"/>
        <rFont val="宋体"/>
        <family val="3"/>
        <charset val="134"/>
      </rPr>
      <t xml:space="preserve">
"Elavon(elavon)_HC_V1.00.01_20140117 Release Notes"</t>
    </r>
    <phoneticPr fontId="5" type="noConversion"/>
  </si>
  <si>
    <t>2014/1/17-2014/1/20</t>
    <phoneticPr fontId="5" type="noConversion"/>
  </si>
  <si>
    <t>项目已结项</t>
    <phoneticPr fontId="5" type="noConversion"/>
  </si>
  <si>
    <t>S80_Omaha II_V1.00.11 Maintenance Plan_V20140117</t>
    <phoneticPr fontId="5" type="noConversion"/>
  </si>
  <si>
    <r>
      <t xml:space="preserve">1.于2014/1/8日完成测试发布：
</t>
    </r>
    <r>
      <rPr>
        <sz val="10"/>
        <color rgb="FFFF0000"/>
        <rFont val="宋体"/>
        <family val="3"/>
        <charset val="134"/>
      </rPr>
      <t>"BroadPOS Terminal Elavon Regression Test Report V20140108"</t>
    </r>
    <r>
      <rPr>
        <sz val="10"/>
        <rFont val="宋体"/>
        <family val="3"/>
        <charset val="134"/>
      </rPr>
      <t xml:space="preserve">
2.于2014/1/10日完成测试发布：
</t>
    </r>
    <r>
      <rPr>
        <sz val="10"/>
        <color rgb="FFFF0000"/>
        <rFont val="宋体"/>
        <family val="3"/>
        <charset val="134"/>
      </rPr>
      <t xml:space="preserve">"BroadPOS Terminal Elavon Regression Test Report V20140110"
</t>
    </r>
    <r>
      <rPr>
        <sz val="10"/>
        <rFont val="宋体"/>
        <family val="3"/>
        <charset val="134"/>
      </rPr>
      <t>3. 于2014/1/14日完成测试发布：</t>
    </r>
    <r>
      <rPr>
        <sz val="10"/>
        <color rgb="FFFF0000"/>
        <rFont val="宋体"/>
        <family val="3"/>
        <charset val="134"/>
      </rPr>
      <t xml:space="preserve">
"BroadPOS Terminal Elavon Regression Test Report V20140114"
</t>
    </r>
    <r>
      <rPr>
        <b/>
        <sz val="10"/>
        <rFont val="宋体"/>
        <family val="3"/>
        <charset val="134"/>
      </rPr>
      <t>4.于2014/1/16日完成测试发布</t>
    </r>
    <r>
      <rPr>
        <sz val="10"/>
        <color rgb="FFFF0000"/>
        <rFont val="宋体"/>
        <family val="3"/>
        <charset val="134"/>
      </rPr>
      <t xml:space="preserve">：
"BroadPOS Terminal Elavon Regression Test Report V20140116"
</t>
    </r>
    <r>
      <rPr>
        <b/>
        <sz val="10"/>
        <rFont val="宋体"/>
        <family val="3"/>
        <charset val="134"/>
      </rPr>
      <t>5.于2014/1/17日完成测试发布：</t>
    </r>
    <r>
      <rPr>
        <sz val="10"/>
        <color rgb="FFFF0000"/>
        <rFont val="宋体"/>
        <family val="3"/>
        <charset val="134"/>
      </rPr>
      <t xml:space="preserve">
"BroadPOS Terminal Elavon Regression Test Report V20140117"</t>
    </r>
    <phoneticPr fontId="5" type="noConversion"/>
  </si>
  <si>
    <t>Jan 2nd Week</t>
    <phoneticPr fontId="5" type="noConversion"/>
  </si>
  <si>
    <t>1.于2014/1/17日发起结项申请</t>
    <phoneticPr fontId="5" type="noConversion"/>
  </si>
  <si>
    <t>S80_TGate_V1.00.05 Maintenance Plan_V20140120</t>
    <phoneticPr fontId="5" type="noConversion"/>
  </si>
  <si>
    <t>2014/1/20-2014/1/21</t>
    <phoneticPr fontId="5" type="noConversion"/>
  </si>
  <si>
    <t xml:space="preserve">S90_Do-Ugryd_HC_Restaurant/Retail_V1.00.05_20140123 IT Service Change and Release Plan_20140121 </t>
    <phoneticPr fontId="5" type="noConversion"/>
  </si>
  <si>
    <t>2014/1/21-2014/1/23</t>
    <phoneticPr fontId="5" type="noConversion"/>
  </si>
  <si>
    <t>S90_Merchant WareHouse_HC_Restaurant/Retail_V1.00.01_20140124 IT Service Change and Release Plan_V20140122</t>
    <phoneticPr fontId="5" type="noConversion"/>
  </si>
  <si>
    <t>2014/1/22-2014/1/24</t>
    <phoneticPr fontId="5" type="noConversion"/>
  </si>
  <si>
    <t>2014/1/22-2014/1/22</t>
    <phoneticPr fontId="5" type="noConversion"/>
  </si>
  <si>
    <t>2014/1/22-2014/1/23</t>
    <phoneticPr fontId="5" type="noConversion"/>
  </si>
  <si>
    <t xml:space="preserve">S80_Nshvll_Vlink_V1.00.00 Maintenance Plan_V20140122 </t>
    <phoneticPr fontId="5" type="noConversion"/>
  </si>
  <si>
    <t>S80_OmahaII_V1.00.11 Maintenance Plan_V20140122</t>
    <phoneticPr fontId="5" type="noConversion"/>
  </si>
  <si>
    <t>S80_Elavon_HC_Retail_V1.00.01 Maintenance Plan_V20140123</t>
    <phoneticPr fontId="5" type="noConversion"/>
  </si>
  <si>
    <t>2014/1/23-2014/1/23</t>
    <phoneticPr fontId="5" type="noConversion"/>
  </si>
  <si>
    <t>S80_TGate_HC_Restaurant/Retail_V1.00.05_20140124 IT Service Change and Release Plan_V20140124</t>
    <phoneticPr fontId="5" type="noConversion"/>
  </si>
  <si>
    <t>2014/1/24-2014/1/24</t>
    <phoneticPr fontId="5" type="noConversion"/>
  </si>
  <si>
    <t>S80_FDRCNV_V1.00.00 Maintenance Plan_V20140125</t>
    <phoneticPr fontId="5" type="noConversion"/>
  </si>
  <si>
    <t>2014/1/25-2014/2/10</t>
    <phoneticPr fontId="5" type="noConversion"/>
  </si>
  <si>
    <t>1.S90_Element_HC_Restaurant/Retail_V1.00.01_20140120
2.S90_Do-Ugryd_HC_Restaurant/Retail_V1.00.05_20140123
3.S80_TGate_HC_Restaurant/Retail_V1.00.05_20140124
4.S90_Merchant WareHouse_HC_Restaurant/Retail_V1.00.01_20140124</t>
    <phoneticPr fontId="5" type="noConversion"/>
  </si>
  <si>
    <t>Feb 2nd Week</t>
    <phoneticPr fontId="5" type="noConversion"/>
  </si>
  <si>
    <t>PAX_TMS_Express_Edtion_Maintenance V1.00.02_20130214(M) Plan_20140210</t>
    <phoneticPr fontId="5" type="noConversion"/>
  </si>
  <si>
    <t>2014/2/10-2014/2/21</t>
    <phoneticPr fontId="5" type="noConversion"/>
  </si>
  <si>
    <t xml:space="preserve">S80_Vantiv_HC_Restaurant/Retail_V1.00.03_20140212 IT Service Change and Release Plan_20140210 </t>
    <phoneticPr fontId="5" type="noConversion"/>
  </si>
  <si>
    <t>2014/2/10-2014/2/12</t>
    <phoneticPr fontId="5" type="noConversion"/>
  </si>
  <si>
    <t>S80_Nshvll_Vlink_V1.00.00 Maintenance Plan_V20140210</t>
    <phoneticPr fontId="5" type="noConversion"/>
  </si>
  <si>
    <t>2014/2/10-2014/2/11</t>
    <phoneticPr fontId="5" type="noConversion"/>
  </si>
  <si>
    <t>2014/2/11-2014/2/12</t>
    <phoneticPr fontId="5" type="noConversion"/>
  </si>
  <si>
    <t>S80_TGate for FirstPay_V1.00.00 Maintenance Plan_V20140212</t>
    <phoneticPr fontId="5" type="noConversion"/>
  </si>
  <si>
    <t>2014/2/12-2014/2/12</t>
    <phoneticPr fontId="5" type="noConversion"/>
  </si>
  <si>
    <t>2014/2/11-2014/2/11
2014/2/12-2014/2/12</t>
    <phoneticPr fontId="5" type="noConversion"/>
  </si>
  <si>
    <t>S80_TSYS_MM_TC_Restaurant/Retail_V1.00.01_20140214 IT Service Change and Release Plan_20140212</t>
    <phoneticPr fontId="5" type="noConversion"/>
  </si>
  <si>
    <t>2014/2/12-2014/2/14</t>
    <phoneticPr fontId="5" type="noConversion"/>
  </si>
  <si>
    <t xml:space="preserve">S80_PMN_HC_Restaurant/Retail_V1.00.04_20140217_IT_Service_Change_and_Release_Plan_V20140212 </t>
    <phoneticPr fontId="5" type="noConversion"/>
  </si>
  <si>
    <t>2014/2/12-2014/2/17</t>
    <phoneticPr fontId="5" type="noConversion"/>
  </si>
  <si>
    <t>2014/2/13-2014/2/13</t>
    <phoneticPr fontId="5" type="noConversion"/>
  </si>
  <si>
    <t>S80_FDRCNV_V1.00.00 Maintenance Plan_V20140213</t>
    <phoneticPr fontId="5" type="noConversion"/>
  </si>
  <si>
    <t>S80_FDRCNV_V1.00.00 Maintenance Plan_V20140214</t>
    <phoneticPr fontId="5" type="noConversion"/>
  </si>
  <si>
    <t>2014/2/14-2014/2/14</t>
    <phoneticPr fontId="5" type="noConversion"/>
  </si>
  <si>
    <t xml:space="preserve">MT30_Vantiv_HC_Restaurant/Retail_V1.00.01_20140218 IT Service Change and Release </t>
    <phoneticPr fontId="5" type="noConversion"/>
  </si>
  <si>
    <t>2014/2/14-2014/2/18</t>
    <phoneticPr fontId="5" type="noConversion"/>
  </si>
  <si>
    <t>1.S80_Vantiv_HC_Restaurant/Retail_V1.00.03_20140212
2.S80_TSYS_MM_TC_Restaurant/Retail_V1.00.01_20140214</t>
    <phoneticPr fontId="5" type="noConversion"/>
  </si>
  <si>
    <t xml:space="preserve">S90_PMN_HC_Restaurant/Retail_V1.00.00_20140219 IT Service Change and Release Plan_V20140214 </t>
    <phoneticPr fontId="5" type="noConversion"/>
  </si>
  <si>
    <t>2014/2/14-2014/2/19</t>
  </si>
  <si>
    <t>Total</t>
  </si>
  <si>
    <t>2014/2/17-2014/2/18</t>
    <phoneticPr fontId="5" type="noConversion"/>
  </si>
  <si>
    <t>S80_Omaha_(HC_Retail)/(TC_Restaurant)_V1.00.11_20140220_IT_Service_Change_and_Release_Plan_V20140217</t>
    <phoneticPr fontId="5" type="noConversion"/>
  </si>
  <si>
    <t>2014/2/17-2014/2/20</t>
    <phoneticPr fontId="5" type="noConversion"/>
  </si>
  <si>
    <t>2014/2/18-2014/2/21</t>
    <phoneticPr fontId="5" type="noConversion"/>
  </si>
  <si>
    <t>2014/2/18-2014/2/20</t>
    <phoneticPr fontId="5" type="noConversion"/>
  </si>
  <si>
    <t>S90_Omaha_HC/TC_Valuelink_HC_Retail/Restaurant_V1.00.00_20140224_IT_Service_Change_and_Release_Plan_V20140219</t>
    <phoneticPr fontId="5" type="noConversion"/>
  </si>
  <si>
    <t>2014/2/19-2014/2/24</t>
    <phoneticPr fontId="5" type="noConversion"/>
  </si>
  <si>
    <t>S80_FDRCNV_V1.00.00 Maintenance Plan_V20140219</t>
    <phoneticPr fontId="5" type="noConversion"/>
  </si>
  <si>
    <t>2014/2/19-2014/2/19</t>
    <phoneticPr fontId="5" type="noConversion"/>
  </si>
  <si>
    <t>S80_Nshvll_Vlink_V1.00.00 Maintenance Plan_V20140219</t>
    <phoneticPr fontId="5" type="noConversion"/>
  </si>
  <si>
    <t xml:space="preserve">S80_TGate for FirstPay_HC_Restaurant/Retail_V1.00.00_20140225_IT_Service_Change_and_Release_Plan_V20140220 </t>
    <phoneticPr fontId="5" type="noConversion"/>
  </si>
  <si>
    <t>2014/2/20-2014/2/25</t>
    <phoneticPr fontId="5" type="noConversion"/>
  </si>
  <si>
    <t>2014/2/21-2014/2/27</t>
    <phoneticPr fontId="5" type="noConversion"/>
  </si>
  <si>
    <t>S90_Omaha_HC/TC_Valutec_HC_Retail/Restaurant_V1.00.00_20140221_IT_Service_Change_and_Release_Plan_V20140218</t>
    <phoneticPr fontId="5" type="noConversion"/>
  </si>
  <si>
    <t>1.S80_PMN_HC_Restaurant/Retail_V1.00.04_20140217
2.MT30_Vantiv_HC_Restaurant/Retail_V1.00.01_20140218
3.S80_Omaha_(HC_Retail)/(TC_Restaurant)_V1.00.11_20140220
4.S90_PMN_HC_Restaurant/Retail_V1.00.00_20140219
5.S90_Omaha_HC/TC_Valutec_HC_Retail/Restaurant_V1.00.00_20140221</t>
    <phoneticPr fontId="5" type="noConversion"/>
  </si>
  <si>
    <t>2014/2/21-2014/2/26</t>
    <phoneticPr fontId="5" type="noConversion"/>
  </si>
  <si>
    <t xml:space="preserve">S90_Omaha_V1.00.00 Maintenance Plan_V20140224 </t>
    <phoneticPr fontId="5" type="noConversion"/>
  </si>
  <si>
    <t>2014/2/24-2014/2/26</t>
    <phoneticPr fontId="5" type="noConversion"/>
  </si>
  <si>
    <t>SP30_Omaha_(HC_Retail)/(TC_Restaurant)_V1.00.03_20140303_IT_Service_Change_and_Release_Plan_V20140224</t>
    <phoneticPr fontId="5" type="noConversion"/>
  </si>
  <si>
    <t>2014/2/24-2014/3/3</t>
    <phoneticPr fontId="5" type="noConversion"/>
  </si>
  <si>
    <t>2014/2/26-2014/2/28</t>
    <phoneticPr fontId="5" type="noConversion"/>
  </si>
  <si>
    <t>S80_Nshvll_Vlink_V1.00.00 Maintenance Plan_V20140226</t>
    <phoneticPr fontId="5" type="noConversion"/>
  </si>
  <si>
    <t>2014/2/20-2014/2/26</t>
    <phoneticPr fontId="5" type="noConversion"/>
  </si>
  <si>
    <t>MT30_MPS_(HC_Retail)/(TC_Restaurant)_V1.00.01_20140305 IT Service Change and Release Plan_V20140227</t>
    <phoneticPr fontId="5" type="noConversion"/>
  </si>
  <si>
    <t>2014/2/27-2014/3/5</t>
    <phoneticPr fontId="5" type="noConversion"/>
  </si>
  <si>
    <t>MT30_Element_HC_Restaurant/Retail_V1.00.01_20140227 IT Service Change and Release Plan_V20140221</t>
    <phoneticPr fontId="5" type="noConversion"/>
  </si>
  <si>
    <t>S80_TSYS_TC_SparkBase_HC_Restaurant/Retail_V1.00.00_20140306_IT_Service_Change_and_Release_Plan_V20140227</t>
    <phoneticPr fontId="5" type="noConversion"/>
  </si>
  <si>
    <t>2014/2/27-2014/3/6</t>
  </si>
  <si>
    <t>S80_Paymentech_(HC_Retail)/(TC_Retail)/(TC_Restaurant)_V1.00.14/V1.00.15/V1.00.16_20140304 IT Service Change and Release Plan_V20140226</t>
    <phoneticPr fontId="5" type="noConversion"/>
  </si>
  <si>
    <t>PAX_TMS_Express_Edtion_Maintenance V1.00.02_20120307(M) Plan_20140228</t>
    <phoneticPr fontId="5" type="noConversion"/>
  </si>
  <si>
    <t>2014/2/28-2014/3/14</t>
    <phoneticPr fontId="5" type="noConversion"/>
  </si>
  <si>
    <t>SP30_Element_HC_Restaurant/Retail_V1.00.01_20140226 IT Service Change and Release Plan_V20140220</t>
    <phoneticPr fontId="5" type="noConversion"/>
  </si>
  <si>
    <t>Feb 3rd Week</t>
    <phoneticPr fontId="5" type="noConversion"/>
  </si>
  <si>
    <t xml:space="preserve">S80_Omaha II_V1.00.00 Maintenance </t>
    <phoneticPr fontId="5" type="noConversion"/>
  </si>
  <si>
    <t>2014/3/3-2014/3/3</t>
    <phoneticPr fontId="5" type="noConversion"/>
  </si>
  <si>
    <t xml:space="preserve">S80_Omaha_(HC_Retail)/(TC_Restaurant)_V1.00.11_20140304_IT_Service_Change_and_Release_Plan_V20140303 </t>
    <phoneticPr fontId="5" type="noConversion"/>
  </si>
  <si>
    <t>2014/2/26-2014/2/26</t>
    <phoneticPr fontId="5" type="noConversion"/>
  </si>
  <si>
    <t>2014/3/3-2014/3/4</t>
  </si>
  <si>
    <t>Feb 4th Week</t>
    <phoneticPr fontId="5" type="noConversion"/>
  </si>
  <si>
    <t xml:space="preserve">1.S80_TGate for FirstPay_HC_Restaurant/Retail_V1.00.00_20140225
2.S90_Omaha_HC/TC_Valuelink_HC_Retail/Restaurant_V1.00.00_20140224
3.SP30_Element_HC_Restaurant/Retail_V1.00.01_20140226
4.MT30_Element_HC_Restaurant/Retail_V1.00.01_20140227
5.S80_Paymentech_(HC_Retail)/(TC_Retail)/(TC_Restaurant)_V1.00.14/V1.00.15/V1.00.16_20140304 </t>
    <phoneticPr fontId="5" type="noConversion"/>
  </si>
  <si>
    <t>Mar 1st Week</t>
    <phoneticPr fontId="5" type="noConversion"/>
  </si>
  <si>
    <t>2014/3/4-2014/3/6</t>
    <phoneticPr fontId="5" type="noConversion"/>
  </si>
  <si>
    <t xml:space="preserve">S90_TSYS_TC_SparkBase_HC_Restaurant/Retail_V1.00.00_20140307_IT_Service_Change_and_Release_Plan_V20140304 </t>
    <phoneticPr fontId="5" type="noConversion"/>
  </si>
  <si>
    <t>2014/3/4-2014/3/7</t>
    <phoneticPr fontId="5" type="noConversion"/>
  </si>
  <si>
    <t>S90_TSYS-MM_V1.00.00 Maintenance Plan_V20140306</t>
    <phoneticPr fontId="5" type="noConversion"/>
  </si>
  <si>
    <t>2014/3/6-2014/3/7</t>
    <phoneticPr fontId="5" type="noConversion"/>
  </si>
  <si>
    <t>2014/3/7-2014/3/11</t>
    <phoneticPr fontId="5" type="noConversion"/>
  </si>
  <si>
    <t>S90_Omaha II_V1.00.00 Maintenance Plan_V20140305</t>
    <phoneticPr fontId="5" type="noConversion"/>
  </si>
  <si>
    <t>2014/3/5-2014/3/5</t>
    <phoneticPr fontId="5" type="noConversion"/>
  </si>
  <si>
    <t>2014/3/7-2014/3/10</t>
    <phoneticPr fontId="5" type="noConversion"/>
  </si>
  <si>
    <t>S80_Omaha_(HC_Retail)/(TC_Restaurant)_V1.00.12_20140312_IT_Service_Change_and_Release_Plan_V20140310</t>
    <phoneticPr fontId="5" type="noConversion"/>
  </si>
  <si>
    <t>2014/3/10-2014/3/12</t>
    <phoneticPr fontId="5" type="noConversion"/>
  </si>
  <si>
    <t>2014/3/10-2014/3/10</t>
    <phoneticPr fontId="5" type="noConversion"/>
  </si>
  <si>
    <t>S90_Omaha II_V1.00.00 Maintenance Plan_V20140310</t>
    <phoneticPr fontId="5" type="noConversion"/>
  </si>
  <si>
    <t>Mar 2nd Week</t>
    <phoneticPr fontId="5" type="noConversion"/>
  </si>
  <si>
    <t>Mar 1st Week</t>
    <phoneticPr fontId="5" type="noConversion"/>
  </si>
  <si>
    <t>1.SP30_Omaha_(HC_Retail)/(TC_Restaurant)_V1.00.03_20140303
2.S80_Omaha_(HC_Retail)/(TC_Restaurant)_V1.00.11_20140304
3.S80_TSYS_TC_SparkBase_HC_Restaurant/Retail_V1.00.00_20140306
4.S90_TSYS_TC_SparkBase_HC_Restaurant/Retail_V1.00.00_20140307
5.MT30_MPS_(HC_Retail)/(TC_Restaurant)_V1.00.01_20140305</t>
    <phoneticPr fontId="5" type="noConversion"/>
  </si>
  <si>
    <t>S90_TSYS_MM_TC_Retail/Restaurant_V1.00.00_20140310 IT Service Change and Release Plan_20140310</t>
    <phoneticPr fontId="5" type="noConversion"/>
  </si>
  <si>
    <t>2014/3/11-2014/3/12</t>
    <phoneticPr fontId="5" type="noConversion"/>
  </si>
  <si>
    <t xml:space="preserve">2014/3/11-2014/3/11
</t>
    <phoneticPr fontId="5" type="noConversion"/>
  </si>
  <si>
    <r>
      <t xml:space="preserve">1.于2014/3/11日完成MRD,ADD 
</t>
    </r>
    <r>
      <rPr>
        <b/>
        <sz val="10"/>
        <color rgb="FFFF0000"/>
        <rFont val="宋体"/>
        <family val="3"/>
        <charset val="134"/>
      </rPr>
      <t/>
    </r>
    <phoneticPr fontId="5" type="noConversion"/>
  </si>
  <si>
    <t xml:space="preserve">1.于2014/3/11日完成Project Plan &amp; NPI Team Document
</t>
    <phoneticPr fontId="5" type="noConversion"/>
  </si>
  <si>
    <t>S80：
2014/3/11-2014/3/17</t>
    <phoneticPr fontId="5" type="noConversion"/>
  </si>
  <si>
    <r>
      <t>2013/12/24-2013/12/24
Changed as:
2014/1/7-2014/1/7</t>
    </r>
    <r>
      <rPr>
        <b/>
        <sz val="10"/>
        <color rgb="FFFF0000"/>
        <rFont val="宋体"/>
        <family val="3"/>
        <charset val="134"/>
      </rPr>
      <t xml:space="preserve">
2014/3/11-2014/3/11</t>
    </r>
    <phoneticPr fontId="5" type="noConversion"/>
  </si>
  <si>
    <r>
      <t>1.于2013/12/24日完成Project Plan &amp; NPI Team Document
2.于2014/1/7日发起Active Project请求，并更新了Project Plan</t>
    </r>
    <r>
      <rPr>
        <sz val="10"/>
        <color rgb="FFFF0000"/>
        <rFont val="宋体"/>
        <family val="3"/>
        <charset val="134"/>
      </rPr>
      <t xml:space="preserve">
3.于2014/3/11日再一次发起Active Project请求，并更新了Project Plan</t>
    </r>
    <phoneticPr fontId="5" type="noConversion"/>
  </si>
  <si>
    <r>
      <t xml:space="preserve">S80：
2013/12/24-2013/12/31
</t>
    </r>
    <r>
      <rPr>
        <b/>
        <sz val="10"/>
        <color rgb="FFC00000"/>
        <rFont val="宋体"/>
        <family val="3"/>
        <charset val="134"/>
      </rPr>
      <t>Changed as:
2014/3/11-2014/3/11</t>
    </r>
    <phoneticPr fontId="5" type="noConversion"/>
  </si>
  <si>
    <r>
      <t>S80：
2013/12/25-2014/1/7
Changed as:
2014/1/7-2014/1/15</t>
    </r>
    <r>
      <rPr>
        <b/>
        <sz val="10"/>
        <color rgb="FFFF0000"/>
        <rFont val="宋体"/>
        <family val="3"/>
        <charset val="134"/>
      </rPr>
      <t xml:space="preserve">
2014/3/11-2014/3/14</t>
    </r>
    <phoneticPr fontId="5" type="noConversion"/>
  </si>
  <si>
    <r>
      <t>S80：
2014/1/8-2014/1/8
Changed as:
2014/1/15-2014/1/15</t>
    </r>
    <r>
      <rPr>
        <b/>
        <sz val="10"/>
        <color rgb="FFFF0000"/>
        <rFont val="宋体"/>
        <family val="3"/>
        <charset val="134"/>
      </rPr>
      <t xml:space="preserve">
2014/3/11-2014/3/14</t>
    </r>
    <r>
      <rPr>
        <b/>
        <sz val="10"/>
        <rFont val="宋体"/>
        <family val="3"/>
        <charset val="134"/>
      </rPr>
      <t xml:space="preserve">
</t>
    </r>
    <phoneticPr fontId="5" type="noConversion"/>
  </si>
  <si>
    <t>SP30_Omaha_HC/TC_Valutec_HC_Retail/Restaurant_V1.00.00_20140311_IT_Service_Change_and_Release_Plan_V20140307</t>
    <phoneticPr fontId="5" type="noConversion"/>
  </si>
  <si>
    <t>2014/3/13-2014/3/13</t>
    <phoneticPr fontId="5" type="noConversion"/>
  </si>
  <si>
    <r>
      <t>1.于2013/12/25日正式发布开发包：
"Jetpay(jetpay)_TC_V1.00.00_20131225 release notes"
"USPOSCore_S80_Jetpay(jetpay)_V1.00.00_20131225 release notes"
2.于2013/12/31日正式发布开发包：
"Jetpay(jetpay)_TC_V1.00.00_20131231 Release Notes"
"USPOSCore_S80_Jetpay(jetpay)_V1.00.00_20131231 Release Notes"</t>
    </r>
    <r>
      <rPr>
        <sz val="10"/>
        <color rgb="FFFF0000"/>
        <rFont val="宋体"/>
        <family val="3"/>
        <charset val="134"/>
      </rPr>
      <t xml:space="preserve">
</t>
    </r>
    <r>
      <rPr>
        <sz val="10"/>
        <rFont val="宋体"/>
        <family val="3"/>
        <charset val="134"/>
      </rPr>
      <t>3.于2014/3/11日正式发布开发包</t>
    </r>
    <r>
      <rPr>
        <sz val="10"/>
        <color rgb="FFFF0000"/>
        <rFont val="宋体"/>
        <family val="3"/>
        <charset val="134"/>
      </rPr>
      <t xml:space="preserve">：
“USPOSCore_S80_Jetpay(jetpay)_V1.00.00_20140311 Release Notes”
"Jetpay(jetpay)_TC_V1.00.00_20140311 release notes"
</t>
    </r>
    <r>
      <rPr>
        <sz val="10"/>
        <rFont val="宋体"/>
        <family val="3"/>
        <charset val="134"/>
      </rPr>
      <t xml:space="preserve">4.于2014/3/12日正式发布开发包：  </t>
    </r>
    <r>
      <rPr>
        <sz val="10"/>
        <color rgb="FFFF0000"/>
        <rFont val="宋体"/>
        <family val="3"/>
        <charset val="134"/>
      </rPr>
      <t xml:space="preserve">
"USPOSCore_S80_Jetpay(jetpay)_V1.00.00_20140312 Release Notes"
"Jetpay(jetpay)_TC_V1.00.00_20140312 Release Notes"
</t>
    </r>
    <r>
      <rPr>
        <sz val="10"/>
        <rFont val="宋体"/>
        <family val="3"/>
        <charset val="134"/>
      </rPr>
      <t>5.于2014/3/13日正式发布开发包：</t>
    </r>
    <r>
      <rPr>
        <sz val="10"/>
        <color rgb="FFFF0000"/>
        <rFont val="宋体"/>
        <family val="3"/>
        <charset val="134"/>
      </rPr>
      <t xml:space="preserve">
"USPOSCore_S80_Jetpay(jetpay)_V1.00.00_20140313 Release Notes"
"Jetpay(jetpay)_TC_V1.00.00_20140313 Release Notes"</t>
    </r>
    <phoneticPr fontId="5" type="noConversion"/>
  </si>
  <si>
    <r>
      <t>1.于2013/12/26日正式发布测试用例：
"BroadPOS Terminal Jetpay Test Case V20131226"</t>
    </r>
    <r>
      <rPr>
        <sz val="10"/>
        <color rgb="FFFF0000"/>
        <rFont val="宋体"/>
        <family val="3"/>
        <charset val="134"/>
      </rPr>
      <t xml:space="preserve">
</t>
    </r>
    <r>
      <rPr>
        <sz val="10"/>
        <rFont val="宋体"/>
        <family val="3"/>
        <charset val="134"/>
      </rPr>
      <t>2.于2014/3/11日正式发布smoking test报告：</t>
    </r>
    <r>
      <rPr>
        <sz val="10"/>
        <color rgb="FFFF0000"/>
        <rFont val="宋体"/>
        <family val="3"/>
        <charset val="134"/>
      </rPr>
      <t xml:space="preserve">
"BroadPOS Terminal Jetpay V1.00.00_20140311 Smoking Test Report V20140311"
3.于2014/3/13日正式发布功能测试报告
"BroadPOS Terminal Jetpay V1.00.00_20140312 Function Test Report V20140313"
" BroadPOS Terminal Jetpay V1.00.00_20140313 Regression Test Report V20140313"
</t>
    </r>
    <phoneticPr fontId="5" type="noConversion"/>
  </si>
  <si>
    <t>2014/3/14-2014/3/18</t>
    <phoneticPr fontId="5" type="noConversion"/>
  </si>
  <si>
    <t>S80_OmahaII_(HC_Retail)/(TC_Restaurant)_V1.01.00_20140317_IT_Service_Change_and_Release_Plan_V20140313</t>
    <phoneticPr fontId="5" type="noConversion"/>
  </si>
  <si>
    <t>MT30_TGate_HC_Restaurant/Retail_V1.00.08_20140313 IT Service Change and Release Plan_V20140313</t>
    <phoneticPr fontId="5" type="noConversion"/>
  </si>
  <si>
    <t>1.S90_TSYS_MM_TC_Retail/Restaurant_V1.00.00_20140310
2.S80_Omaha_(HC_Retail)/(TC_Restaurant)_V1.00.12_20140312
3.SP30_Omaha_HC/TC_Valutec_HC_Retail/Restaurant_V1.00.00_20140311
4.MT30_TGate_HC_Restaurant/Retail_V1.00.08_20140313</t>
    <phoneticPr fontId="5" type="noConversion"/>
  </si>
  <si>
    <r>
      <rPr>
        <b/>
        <sz val="10"/>
        <rFont val="宋体"/>
        <family val="3"/>
        <charset val="134"/>
      </rPr>
      <t>1.</t>
    </r>
    <r>
      <rPr>
        <b/>
        <i/>
        <sz val="10"/>
        <rFont val="宋体"/>
        <family val="3"/>
        <charset val="134"/>
      </rPr>
      <t>于2013/12/27日项目申请 Deactive</t>
    </r>
    <r>
      <rPr>
        <b/>
        <sz val="10"/>
        <color rgb="FFFF0000"/>
        <rFont val="宋体"/>
        <family val="3"/>
        <charset val="134"/>
      </rPr>
      <t xml:space="preserve">
</t>
    </r>
    <r>
      <rPr>
        <b/>
        <sz val="10"/>
        <rFont val="宋体"/>
        <family val="3"/>
        <charset val="134"/>
      </rPr>
      <t>2.于2014/1/7日发起active project request</t>
    </r>
    <r>
      <rPr>
        <b/>
        <sz val="10"/>
        <color rgb="FFFF0000"/>
        <rFont val="宋体"/>
        <family val="3"/>
        <charset val="134"/>
      </rPr>
      <t xml:space="preserve">
</t>
    </r>
    <r>
      <rPr>
        <b/>
        <sz val="10"/>
        <rFont val="宋体"/>
        <family val="3"/>
        <charset val="134"/>
      </rPr>
      <t>3.于2014/1/17日发起Deactive Project Request</t>
    </r>
    <r>
      <rPr>
        <b/>
        <sz val="10"/>
        <color rgb="FFFF0000"/>
        <rFont val="宋体"/>
        <family val="3"/>
        <charset val="134"/>
      </rPr>
      <t xml:space="preserve">
4.于2014/3/13日发起结项申请</t>
    </r>
    <phoneticPr fontId="5" type="noConversion"/>
  </si>
  <si>
    <r>
      <rPr>
        <b/>
        <i/>
        <sz val="10"/>
        <rFont val="宋体"/>
        <family val="3"/>
        <charset val="134"/>
      </rPr>
      <t>2013/12/31</t>
    </r>
    <r>
      <rPr>
        <b/>
        <sz val="10"/>
        <rFont val="宋体"/>
        <family val="3"/>
        <charset val="134"/>
      </rPr>
      <t xml:space="preserve">
</t>
    </r>
    <r>
      <rPr>
        <b/>
        <sz val="10"/>
        <color rgb="FFFF0000"/>
        <rFont val="宋体"/>
        <family val="3"/>
        <charset val="134"/>
      </rPr>
      <t>2014/3/13</t>
    </r>
    <phoneticPr fontId="5" type="noConversion"/>
  </si>
  <si>
    <r>
      <rPr>
        <i/>
        <sz val="10"/>
        <rFont val="宋体"/>
        <family val="3"/>
        <charset val="134"/>
      </rPr>
      <t xml:space="preserve">2013/12/24
</t>
    </r>
    <r>
      <rPr>
        <b/>
        <i/>
        <sz val="10"/>
        <rFont val="宋体"/>
        <family val="3"/>
        <charset val="134"/>
      </rPr>
      <t>2014/1/7</t>
    </r>
    <r>
      <rPr>
        <b/>
        <sz val="10"/>
        <rFont val="宋体"/>
        <family val="3"/>
        <charset val="134"/>
      </rPr>
      <t xml:space="preserve"> </t>
    </r>
    <r>
      <rPr>
        <b/>
        <sz val="10"/>
        <color rgb="FFFF0000"/>
        <rFont val="宋体"/>
        <family val="3"/>
        <charset val="134"/>
      </rPr>
      <t xml:space="preserve">
2014/3/11</t>
    </r>
    <phoneticPr fontId="5" type="noConversion"/>
  </si>
  <si>
    <r>
      <rPr>
        <i/>
        <sz val="10"/>
        <rFont val="宋体"/>
        <family val="3"/>
        <charset val="134"/>
      </rPr>
      <t>2013/12/24</t>
    </r>
    <r>
      <rPr>
        <sz val="10"/>
        <color rgb="FFFF0000"/>
        <rFont val="宋体"/>
        <family val="3"/>
        <charset val="134"/>
      </rPr>
      <t xml:space="preserve">
</t>
    </r>
    <r>
      <rPr>
        <b/>
        <sz val="10"/>
        <color rgb="FFFF0000"/>
        <rFont val="宋体"/>
        <family val="3"/>
        <charset val="134"/>
      </rPr>
      <t xml:space="preserve">
2014/1/7</t>
    </r>
    <phoneticPr fontId="5" type="noConversion"/>
  </si>
  <si>
    <r>
      <rPr>
        <b/>
        <i/>
        <sz val="10"/>
        <rFont val="宋体"/>
        <family val="3"/>
        <charset val="134"/>
      </rPr>
      <t>2014/1/17</t>
    </r>
    <r>
      <rPr>
        <b/>
        <sz val="10"/>
        <color rgb="FFFF0000"/>
        <rFont val="宋体"/>
        <family val="3"/>
        <charset val="134"/>
      </rPr>
      <t xml:space="preserve">
2014/3/13</t>
    </r>
    <phoneticPr fontId="5" type="noConversion"/>
  </si>
  <si>
    <r>
      <t xml:space="preserve">1.于2014/3/14日完成MRD,ADD 
</t>
    </r>
    <r>
      <rPr>
        <b/>
        <sz val="10"/>
        <color rgb="FFFF0000"/>
        <rFont val="宋体"/>
        <family val="3"/>
        <charset val="134"/>
      </rPr>
      <t/>
    </r>
    <phoneticPr fontId="5" type="noConversion"/>
  </si>
  <si>
    <t xml:space="preserve">1.于2014/3/14日完成Project Plan &amp; NPI Team Document
</t>
    <phoneticPr fontId="5" type="noConversion"/>
  </si>
  <si>
    <t xml:space="preserve">
2014/3/14-2014/3/14</t>
    <phoneticPr fontId="5" type="noConversion"/>
  </si>
  <si>
    <t xml:space="preserve">
2014/3/14</t>
    <phoneticPr fontId="5" type="noConversion"/>
  </si>
  <si>
    <t xml:space="preserve">S80：
2014/3/14-2014/3/14
</t>
    <phoneticPr fontId="5" type="noConversion"/>
  </si>
  <si>
    <r>
      <rPr>
        <b/>
        <i/>
        <sz val="10"/>
        <color rgb="FFFF0000"/>
        <rFont val="宋体"/>
        <family val="3"/>
        <charset val="134"/>
      </rPr>
      <t>1.于2014/1/17项目发起Deactive，其原因：</t>
    </r>
    <r>
      <rPr>
        <i/>
        <sz val="10"/>
        <color rgb="FFFF0000"/>
        <rFont val="宋体"/>
        <family val="3"/>
        <charset val="134"/>
      </rPr>
      <t xml:space="preserve">
Since the test environment has been not working for long time(since Jan 7th), we have to deactivate this project since Jan 7th.
</t>
    </r>
    <r>
      <rPr>
        <b/>
        <sz val="10"/>
        <color rgb="FFFF0000"/>
        <rFont val="宋体"/>
        <family val="3"/>
        <charset val="134"/>
      </rPr>
      <t>2.于2014/3/13项目发起结项</t>
    </r>
    <phoneticPr fontId="5" type="noConversion"/>
  </si>
  <si>
    <t>1.2013/1/7:申请重新启动项目
2.2014/3/11:再一次重新启动项目:since the certification for JetPay CREDIT is almost done.</t>
    <phoneticPr fontId="5" type="noConversion"/>
  </si>
  <si>
    <t xml:space="preserve">BroadPOS Terminal  FideliPay   </t>
    <phoneticPr fontId="5" type="noConversion"/>
  </si>
  <si>
    <t xml:space="preserve">BroadPOS Terminal  GETI </t>
    <phoneticPr fontId="5" type="noConversion"/>
  </si>
  <si>
    <t>2014/3/17-2014/3/18</t>
    <phoneticPr fontId="5" type="noConversion"/>
  </si>
  <si>
    <t>2014/3/18-2014/3/19</t>
    <phoneticPr fontId="5" type="noConversion"/>
  </si>
  <si>
    <t>SP30_Omaha II_V1.01.00 Maintenance Plan_V20140318</t>
    <phoneticPr fontId="5" type="noConversion"/>
  </si>
  <si>
    <t>Mar 3rd Week</t>
    <phoneticPr fontId="5" type="noConversion"/>
  </si>
  <si>
    <t>R50 Emulation_V1.00.14 Maintenance Plan_V20140318</t>
    <phoneticPr fontId="5" type="noConversion"/>
  </si>
  <si>
    <t>2014/3/19-2014/3/20</t>
    <phoneticPr fontId="5" type="noConversion"/>
  </si>
  <si>
    <t>S80_Elavon_HC_Retail_V1.00.01 Maintenance Plan_V20140319</t>
    <phoneticPr fontId="5" type="noConversion"/>
  </si>
  <si>
    <t>S80_Nshvll_Vlink_V1.00.00 Maintenance Plan_V20140319</t>
    <phoneticPr fontId="5" type="noConversion"/>
  </si>
  <si>
    <t>2014/3/19-2014/3/20</t>
    <phoneticPr fontId="5" type="noConversion"/>
  </si>
  <si>
    <t>S80_Do-Ugryd_HC_Restaurant/Retail_V1.00.08_20140319 IT Service Change and Release Plan_V20140318</t>
    <phoneticPr fontId="5" type="noConversion"/>
  </si>
  <si>
    <t>S90_Elavon_HC_Retail_V1.00.00_20140321_IT_Service_Change_and_Release_Plan_V20140320</t>
    <phoneticPr fontId="5" type="noConversion"/>
  </si>
  <si>
    <t xml:space="preserve">1.R50 Emulation_V1.00.14 </t>
    <phoneticPr fontId="5" type="noConversion"/>
  </si>
  <si>
    <t>S90_Do-Ugryd_HC_Restaurant/Retail_V1.00.06_20140320 IT Service Change and Release Plan_20140320</t>
    <phoneticPr fontId="5" type="noConversion"/>
  </si>
  <si>
    <r>
      <t xml:space="preserve">S80：
2014/3/21-2014/3/21
</t>
    </r>
    <r>
      <rPr>
        <b/>
        <sz val="10"/>
        <color rgb="FFFF0000"/>
        <rFont val="宋体"/>
        <family val="3"/>
        <charset val="134"/>
      </rPr>
      <t>Changed as:</t>
    </r>
    <r>
      <rPr>
        <b/>
        <sz val="10"/>
        <rFont val="宋体"/>
        <family val="3"/>
        <charset val="134"/>
      </rPr>
      <t xml:space="preserve">
</t>
    </r>
    <r>
      <rPr>
        <b/>
        <sz val="10"/>
        <color rgb="FFFF0000"/>
        <rFont val="宋体"/>
        <family val="3"/>
        <charset val="134"/>
      </rPr>
      <t>2014/3/28-2014/3/28</t>
    </r>
    <r>
      <rPr>
        <b/>
        <sz val="10"/>
        <rFont val="宋体"/>
        <family val="3"/>
        <charset val="134"/>
      </rPr>
      <t xml:space="preserve">
</t>
    </r>
    <phoneticPr fontId="5" type="noConversion"/>
  </si>
  <si>
    <r>
      <t xml:space="preserve">S80：
2014/3/11-2014/3/21
</t>
    </r>
    <r>
      <rPr>
        <b/>
        <sz val="10"/>
        <color rgb="FFFF0000"/>
        <rFont val="宋体"/>
        <family val="3"/>
        <charset val="134"/>
      </rPr>
      <t>Changed as:
2014/3/11-2014/3/28</t>
    </r>
    <phoneticPr fontId="5" type="noConversion"/>
  </si>
  <si>
    <t>2014/3/20-2014/3/21</t>
    <phoneticPr fontId="5" type="noConversion"/>
  </si>
  <si>
    <t>1.S80_OmahaII_(HC_Retail)/(TC_Restaurant)_V1.01.00_20140317
2.S80_Do-Ugryd_HC_Restaurant/Retail_V1.00.08_20140319
3.S90_Do-Ugryd_HC_Restaurant/Retail_V1.00.06_20140320
4.S90_Elavon_HC_Retail_V1.00.00_20140321</t>
    <phoneticPr fontId="5" type="noConversion"/>
  </si>
  <si>
    <t>MT30_Omaha II_V1.01.00 Maintenance Plan_V20140321</t>
    <phoneticPr fontId="5" type="noConversion"/>
  </si>
  <si>
    <t>2014/3/21-2014/3/24</t>
    <phoneticPr fontId="5" type="noConversion"/>
  </si>
  <si>
    <t>2014/3/6-2014/3/14
2014/3/6-2014/3/18
2014/3/20-2014/3/26</t>
    <phoneticPr fontId="5" type="noConversion"/>
  </si>
  <si>
    <r>
      <t xml:space="preserve">1.于2014/3/11日正式发布了开发包：
</t>
    </r>
    <r>
      <rPr>
        <sz val="10"/>
        <color rgb="FFFF0000"/>
        <rFont val="宋体"/>
        <family val="3"/>
        <charset val="134"/>
      </rPr>
      <t xml:space="preserve">“FideliPay(fps)_HC_V1.00.00_20140311 Released”
“USPOSCore_S80_FideliPay(fps)_V1.00.00_20140311 Released”
</t>
    </r>
    <r>
      <rPr>
        <sz val="10"/>
        <rFont val="宋体"/>
        <family val="3"/>
        <charset val="134"/>
      </rPr>
      <t>2.于2014/3/13日正式发布了开发包：</t>
    </r>
    <r>
      <rPr>
        <sz val="10"/>
        <color rgb="FFFF0000"/>
        <rFont val="宋体"/>
        <family val="3"/>
        <charset val="134"/>
      </rPr>
      <t xml:space="preserve">
"FideliPay(fps)_HC_V1.00.00_20140313 Released"
"USPOSCore_S80_FideliPay(fps)_V1.00.00_20140313 Released"
</t>
    </r>
    <r>
      <rPr>
        <sz val="10"/>
        <rFont val="宋体"/>
        <family val="3"/>
        <charset val="134"/>
      </rPr>
      <t>3.于2014/3/17日正式发布开发包：</t>
    </r>
    <r>
      <rPr>
        <sz val="10"/>
        <color rgb="FFFF0000"/>
        <rFont val="宋体"/>
        <family val="3"/>
        <charset val="134"/>
      </rPr>
      <t xml:space="preserve">
"USPOSCore_S80_FideliPay(fps)_V1.00.00_20140317 Released"
"FideliPay(fps)_HC_V1.00.00_20140317 Released"
</t>
    </r>
    <r>
      <rPr>
        <sz val="10"/>
        <rFont val="宋体"/>
        <family val="3"/>
        <charset val="134"/>
      </rPr>
      <t>4.于2014/3/24日正式发布开发包：</t>
    </r>
    <r>
      <rPr>
        <sz val="10"/>
        <color rgb="FFFF0000"/>
        <rFont val="宋体"/>
        <family val="3"/>
        <charset val="134"/>
      </rPr>
      <t xml:space="preserve">
"USPOSCore_S80_FideliPay(fps)_V1.00.00_20140324 Released"</t>
    </r>
    <phoneticPr fontId="5" type="noConversion"/>
  </si>
  <si>
    <t>2014/3/25-2014/3/25</t>
    <phoneticPr fontId="5" type="noConversion"/>
  </si>
  <si>
    <t xml:space="preserve">S80_Nshvll_Vlink_V1.00.00 Maintenance Plan_V20140325 </t>
    <phoneticPr fontId="5" type="noConversion"/>
  </si>
  <si>
    <r>
      <t xml:space="preserve">1.于2014/3/13日正式发布了开发包：
</t>
    </r>
    <r>
      <rPr>
        <sz val="10"/>
        <color rgb="FFFF0000"/>
        <rFont val="宋体"/>
        <family val="3"/>
        <charset val="134"/>
      </rPr>
      <t xml:space="preserve">"S80_Fidelity_Smoking_Test_Report_20140313"
</t>
    </r>
    <r>
      <rPr>
        <sz val="10"/>
        <rFont val="宋体"/>
        <family val="3"/>
        <charset val="134"/>
      </rPr>
      <t>2.于2014/3/13日正式发布了测试用例：</t>
    </r>
    <r>
      <rPr>
        <sz val="10"/>
        <color rgb="FFFF0000"/>
        <rFont val="宋体"/>
        <family val="3"/>
        <charset val="134"/>
      </rPr>
      <t xml:space="preserve">
"FideliPay_Test_Case_Library_V20140311"
</t>
    </r>
    <r>
      <rPr>
        <sz val="10"/>
        <rFont val="宋体"/>
        <family val="3"/>
        <charset val="134"/>
      </rPr>
      <t>3.于2014/3/24日正式发布了功能测试报告：</t>
    </r>
    <r>
      <rPr>
        <sz val="10"/>
        <color rgb="FFFF0000"/>
        <rFont val="宋体"/>
        <family val="3"/>
        <charset val="134"/>
      </rPr>
      <t xml:space="preserve">
"S80_FideliPay_Function_Regression_Testing_Report_20140324"
</t>
    </r>
    <r>
      <rPr>
        <sz val="10"/>
        <rFont val="宋体"/>
        <family val="3"/>
        <charset val="134"/>
      </rPr>
      <t>4.于2014/3/25日正式发布了回归测试报告：</t>
    </r>
    <r>
      <rPr>
        <sz val="10"/>
        <color rgb="FFFF0000"/>
        <rFont val="宋体"/>
        <family val="3"/>
        <charset val="134"/>
      </rPr>
      <t xml:space="preserve">
"S80_FideliPay_Regression_Testing_Report_20140325"</t>
    </r>
    <phoneticPr fontId="5" type="noConversion"/>
  </si>
  <si>
    <t>于2014/3/25日发起结项报告</t>
    <phoneticPr fontId="5" type="noConversion"/>
  </si>
  <si>
    <r>
      <rPr>
        <b/>
        <i/>
        <sz val="10"/>
        <color rgb="FFFF0000"/>
        <rFont val="宋体"/>
        <family val="3"/>
        <charset val="134"/>
      </rPr>
      <t>Postpone Cause:</t>
    </r>
    <r>
      <rPr>
        <i/>
        <sz val="10"/>
        <color rgb="FFFF0000"/>
        <rFont val="宋体"/>
        <family val="3"/>
        <charset val="134"/>
      </rPr>
      <t xml:space="preserve">
1.  postpone the FPS project from March 21th to March 28th since the function test is interrupted by other maintenance work.
</t>
    </r>
    <r>
      <rPr>
        <b/>
        <i/>
        <sz val="10"/>
        <color rgb="FFFF0000"/>
        <rFont val="宋体"/>
        <family val="3"/>
        <charset val="134"/>
      </rPr>
      <t>2.已于2014/3/25日结项</t>
    </r>
    <phoneticPr fontId="5" type="noConversion"/>
  </si>
  <si>
    <t>S90_Elavon_HC_Retail_V1.00.00_20140328_IT_Service_Change_and_Release_Plan_V20140327</t>
    <phoneticPr fontId="5" type="noConversion"/>
  </si>
  <si>
    <t>2014/3/27-2014/3/28</t>
    <phoneticPr fontId="5" type="noConversion"/>
  </si>
  <si>
    <t>2014/3/27-2014/3/27</t>
    <phoneticPr fontId="5" type="noConversion"/>
  </si>
  <si>
    <t>S80_Omaha_MM_V1.00.00 Maintenance Plan_V20140327</t>
    <phoneticPr fontId="5" type="noConversion"/>
  </si>
  <si>
    <t>1.S90_Elavon_HC_Retail_V1.00.00_20140328</t>
    <phoneticPr fontId="5" type="noConversion"/>
  </si>
  <si>
    <t>Mar 3nd Week</t>
    <phoneticPr fontId="5" type="noConversion"/>
  </si>
  <si>
    <t>Mar 4th Week</t>
    <phoneticPr fontId="5" type="noConversion"/>
  </si>
  <si>
    <t>2014/3/28-2014/3/31</t>
    <phoneticPr fontId="5" type="noConversion"/>
  </si>
  <si>
    <t>2014/3/28-2014/3/28
2014/3/31-2014/3/31</t>
    <phoneticPr fontId="5" type="noConversion"/>
  </si>
  <si>
    <t>S90_Omaha_MM_V1.00.00 Maintenance Plan_V2014033</t>
    <phoneticPr fontId="5" type="noConversion"/>
  </si>
  <si>
    <t>2014/3/31-2014/4/1</t>
    <phoneticPr fontId="5" type="noConversion"/>
  </si>
  <si>
    <t>2014/4/1-2014/4/2</t>
    <phoneticPr fontId="5" type="noConversion"/>
  </si>
  <si>
    <t>2014/4/2-2014/4/3</t>
    <phoneticPr fontId="5" type="noConversion"/>
  </si>
  <si>
    <r>
      <t xml:space="preserve">于2014/4/4日发起Deactive：
</t>
    </r>
    <r>
      <rPr>
        <sz val="10"/>
        <color rgb="FFC00000"/>
        <rFont val="宋体"/>
        <family val="3"/>
        <charset val="134"/>
      </rPr>
      <t>" As the project schedule was interrupted by Maintenance tasks, I’d like to postpone GETI project from 4/4 to 4/11."</t>
    </r>
    <phoneticPr fontId="5" type="noConversion"/>
  </si>
  <si>
    <r>
      <t xml:space="preserve">S80：
2014/4/4-2014/4/4
</t>
    </r>
    <r>
      <rPr>
        <b/>
        <sz val="10"/>
        <color rgb="FFFF0000"/>
        <rFont val="宋体"/>
        <family val="3"/>
        <charset val="134"/>
      </rPr>
      <t>Changed As:</t>
    </r>
    <r>
      <rPr>
        <b/>
        <sz val="10"/>
        <rFont val="宋体"/>
        <family val="3"/>
        <charset val="134"/>
      </rPr>
      <t xml:space="preserve">
</t>
    </r>
    <r>
      <rPr>
        <b/>
        <sz val="10"/>
        <color rgb="FFFF0000"/>
        <rFont val="宋体"/>
        <family val="3"/>
        <charset val="134"/>
      </rPr>
      <t>2014/4/11-2014/4/11</t>
    </r>
    <r>
      <rPr>
        <b/>
        <sz val="10"/>
        <rFont val="宋体"/>
        <family val="3"/>
        <charset val="134"/>
      </rPr>
      <t xml:space="preserve">
</t>
    </r>
    <phoneticPr fontId="5" type="noConversion"/>
  </si>
  <si>
    <r>
      <t xml:space="preserve">S80：
2014/3/14-2014/4/4
</t>
    </r>
    <r>
      <rPr>
        <b/>
        <sz val="10"/>
        <color rgb="FFFF0000"/>
        <rFont val="宋体"/>
        <family val="3"/>
        <charset val="134"/>
      </rPr>
      <t>Changed As:
2014/4/4-2014/4/11</t>
    </r>
    <r>
      <rPr>
        <b/>
        <sz val="10"/>
        <rFont val="宋体"/>
        <family val="3"/>
        <charset val="134"/>
      </rPr>
      <t xml:space="preserve">
</t>
    </r>
    <phoneticPr fontId="5" type="noConversion"/>
  </si>
  <si>
    <r>
      <rPr>
        <b/>
        <i/>
        <sz val="10"/>
        <color rgb="FFFF0000"/>
        <rFont val="宋体"/>
        <family val="3"/>
        <charset val="134"/>
      </rPr>
      <t>1.于2014/3/19日项目发起Deactive，其原因：</t>
    </r>
    <r>
      <rPr>
        <i/>
        <sz val="10"/>
        <color rgb="FFFF0000"/>
        <rFont val="宋体"/>
        <family val="3"/>
        <charset val="134"/>
      </rPr>
      <t xml:space="preserve">
Since the test environment has been shut down for GETI G/L, I’d like to deactivate GETI project from today.
2.</t>
    </r>
    <r>
      <rPr>
        <b/>
        <i/>
        <sz val="10"/>
        <color rgb="FFFF0000"/>
        <rFont val="宋体"/>
        <family val="3"/>
        <charset val="134"/>
      </rPr>
      <t>于2014/3/26日Reactivate GETI Project
3.于2014/4/4日发起Deactive</t>
    </r>
    <phoneticPr fontId="5" type="noConversion"/>
  </si>
  <si>
    <t>Apr 1st Week</t>
    <phoneticPr fontId="5" type="noConversion"/>
  </si>
  <si>
    <t>Mar 4th Week</t>
    <phoneticPr fontId="5" type="noConversion"/>
  </si>
  <si>
    <t>2.1 PAX TMS Express Edition</t>
    <phoneticPr fontId="5" type="noConversion"/>
  </si>
  <si>
    <t xml:space="preserve">          2.2 PAXTMS US</t>
    <phoneticPr fontId="5" type="noConversion"/>
  </si>
  <si>
    <t xml:space="preserve">          2.3 BroadPos Server</t>
    <phoneticPr fontId="5" type="noConversion"/>
  </si>
  <si>
    <r>
      <t>1、Customer Feedback Bug (</t>
    </r>
    <r>
      <rPr>
        <b/>
        <sz val="12"/>
        <color rgb="FFFF0000"/>
        <rFont val="Arial Unicode MS"/>
        <family val="2"/>
        <charset val="134"/>
      </rPr>
      <t>BroadPos Terminal Suits</t>
    </r>
    <r>
      <rPr>
        <b/>
        <sz val="12"/>
        <rFont val="Arial Unicode MS"/>
        <family val="2"/>
        <charset val="134"/>
      </rPr>
      <t xml:space="preserve"> </t>
    </r>
    <r>
      <rPr>
        <b/>
        <sz val="12"/>
        <color rgb="FFFF0000"/>
        <rFont val="Arial Unicode MS"/>
        <family val="2"/>
        <charset val="134"/>
      </rPr>
      <t>US</t>
    </r>
    <r>
      <rPr>
        <b/>
        <sz val="12"/>
        <rFont val="Arial Unicode MS"/>
        <family val="2"/>
        <charset val="134"/>
      </rPr>
      <t>)</t>
    </r>
    <phoneticPr fontId="5" type="noConversion"/>
  </si>
  <si>
    <r>
      <t>3、 Resolved Bug for Maintained Product(</t>
    </r>
    <r>
      <rPr>
        <b/>
        <sz val="12"/>
        <color rgb="FFFF0000"/>
        <rFont val="Arial Unicode MS"/>
        <family val="2"/>
        <charset val="134"/>
      </rPr>
      <t>All Products</t>
    </r>
    <r>
      <rPr>
        <b/>
        <sz val="12"/>
        <rFont val="Arial Unicode MS"/>
        <family val="2"/>
        <charset val="134"/>
      </rPr>
      <t>)</t>
    </r>
    <phoneticPr fontId="5" type="noConversion"/>
  </si>
  <si>
    <r>
      <t xml:space="preserve">      3.1、 Resolved Bug for Maintained Product(</t>
    </r>
    <r>
      <rPr>
        <b/>
        <i/>
        <sz val="11"/>
        <color rgb="FFFF0000"/>
        <rFont val="Arial Unicode MS"/>
        <family val="2"/>
        <charset val="134"/>
      </rPr>
      <t>BroadPos Terminal Suits US</t>
    </r>
    <r>
      <rPr>
        <b/>
        <i/>
        <sz val="10"/>
        <rFont val="Arial Unicode MS"/>
        <family val="2"/>
        <charset val="134"/>
      </rPr>
      <t>)</t>
    </r>
    <phoneticPr fontId="5" type="noConversion"/>
  </si>
  <si>
    <t>Apr 1st  Week</t>
    <phoneticPr fontId="5" type="noConversion"/>
  </si>
  <si>
    <r>
      <t xml:space="preserve">      3.2、 Resolved Bug for Maintained Product(</t>
    </r>
    <r>
      <rPr>
        <b/>
        <sz val="11"/>
        <color rgb="FFFF0000"/>
        <rFont val="Arial Unicode MS"/>
        <family val="2"/>
        <charset val="134"/>
      </rPr>
      <t>TMS Suits</t>
    </r>
    <r>
      <rPr>
        <b/>
        <sz val="10"/>
        <rFont val="Arial Unicode MS"/>
        <family val="2"/>
        <charset val="134"/>
      </rPr>
      <t>)</t>
    </r>
    <phoneticPr fontId="5" type="noConversion"/>
  </si>
  <si>
    <t xml:space="preserve"> S80_Nshvll_Vlink_V1.00.00 Maintenance Plan_V20140408 </t>
    <phoneticPr fontId="5" type="noConversion"/>
  </si>
  <si>
    <t>2014/4/8-2014/4/8</t>
    <phoneticPr fontId="5" type="noConversion"/>
  </si>
  <si>
    <t>Apr 2nd Week</t>
    <phoneticPr fontId="5" type="noConversion"/>
  </si>
  <si>
    <t xml:space="preserve">S80_PMN_HC_Restaurant/Retail_V1.00.05_20140402_IT_Service_Change_and_Release_Plan_V20140401 </t>
    <phoneticPr fontId="5" type="noConversion"/>
  </si>
  <si>
    <t>S80_Nshvll_Vlink_V1.00.00 Maintenance Plan_V20140409</t>
    <phoneticPr fontId="5" type="noConversion"/>
  </si>
  <si>
    <t>2014/4/9-2014/4/9</t>
    <phoneticPr fontId="5" type="noConversion"/>
  </si>
  <si>
    <t>2014/4/9-2014/4/10</t>
  </si>
  <si>
    <t xml:space="preserve"> 完成上线</t>
    <phoneticPr fontId="5" type="noConversion"/>
  </si>
  <si>
    <t>S80_JetPay_TC_Restaurant/Retail_V1.00.00_20140410_IT_Service_Change_and_Release_Plan_V20140409</t>
    <phoneticPr fontId="5" type="noConversion"/>
  </si>
  <si>
    <t>S80_PMN_HC_Restaurant/Retail_V1.00.05_20140402
S80_JetPay_TC_Restaurant/Retail_V1.00.00_20140410</t>
    <phoneticPr fontId="5" type="noConversion"/>
  </si>
  <si>
    <t>S90_JetPay_V1.00.00_Maintenance_Plan_V20140410</t>
    <phoneticPr fontId="5" type="noConversion"/>
  </si>
  <si>
    <t>2014/4/10-2014/4/11</t>
    <phoneticPr fontId="5" type="noConversion"/>
  </si>
  <si>
    <r>
      <t xml:space="preserve">1.于2014/3/17日正式发布了开发包：
</t>
    </r>
    <r>
      <rPr>
        <sz val="10"/>
        <color rgb="FFFF0000"/>
        <rFont val="宋体"/>
        <family val="3"/>
        <charset val="134"/>
      </rPr>
      <t xml:space="preserve">"USPOSCore_S80_GETI CHECK(geti) GETI GL(getigl)_V1.00.00_20140317 Released"
"GETI(geti)_HC_V1.00.00_20140317 Release Notes"
"GETI Gift(getigl)_HC_V1.00.00_20140317 Release Notes"
</t>
    </r>
    <r>
      <rPr>
        <sz val="10"/>
        <rFont val="宋体"/>
        <family val="3"/>
        <charset val="134"/>
      </rPr>
      <t>2.于2014/3/28日正式发布了开发包：</t>
    </r>
    <r>
      <rPr>
        <sz val="10"/>
        <color rgb="FFFF0000"/>
        <rFont val="宋体"/>
        <family val="3"/>
        <charset val="134"/>
      </rPr>
      <t xml:space="preserve">
"USPOSCore_S80_GETI CHECK(geti) GETI GL(getigl)_V1.00.00_20140328 Released"
" GETI(geti)_HC_V1.00.00_20140328 Release Notes"
" GETI Gift &amp; LOYALTY(getigl)_HC_V1.00.00_20140328 Release Notes"
</t>
    </r>
    <r>
      <rPr>
        <sz val="10"/>
        <rFont val="宋体"/>
        <family val="3"/>
        <charset val="134"/>
      </rPr>
      <t>3.于2014/4/1日正式发布了开发包：</t>
    </r>
    <r>
      <rPr>
        <sz val="10"/>
        <color rgb="FFFF0000"/>
        <rFont val="宋体"/>
        <family val="3"/>
        <charset val="134"/>
      </rPr>
      <t xml:space="preserve">
"USPOSCore_S80_GETI CHECK(geti) GETI GL(getigl)_V1.00.00_20140401 Released"
</t>
    </r>
    <r>
      <rPr>
        <sz val="10"/>
        <rFont val="宋体"/>
        <family val="3"/>
        <charset val="134"/>
      </rPr>
      <t>4.于2014/4/2日正式发布了开发包：</t>
    </r>
    <r>
      <rPr>
        <sz val="10"/>
        <color rgb="FFFF0000"/>
        <rFont val="宋体"/>
        <family val="3"/>
        <charset val="134"/>
      </rPr>
      <t xml:space="preserve">
"GETI CHECK(geti)_HC_V1.00.00_20140402 Released"
"USPOSCore_S80_GETI CHECK(geti) GETI GL(getigl)_V1.00.00_20140402 Released"
</t>
    </r>
    <r>
      <rPr>
        <sz val="10"/>
        <rFont val="宋体"/>
        <family val="3"/>
        <charset val="134"/>
      </rPr>
      <t>5.于2014/4/3日正式发布了开发包：</t>
    </r>
    <r>
      <rPr>
        <sz val="10"/>
        <color rgb="FFFF0000"/>
        <rFont val="宋体"/>
        <family val="3"/>
        <charset val="134"/>
      </rPr>
      <t xml:space="preserve">
"GETI Gift &amp; LOYALTY(getigl)_HC_V1.00.00_20140403 Release Notes"
</t>
    </r>
    <r>
      <rPr>
        <sz val="10"/>
        <rFont val="宋体"/>
        <family val="3"/>
        <charset val="134"/>
      </rPr>
      <t>6.于2014/4/4日正式发布开发包：</t>
    </r>
    <r>
      <rPr>
        <sz val="10"/>
        <color rgb="FFFF0000"/>
        <rFont val="宋体"/>
        <family val="3"/>
        <charset val="134"/>
      </rPr>
      <t xml:space="preserve">
"GETI(geti)_HC_V1.00.00_20140404 Release Notes"
"GETI Gift &amp; LOYALTY(getigl)_HC_V1.00.00_20140404 Release Notes"
"USPOSCore_S80_GETI CHECK(geti) GETI GL(getigl)_V1.00.00_20140404 Released"
</t>
    </r>
    <r>
      <rPr>
        <sz val="10"/>
        <rFont val="宋体"/>
        <family val="3"/>
        <charset val="134"/>
      </rPr>
      <t>7.于2014/4/8日正式发布开发包：</t>
    </r>
    <r>
      <rPr>
        <sz val="10"/>
        <color rgb="FFFF0000"/>
        <rFont val="宋体"/>
        <family val="3"/>
        <charset val="134"/>
      </rPr>
      <t xml:space="preserve">
"USPOSCore_S80_GETI CHECK(geti) GETI GL(getigl)_V1.00.00_20140408 Released"
</t>
    </r>
    <r>
      <rPr>
        <sz val="10"/>
        <rFont val="宋体"/>
        <family val="3"/>
        <charset val="134"/>
      </rPr>
      <t>8.于2014/4/9日正式发布开发包：</t>
    </r>
    <r>
      <rPr>
        <sz val="10"/>
        <color rgb="FFFF0000"/>
        <rFont val="宋体"/>
        <family val="3"/>
        <charset val="134"/>
      </rPr>
      <t xml:space="preserve">
"USPOSCore_S80_GETI CHECK(geti) GETI GL(getigl)_V1.00.00_20140409 Released"
"GETI(geti)_HC_V1.00.00_20140409 Release Notes"
"GETI Gift &amp; LOYALTY(getigl)_HC_V1.00.00_20140409  Release Notes"
</t>
    </r>
    <r>
      <rPr>
        <sz val="10"/>
        <rFont val="宋体"/>
        <family val="3"/>
        <charset val="134"/>
      </rPr>
      <t>9. 于2014/4/10日正式发布开发包：</t>
    </r>
    <r>
      <rPr>
        <sz val="10"/>
        <color rgb="FFFF0000"/>
        <rFont val="宋体"/>
        <family val="3"/>
        <charset val="134"/>
      </rPr>
      <t xml:space="preserve">
"USPOSCore_S80_GETI CHECK(geti) GETI GL(getigl)_V1.00.00_20140410 Released"
" GETI Gift &amp; LOYALTY(getigl)_HC_V1.00.00_20140410 Release Note"</t>
    </r>
    <phoneticPr fontId="5" type="noConversion"/>
  </si>
  <si>
    <r>
      <t xml:space="preserve">1.于2014/3/17日正式发布了test case：
</t>
    </r>
    <r>
      <rPr>
        <sz val="10"/>
        <color rgb="FFFF0000"/>
        <rFont val="宋体"/>
        <family val="3"/>
        <charset val="134"/>
      </rPr>
      <t xml:space="preserve">" BroadPOS Terminal S80 Geti Test Case V20140317"
</t>
    </r>
    <r>
      <rPr>
        <sz val="10"/>
        <rFont val="宋体"/>
        <family val="3"/>
        <charset val="134"/>
      </rPr>
      <t>2.于2014/3/27日正式发布了Smoking Test Report:</t>
    </r>
    <r>
      <rPr>
        <sz val="10"/>
        <color rgb="FFFF0000"/>
        <rFont val="宋体"/>
        <family val="3"/>
        <charset val="134"/>
      </rPr>
      <t xml:space="preserve">
"BroadPOS Terminal Geti V1.00.00_20140317 Smoking Test Report V20140327"
</t>
    </r>
    <r>
      <rPr>
        <sz val="10"/>
        <rFont val="宋体"/>
        <family val="3"/>
        <charset val="134"/>
      </rPr>
      <t>3.于2014/4/3日正式发布了Function Test Report:</t>
    </r>
    <r>
      <rPr>
        <sz val="10"/>
        <color rgb="FFFF0000"/>
        <rFont val="宋体"/>
        <family val="3"/>
        <charset val="134"/>
      </rPr>
      <t xml:space="preserve">
" BroadPOS Terminal Geti V1.00.00 Function Test Report V20140403"
</t>
    </r>
    <r>
      <rPr>
        <b/>
        <sz val="10"/>
        <rFont val="宋体"/>
        <family val="3"/>
        <charset val="134"/>
      </rPr>
      <t>4.于2014/4/9日正式发布了Regression Test Report:</t>
    </r>
    <r>
      <rPr>
        <sz val="10"/>
        <color rgb="FFFF0000"/>
        <rFont val="宋体"/>
        <family val="3"/>
        <charset val="134"/>
      </rPr>
      <t xml:space="preserve">
"USPOSCore_S80_GETI CHECK(geti) GETI GL(getigl)_V1.00.00_20140408 Released"
</t>
    </r>
    <r>
      <rPr>
        <b/>
        <sz val="10"/>
        <rFont val="宋体"/>
        <family val="3"/>
        <charset val="134"/>
      </rPr>
      <t>5.于2014/4/11日正式发布了Regression Test Report</t>
    </r>
    <r>
      <rPr>
        <sz val="10"/>
        <rFont val="宋体"/>
        <family val="3"/>
        <charset val="134"/>
      </rPr>
      <t>:</t>
    </r>
    <r>
      <rPr>
        <sz val="10"/>
        <color rgb="FFFF0000"/>
        <rFont val="宋体"/>
        <family val="3"/>
        <charset val="134"/>
      </rPr>
      <t xml:space="preserve">
" BroadPOS Terminal Geti V1.00.00 Regression Test Report V20140411"</t>
    </r>
    <phoneticPr fontId="5" type="noConversion"/>
  </si>
  <si>
    <t>SP30_JetPay_V1.00.00_Maintenance_Plan_V20140411</t>
    <phoneticPr fontId="5" type="noConversion"/>
  </si>
  <si>
    <t>2014/4/11-2014/4/14</t>
    <phoneticPr fontId="5" type="noConversion"/>
  </si>
  <si>
    <t>MT30_JetPay_V1.00.00_Maintenance_Plan_V20140411</t>
    <phoneticPr fontId="5" type="noConversion"/>
  </si>
  <si>
    <t>2014/4/11-2014/4/16</t>
    <phoneticPr fontId="5" type="noConversion"/>
  </si>
  <si>
    <t>S90_JetPay_TC_Restaurant/Retail_V1.00.00_20140414_IT_Service_Change_and_Release_Plan_V20140411</t>
    <phoneticPr fontId="5" type="noConversion"/>
  </si>
  <si>
    <t>2014/4/14-2014/4/14</t>
    <phoneticPr fontId="5" type="noConversion"/>
  </si>
  <si>
    <t>Apr 2nd  Week</t>
    <phoneticPr fontId="5" type="noConversion"/>
  </si>
  <si>
    <t>项目名称</t>
  </si>
  <si>
    <t>负责人</t>
  </si>
  <si>
    <t>备注</t>
  </si>
  <si>
    <t>百付通</t>
    <phoneticPr fontId="5" type="noConversion"/>
  </si>
  <si>
    <t>中银卡司</t>
    <phoneticPr fontId="5" type="noConversion"/>
  </si>
  <si>
    <r>
      <t>1、Current Project Progress Report</t>
    </r>
    <r>
      <rPr>
        <sz val="10"/>
        <rFont val="Arial Unicode MS"/>
        <family val="2"/>
        <charset val="134"/>
      </rPr>
      <t>（BroadPos Terminal)</t>
    </r>
    <phoneticPr fontId="5" type="noConversion"/>
  </si>
  <si>
    <t xml:space="preserve">S80_Omaha_FP Mobile_Go3Gift_Go3Rewards_V1.00.18 Maintenance Plan_V20140409 </t>
    <phoneticPr fontId="5" type="noConversion"/>
  </si>
  <si>
    <t>S80_Elavon_HC_Retail_V1.00.01_Maintenance_Plan_V20140414</t>
    <phoneticPr fontId="5" type="noConversion"/>
  </si>
  <si>
    <t>SP30_Nshvll_Vlink_V1.00.00 Maintenance Plan_V20140414</t>
    <phoneticPr fontId="5" type="noConversion"/>
  </si>
  <si>
    <t>2014/4/14-2014/4/16</t>
    <phoneticPr fontId="5" type="noConversion"/>
  </si>
  <si>
    <t>2014/4/15-2014/4/15</t>
    <phoneticPr fontId="5" type="noConversion"/>
  </si>
  <si>
    <t>2014/4/9-2014/4/10</t>
    <phoneticPr fontId="5" type="noConversion"/>
  </si>
  <si>
    <t>MT30_JetPay_TC_Restaurant/Retail_V1.00.00_20140418_IT_Service_Change_and_Release_Plan_V20140416</t>
    <phoneticPr fontId="5" type="noConversion"/>
  </si>
  <si>
    <t>2014/4/17-2014/4/18</t>
    <phoneticPr fontId="5" type="noConversion"/>
  </si>
  <si>
    <t>S90_JetPay_V1.00.01 Maintenance Plan_V20130416</t>
    <phoneticPr fontId="5" type="noConversion"/>
  </si>
  <si>
    <t>S80_JetPay_V1.00.01_Maintenance_Plan_V20140416</t>
    <phoneticPr fontId="5" type="noConversion"/>
  </si>
  <si>
    <t>2014/4/16-2014/4/16</t>
    <phoneticPr fontId="5" type="noConversion"/>
  </si>
  <si>
    <t>2014/4/18-2014/6/16</t>
    <phoneticPr fontId="5" type="noConversion"/>
  </si>
  <si>
    <t>S90_JetPay_TC_Restaurant/Retail_V1.00.01_20140418_IT_Service_Change_and_Release_Plan_V20140417</t>
    <phoneticPr fontId="5" type="noConversion"/>
  </si>
  <si>
    <t>2014/4/18-2014/4/18</t>
    <phoneticPr fontId="5" type="noConversion"/>
  </si>
  <si>
    <t>MT30_Nshvll_Vlink_V1.00.00_Maintenance_Plan_V20140418</t>
    <phoneticPr fontId="5" type="noConversion"/>
  </si>
  <si>
    <t>2014/4/18-2014/4/22</t>
    <phoneticPr fontId="5" type="noConversion"/>
  </si>
  <si>
    <t>S80_JetPay_TC_Restaurant/Retail_V1.00.01_20140418_IT_Service_Change_and_Release_Plan_V20140416</t>
    <phoneticPr fontId="5" type="noConversion"/>
  </si>
  <si>
    <t>S90_JetPay_TC_Restaurant/Retail_V1.00.00_20140414
S90_JetPay_TC_Restaurant/Retail_V1.00.01_20140418
MT30_JetPay_TC_Restaurant/Retail_V1.00.00_20140418
S80_JetPay_TC_Restaurant/Retail_V1.00.01_20140418</t>
    <phoneticPr fontId="5" type="noConversion"/>
  </si>
  <si>
    <t>Apr 1st Week</t>
    <phoneticPr fontId="5" type="noConversion"/>
  </si>
  <si>
    <t>Apr 2nd Week</t>
    <phoneticPr fontId="5" type="noConversion"/>
  </si>
  <si>
    <t>S80_Nshvll_Vlink_V1.00.00 Maintenance Plan_V20140421</t>
    <phoneticPr fontId="5" type="noConversion"/>
  </si>
  <si>
    <t>2014/4/21-2014/4/22</t>
  </si>
  <si>
    <t>2014/4/21-2014/4/22</t>
    <phoneticPr fontId="5" type="noConversion"/>
  </si>
  <si>
    <t>SP30_Nshvll_Vlink_V1.00.00 Maintenance Plan_V20140421</t>
    <phoneticPr fontId="5" type="noConversion"/>
  </si>
  <si>
    <t>2014/4/21-2014/4/21</t>
    <phoneticPr fontId="5" type="noConversion"/>
  </si>
  <si>
    <t>项目状态</t>
  </si>
  <si>
    <t>本周计划</t>
  </si>
  <si>
    <t>百付通</t>
  </si>
  <si>
    <t>除了EMV接口外其他接口已调通</t>
  </si>
  <si>
    <t>-------------------------------------</t>
  </si>
  <si>
    <t>native与JS plugin 已调通8个接口</t>
  </si>
  <si>
    <t>接口设计完成</t>
  </si>
  <si>
    <t>驱动编码完成, 测试代码完成部分</t>
  </si>
  <si>
    <t>web插件接口输入输出验证完成</t>
  </si>
  <si>
    <t>郭庆锐</t>
  </si>
  <si>
    <t>海外统一平台</t>
  </si>
  <si>
    <t>iOS base版本 V1.00.00_20140418 released</t>
  </si>
  <si>
    <t>提供iOS版本demo程序 V1.1.4_20140418(t)</t>
  </si>
  <si>
    <t>涂钦魁</t>
  </si>
  <si>
    <t>android/iOS驱动框架</t>
  </si>
  <si>
    <t>初步完成 Android 详细设计, 待review</t>
  </si>
  <si>
    <t>----------------------------------</t>
  </si>
  <si>
    <t>定义需求范围</t>
  </si>
  <si>
    <t>完成总体设计</t>
  </si>
  <si>
    <t>尤恩</t>
  </si>
  <si>
    <t>重新设计android接口,提供 android PaxMPosManager_V20140416, 并通过测试</t>
  </si>
  <si>
    <t>提供 iOS PaxMPosManager_V20140417, 并通过测试</t>
  </si>
  <si>
    <t>--------------------------------</t>
  </si>
  <si>
    <t>Android 按现有接口需求开发完成</t>
  </si>
  <si>
    <t>暂无</t>
  </si>
  <si>
    <t>王绍林/涂钦魁</t>
  </si>
  <si>
    <t>---------------------------</t>
  </si>
  <si>
    <t>水电煤支付流程已完成.</t>
  </si>
  <si>
    <t>尚有部分遗留问题:</t>
  </si>
  <si>
    <t>1. 初始化时偶尔崩溃;</t>
  </si>
  <si>
    <t>2. PED输密弹窗偶尔弹不出</t>
  </si>
  <si>
    <t>中银卡司</t>
  </si>
  <si>
    <r>
      <t xml:space="preserve">已提供 iOS: </t>
    </r>
    <r>
      <rPr>
        <sz val="10"/>
        <color rgb="FFA5A5A5"/>
        <rFont val="宋体"/>
        <family val="3"/>
        <charset val="134"/>
      </rPr>
      <t>PaxMPosManager.framework(20140318).zip</t>
    </r>
  </si>
  <si>
    <t>android: PaxMPosManager(20140318).jar</t>
  </si>
  <si>
    <t>银商MPOS</t>
  </si>
  <si>
    <t>银商已经集成驱动到客户端，测试环境下交易已经成功</t>
  </si>
  <si>
    <r>
      <t xml:space="preserve">IOS 已提交 </t>
    </r>
    <r>
      <rPr>
        <sz val="10"/>
        <color rgb="FFA5A5A5"/>
        <rFont val="宋体"/>
        <family val="3"/>
        <charset val="134"/>
      </rPr>
      <t>PaxMPosDirver_iOS(20140403).zip,</t>
    </r>
  </si>
  <si>
    <t>银商尚未集成驱动到客户端,目前银商测试已暂停,何时恢复测试待通知</t>
  </si>
  <si>
    <t>银商停止各厂商自有驱动模式,改成统一驱动直接与厂商MPOS对接</t>
  </si>
  <si>
    <t>Scheduled Project Duration</t>
    <phoneticPr fontId="5" type="noConversion"/>
  </si>
  <si>
    <t xml:space="preserve">2014/4/14-2014/4/23
</t>
    <phoneticPr fontId="5" type="noConversion"/>
  </si>
  <si>
    <r>
      <rPr>
        <b/>
        <sz val="10"/>
        <rFont val="宋体"/>
        <family val="3"/>
        <charset val="134"/>
      </rPr>
      <t>Phase2</t>
    </r>
    <r>
      <rPr>
        <sz val="10"/>
        <rFont val="宋体"/>
        <family val="3"/>
        <charset val="134"/>
      </rPr>
      <t>-Design, Implementation</t>
    </r>
    <phoneticPr fontId="5" type="noConversion"/>
  </si>
  <si>
    <t>2014/6/30-2014/7/1</t>
    <phoneticPr fontId="5" type="noConversion"/>
  </si>
  <si>
    <r>
      <t>2、Current Project Progress Report</t>
    </r>
    <r>
      <rPr>
        <sz val="10"/>
        <rFont val="Arial Unicode MS"/>
        <family val="2"/>
        <charset val="134"/>
      </rPr>
      <t>（TMS)</t>
    </r>
    <phoneticPr fontId="5" type="noConversion"/>
  </si>
  <si>
    <t>3. Android/IOS 项目研发进展报告</t>
    <phoneticPr fontId="5" type="noConversion"/>
  </si>
  <si>
    <t>Apr 1st Week</t>
    <phoneticPr fontId="5" type="noConversion"/>
  </si>
  <si>
    <t>Apr 2nd Week</t>
    <phoneticPr fontId="5" type="noConversion"/>
  </si>
  <si>
    <t>SP30_JetPay_TC_Restaurant/Retail_V1.00.00_20140421_IT_Service_Change_and_Release_Plan_V20140421</t>
    <phoneticPr fontId="5" type="noConversion"/>
  </si>
  <si>
    <t>S90_Nshvll_Vlink_V1.00.00 Maintenance Plan_V20140421</t>
    <phoneticPr fontId="5" type="noConversion"/>
  </si>
  <si>
    <t>2014/4/23-2014/4/24</t>
    <phoneticPr fontId="5" type="noConversion"/>
  </si>
  <si>
    <t>S80_TSYS_V1.00.05_Maintenance_Plan_V20140423</t>
    <phoneticPr fontId="5" type="noConversion"/>
  </si>
  <si>
    <t>2014/4/23-2014/4/23</t>
    <phoneticPr fontId="5" type="noConversion"/>
  </si>
  <si>
    <t>2014/4/22-2014/4/23</t>
    <phoneticPr fontId="5" type="noConversion"/>
  </si>
  <si>
    <t>S90_Nashville_TC_Valuelink_HC_Restaurant/Retail_V1.00.00_20140423_IT_Service_Change_and_Release_Plan_V20140422</t>
    <phoneticPr fontId="5" type="noConversion"/>
  </si>
  <si>
    <t>正常完成</t>
    <phoneticPr fontId="5" type="noConversion"/>
  </si>
  <si>
    <t>The PAXTMS(W) maintenance project V1.00.00_20140409(M) plan V20140409 release notice</t>
    <phoneticPr fontId="5" type="noConversion"/>
  </si>
  <si>
    <t>The PAXTMS(WS) maintenance project V1.00.00_20140331(M) plan V20140328 release notice</t>
    <phoneticPr fontId="5" type="noConversion"/>
  </si>
  <si>
    <t>MT30_Nashville_TC_Valuelink_HC_Restaurant/Retail_V1.00.00_20140424_IT_Service_Change_and_Release_Plan_V20140423</t>
    <phoneticPr fontId="5" type="noConversion"/>
  </si>
  <si>
    <t>2014/4/24-2014/4/24</t>
    <phoneticPr fontId="5" type="noConversion"/>
  </si>
  <si>
    <t>S80_Nashville_TC_Valuelink_HC_Restaurant/Retail_V1.00.00_20140424_IT_Service_Change_and_Release_Plan_V20140423</t>
    <phoneticPr fontId="5" type="noConversion"/>
  </si>
  <si>
    <t>S80_Global_HC_Retail_V1.00.05_TC_Restaurant_V1.00.06_Maintenance_Plan_V20140424</t>
    <phoneticPr fontId="5" type="noConversion"/>
  </si>
  <si>
    <t>2014/4/24-2014/4/25</t>
  </si>
  <si>
    <t>SP30_Nashville_TC_Valuelink_HC_Restaurant/Retail_V1.00.00_20140424_IT_Service_Change_and_Release_Plan_V20140423</t>
    <phoneticPr fontId="5" type="noConversion"/>
  </si>
  <si>
    <t>PAX TMS Express Edition Maintenance V1.00.02_20140506(M) Plan_20140424</t>
    <phoneticPr fontId="5" type="noConversion"/>
  </si>
  <si>
    <t>2014/4/25-2014/5/8</t>
    <phoneticPr fontId="5" type="noConversion"/>
  </si>
  <si>
    <t xml:space="preserve"> BroadPOS Server 2011 patch V1.02.13_20140523(M) Go-Live Plan Release</t>
    <phoneticPr fontId="5" type="noConversion"/>
  </si>
  <si>
    <t>未通过测试,重新发布维护计划</t>
    <phoneticPr fontId="5" type="noConversion"/>
  </si>
  <si>
    <t>S80_TSYS_TC_Restaurant/Retail_V1.00.05_20140425_IT_Service_Change_and_Release_Plan_20140425</t>
    <phoneticPr fontId="5" type="noConversion"/>
  </si>
  <si>
    <t>2014/4/25-2014/4/25</t>
    <phoneticPr fontId="5" type="noConversion"/>
  </si>
  <si>
    <t>S90_Omaha_MM_TC/HC_Restaurant/Retail_V1.00.00_20140428_IT_Service_Change_and_Release_Plan_V20140425</t>
    <phoneticPr fontId="5" type="noConversion"/>
  </si>
  <si>
    <t>2014/4/25-2014/4/28</t>
    <phoneticPr fontId="5" type="noConversion"/>
  </si>
  <si>
    <t>S90_TSYS_V1.00.06_Maintenance_Plan_V20140425</t>
    <phoneticPr fontId="5" type="noConversion"/>
  </si>
  <si>
    <t>S80_Omaha_MM_V1.00.00_Maintenance_Plan_V20140425</t>
    <phoneticPr fontId="5" type="noConversion"/>
  </si>
  <si>
    <t>SP30_JetPay_TC_Restaurant/Retail_V1.00.00_20140421
S90_Nashville_TC_Valuelink_HC_Restaurant/Retail_V1.00.00_20140423
S80_Nashville_TC_Valuelink_HC_Restaurant/Retail_V1.00.00_20140424
SP30_Nashville_TC_Valuelink_HC_Restaurant/Retail_V1.00.00_20140424
MT30_Nashville_TC_Valuelink_HC_Restaurant/Retail_V1.00.00_20140424
S80_TSYS_TC_Restaurant/Retail_V1.00.05_20140425</t>
    <phoneticPr fontId="5" type="noConversion"/>
  </si>
  <si>
    <t>S80_Global_TC_Restaurant_V1.00.06/(HC_Retail_V1.00.05)_20140428_IT_Service_Change_and_Release_Plan_V20140425</t>
    <phoneticPr fontId="5" type="noConversion"/>
  </si>
  <si>
    <t>发布android base版本(V1.00.00_20140423).</t>
  </si>
  <si>
    <t>针对P2PE作相应修改</t>
  </si>
  <si>
    <t>------------------------------------</t>
  </si>
  <si>
    <t>添加 P2PE 功能 (android/iOS)</t>
  </si>
  <si>
    <t>发布 V1.00.00_20140425(android)</t>
  </si>
  <si>
    <t>针对多应用TLK冲突的问题作了修改</t>
  </si>
  <si>
    <t>协助研发复现输密不弹窗的问题.</t>
  </si>
  <si>
    <t>1. 已解决应用崩溃的问题</t>
  </si>
  <si>
    <t>2. PED输密弹窗偶尔弹不出的问题交由研发跟踪处理</t>
  </si>
  <si>
    <r>
      <t xml:space="preserve">Android已提交 </t>
    </r>
    <r>
      <rPr>
        <sz val="10"/>
        <color rgb="FFA5A5A5"/>
        <rFont val="宋体"/>
        <family val="3"/>
        <charset val="134"/>
      </rPr>
      <t>PaxMPosDriver_V20140404.jar</t>
    </r>
  </si>
  <si>
    <t xml:space="preserve">S80_TSYS_TC_Restaurant/Retail_V1.00.05_20140428_IT_Service_Change_and_Release_Plan_20140428 </t>
    <phoneticPr fontId="5" type="noConversion"/>
  </si>
  <si>
    <t>2014/4/28-2014/4/28</t>
    <phoneticPr fontId="5" type="noConversion"/>
  </si>
  <si>
    <t>S80_Elavon_HC_Retail_V1.00.01_Maintenance_Plan_V20140428</t>
    <phoneticPr fontId="5" type="noConversion"/>
  </si>
  <si>
    <t>2014/4/28-2014/4/29</t>
  </si>
  <si>
    <t>Apr 5th Week</t>
    <phoneticPr fontId="5" type="noConversion"/>
  </si>
  <si>
    <t>S90_TSYS_TC_Restaurant/Retail_V1.00.06_20140429_IT_Service_Change_and_Release_Plan_V20140429</t>
    <phoneticPr fontId="5" type="noConversion"/>
  </si>
  <si>
    <t>2014/4/29-2014/4/29</t>
    <phoneticPr fontId="5" type="noConversion"/>
  </si>
  <si>
    <t>Release Note:S90_Omaha_MM_V1.00.00 Maintenance Plan_V20140429</t>
    <phoneticPr fontId="5" type="noConversion"/>
  </si>
  <si>
    <t>S90_Global_V1.00.06_Maintenance_Plan_V20140429</t>
    <phoneticPr fontId="5" type="noConversion"/>
  </si>
  <si>
    <t>2014/4/29-2014/4/30</t>
  </si>
  <si>
    <t>S80_Elavon_HC_Retail_V1.00.01_20140430_IT_Service_Change_and_Release_Plan_V20140430</t>
    <phoneticPr fontId="5" type="noConversion"/>
  </si>
  <si>
    <t>2014/4/30-2014/4/30</t>
    <phoneticPr fontId="5" type="noConversion"/>
  </si>
  <si>
    <t>S80_TSYS_TC_Restaurant/Retail_V1.00.05_20140428
S80_Global_TC_Restaurant_V1.00.06/(HC_Retail_V1.00.05)_20140428
S90_TSYS_TC_Restaurant/Retail_V1.00.06_20140429
S80_Elavon_HC_Retail_V1.00.01_20140430</t>
    <phoneticPr fontId="5" type="noConversion"/>
  </si>
  <si>
    <t>S80_Payment Logistics_V1.00.04_Maintenance_Plan_V20140430</t>
    <phoneticPr fontId="5" type="noConversion"/>
  </si>
  <si>
    <t>S80_Nshvll_Vlink_V1.00.01_Maintenance_Plan_V20140504</t>
    <phoneticPr fontId="5" type="noConversion"/>
  </si>
  <si>
    <t>2014/5/4-2014/5/5</t>
    <phoneticPr fontId="5" type="noConversion"/>
  </si>
  <si>
    <t>2014/5/4-2014/5/6</t>
  </si>
  <si>
    <t>取消计划</t>
    <phoneticPr fontId="5" type="noConversion"/>
  </si>
  <si>
    <t>S80_Payment_Logistics_HC_Restuarant/Retail_V1.00.04_20140505_IT_Service_Change_and_Release_Plan_V20140504</t>
    <phoneticPr fontId="5" type="noConversion"/>
  </si>
  <si>
    <t>PAXTMS(WS) V1.00.00_20140331(M)_Product Release Notes_V20140425</t>
    <phoneticPr fontId="5" type="noConversion"/>
  </si>
  <si>
    <t>2014/5/5-2014/5/5</t>
    <phoneticPr fontId="5" type="noConversion"/>
  </si>
  <si>
    <t>2014/5/5-2014/5/6</t>
  </si>
  <si>
    <t>完成针对之前修改的测试</t>
  </si>
  <si>
    <t>完成上线</t>
    <phoneticPr fontId="5" type="noConversion"/>
  </si>
  <si>
    <t>May 1st Week</t>
    <phoneticPr fontId="5" type="noConversion"/>
  </si>
  <si>
    <t>S90_Global_(HC_Retail)/(TC_Restaurant)_V1.00.06_20140506 IT Service Change and Release Plan_V20140506</t>
    <phoneticPr fontId="5" type="noConversion"/>
  </si>
  <si>
    <t>2014/5/6-2014/5/6</t>
    <phoneticPr fontId="5" type="noConversion"/>
  </si>
  <si>
    <t>S90_Nashville_TC_Valuelink_HC_Restaurant/Retail_V1.00.01_20140507_IT_Service_Change_and_Release_Plan_V20140506</t>
    <phoneticPr fontId="5" type="noConversion"/>
  </si>
  <si>
    <t>2014/5/6-2014/5/7</t>
  </si>
  <si>
    <t>S90_Omaha_MM_(HC_Retail)/(TC_Restaurant)_V1.00.00_20140505_IT_Service_Change_and_Release_Plan_V20140505</t>
    <phoneticPr fontId="5" type="noConversion"/>
  </si>
  <si>
    <t>S80_Nashville_TC_Valuelink_HC_Restaurant/Retail_V1.00.01_20140506_IT_Service_Change_and_Release_Plan_V20140505</t>
    <phoneticPr fontId="5" type="noConversion"/>
  </si>
  <si>
    <t>S80_Omaha_MM_TC/HC_Restaurant/Retail_V1.00.00_20140505_IT_Service_Change_and_Release_Plan_V20140504</t>
    <phoneticPr fontId="5" type="noConversion"/>
  </si>
  <si>
    <t xml:space="preserve">MT30_Nashville_TC_Valuelink_HC_Restaurant/Retail_V1.00.01_20140507_IT_Service_Change_and_Release_Plan_V20140507 </t>
    <phoneticPr fontId="5" type="noConversion"/>
  </si>
  <si>
    <t>2014/5/7-2014/5/7</t>
    <phoneticPr fontId="5" type="noConversion"/>
  </si>
  <si>
    <t>SP30_Nashville_TC_Valuelink_HC_Restaurant/Retail_V1.00.01_20140507_IT_Service_Change_and_Release_Plan_V20140506</t>
    <phoneticPr fontId="5" type="noConversion"/>
  </si>
  <si>
    <t>S80_Payment_Logistics_HC_Restuarant/Retail_V1.00.04_20140505
S90_Omaha_MM_(HC_Retail)/(TC_Restaurant)_V1.00.00_20140505
S80_Nashville_TC_Valuelink_HC_Restaurant/Retail_V1.00.01_20140506
S90_Global_(HC_Retail)/(TC_Restaurant)_V1.00.06_20140506
S80_Omaha_MM_TC/HC_Restaurant/Retail_V1.00.00_20140505
S90_Nashville_TC_Valuelink_HC_Restaurant/Retail_V1.00.01_20140507
MT30_Nashville_TC_Valuelink_HC_Restaurant/Retail_V1.00.01_20140507
SP30_Nashville_TC_Valuelink_HC_Restaurant/Retail_V1.00.01_20140507</t>
    <phoneticPr fontId="5" type="noConversion"/>
  </si>
  <si>
    <t>S80_Global_MM_V1.00.00_Maintenance_Plan_V20140508</t>
    <phoneticPr fontId="5" type="noConversion"/>
  </si>
  <si>
    <t>2014/5/8-2014/5/13</t>
    <phoneticPr fontId="5" type="noConversion"/>
  </si>
  <si>
    <t>S90_Global_MM_V1.00.00_Maintenance_Plan_V20140508</t>
    <phoneticPr fontId="5" type="noConversion"/>
  </si>
  <si>
    <t>S80_Do-Ugryd_V1.00.09_Maintenance_Plan_V20140509</t>
    <phoneticPr fontId="5" type="noConversion"/>
  </si>
  <si>
    <t>2014/5/9-2014/5/12</t>
    <phoneticPr fontId="5" type="noConversion"/>
  </si>
  <si>
    <t>S80_Omaha_FP Mobile_Go3Gift_Go3Rewards_V1.00.18 Maintenance Plan_V20140509</t>
    <phoneticPr fontId="5" type="noConversion"/>
  </si>
  <si>
    <t>Apr 5th Week</t>
    <phoneticPr fontId="5" type="noConversion"/>
  </si>
  <si>
    <t>发布支持P2PE的 android/iOS 版本 (20140511)</t>
  </si>
  <si>
    <t>与中银卡司/D200应用开发确认D200应用更新接口需求,并将接口文档发给了D200应用开发人员</t>
  </si>
  <si>
    <t>-------------------------------------------</t>
  </si>
  <si>
    <t>S80_Omaha_FP Mobile_Go3Gift_Go3Rewards_V1.00.18 Maintenance Plan_V20140512</t>
    <phoneticPr fontId="5" type="noConversion"/>
  </si>
  <si>
    <t>2014/5/12-2014/5/13</t>
    <phoneticPr fontId="5" type="noConversion"/>
  </si>
  <si>
    <t>测试失败，重新发布计划</t>
    <phoneticPr fontId="5" type="noConversion"/>
  </si>
  <si>
    <t>2014/5/13-2014/5/14</t>
    <phoneticPr fontId="5" type="noConversion"/>
  </si>
  <si>
    <t xml:space="preserve">S80_Do-Ugryd_HC_Restaurant/Retail_V1.00.09_20140514 IT Service Change and Release Plan_20140514 </t>
    <phoneticPr fontId="5" type="noConversion"/>
  </si>
  <si>
    <t>2014/5/14-2014/5/14</t>
    <phoneticPr fontId="5" type="noConversion"/>
  </si>
  <si>
    <t>PAX TMS Express Edition Maintenance V1.00.02_20140513(M) Plan_20140512</t>
    <phoneticPr fontId="5" type="noConversion"/>
  </si>
  <si>
    <t>May 2nd Week</t>
    <phoneticPr fontId="5" type="noConversion"/>
  </si>
  <si>
    <t>S90_TSYS_Valutec_V1.00.01_Maintenance_Plan_V20140514</t>
    <phoneticPr fontId="5" type="noConversion"/>
  </si>
  <si>
    <t>2014/5/14-2014/5/16</t>
    <phoneticPr fontId="5" type="noConversion"/>
  </si>
  <si>
    <t>MT30_TGate_V1.00.09_Maintenance_Plan_V20140514</t>
    <phoneticPr fontId="5" type="noConversion"/>
  </si>
  <si>
    <t>2014/5/15-2014/5/16</t>
    <phoneticPr fontId="5" type="noConversion"/>
  </si>
  <si>
    <t>S80_Global_MM_(HC_Retail)/(TC_Restaurant)_V1.00.00_20140515_IT_Service_Change_and_Release_Plan_V20140515</t>
    <phoneticPr fontId="5" type="noConversion"/>
  </si>
  <si>
    <t>2014/5/15-2014/5/15</t>
    <phoneticPr fontId="5" type="noConversion"/>
  </si>
  <si>
    <t>S80_TSYS_Valutec_V1.00.01_Maintenance_Plan_V20140515</t>
    <phoneticPr fontId="5" type="noConversion"/>
  </si>
  <si>
    <t>S80_Omaha_FP_Mobile_Go3Gift_Go3Rewards_(HC_Retail)/(TC_Restaurant)_V1.00.18_20140519_IT_Service_Change_and_Release_Plan_V20140516</t>
    <phoneticPr fontId="5" type="noConversion"/>
  </si>
  <si>
    <t>S90_Global_MM_(HC_Retail)/(TC_Restaurant)_V1.00.00_20140516 IT Service Change and Release Plan_V20140516</t>
    <phoneticPr fontId="5" type="noConversion"/>
  </si>
  <si>
    <t>2014/5/16-2014/5/19</t>
    <phoneticPr fontId="5" type="noConversion"/>
  </si>
  <si>
    <t>2014/5/16-2014/5/16</t>
    <phoneticPr fontId="5" type="noConversion"/>
  </si>
  <si>
    <t>搜集需求,完善功能,调整UI.</t>
  </si>
  <si>
    <t>--------------------------</t>
  </si>
  <si>
    <t>王绍林</t>
  </si>
  <si>
    <t>MT30_TGATE_HC_Restaurant/Retail_V1.00.09_20140520_IT_Service_Change_and_Release_Plan_V20140519</t>
    <phoneticPr fontId="5" type="noConversion"/>
  </si>
  <si>
    <t>2014/5/19-2014/5/20</t>
    <phoneticPr fontId="5" type="noConversion"/>
  </si>
  <si>
    <t>2014/5/20-2014/5/20</t>
    <phoneticPr fontId="5" type="noConversion"/>
  </si>
  <si>
    <t>MT30_Payment_Logistics_V1.00.06_Maintenance_Plan_V20140520</t>
    <phoneticPr fontId="5" type="noConversion"/>
  </si>
  <si>
    <t>SP30_Payment_Logistics_V1.00.03_Maintenance_Plan_V20140521</t>
    <phoneticPr fontId="5" type="noConversion"/>
  </si>
  <si>
    <t>2014/5/20-2014/5/21</t>
    <phoneticPr fontId="5" type="noConversion"/>
  </si>
  <si>
    <t>2014/5/20-2014/5/22</t>
    <phoneticPr fontId="5" type="noConversion"/>
  </si>
  <si>
    <t>S80_Do-Ugryd_HC_Restaurant/Retail_V1.00.09_20140514
S80_Global_MM_(HC_Retail)/(TC_Restaurant)_V1.00.00_20140515</t>
    <phoneticPr fontId="5" type="noConversion"/>
  </si>
  <si>
    <t>S90_TSYS_TC_Valutec_HC_Restaurant/Retail_V1.00.01_20140520_IT_Service_Change_and_Release_Plan_V20140520</t>
    <phoneticPr fontId="5" type="noConversion"/>
  </si>
  <si>
    <t>S80_TSYS_TC_Valutec_HC_Restaurant/Retail_V1.00.01_20140520_IT_Service_Change_and_Release_Plan_V20140519</t>
    <phoneticPr fontId="5" type="noConversion"/>
  </si>
  <si>
    <t>2014/5/22-2014/5/22</t>
    <phoneticPr fontId="5" type="noConversion"/>
  </si>
  <si>
    <t>S80_TGate_V1.00.05T_Maintenance_Plan_V20140522</t>
    <phoneticPr fontId="5" type="noConversion"/>
  </si>
  <si>
    <t>2014/5/22-2014/5/23</t>
    <phoneticPr fontId="5" type="noConversion"/>
  </si>
  <si>
    <t>MT30_Payment Logistics_HC_Restaurant/Retail_V1.00.06_20140522_IT_Service_Change_and_Release_Plan_V20140522</t>
    <phoneticPr fontId="5" type="noConversion"/>
  </si>
  <si>
    <t>2014/5/23-2014/5/23</t>
    <phoneticPr fontId="5" type="noConversion"/>
  </si>
  <si>
    <t>SP30_TGate_V1.00.06_Maintenance_Plan_V20140523</t>
    <phoneticPr fontId="5" type="noConversion"/>
  </si>
  <si>
    <t>S80_Omaha_FP Mobile_Go3Gift_Go3Rewards_V1.00.19 Maintenance Plan_V20140523</t>
    <phoneticPr fontId="5" type="noConversion"/>
  </si>
  <si>
    <t>2014/5/23-2014/5/26</t>
    <phoneticPr fontId="5" type="noConversion"/>
  </si>
  <si>
    <t>S80_Omaha_MM_V1.00.01 Maintenance_Plan_V20140523</t>
    <phoneticPr fontId="5" type="noConversion"/>
  </si>
  <si>
    <t>SP30_Payment Logistics_HC_Restaurant/Retail_V1.00.03_20140523 IT Service Change and Release Plan_V20140523</t>
    <phoneticPr fontId="5" type="noConversion"/>
  </si>
  <si>
    <t>S90_Global_MM_(HC_Retail)/(TC_Restaurant)_V1.00.00_20140516
S80_Omaha_FP_Mobile_Go3Gift_Go3Rewards_(HC_Retail)/(TC_Restaurant)_V1.00.18_20140519
MT30_TGATE_HC_Restaurant/Retail_V1.00.09_20140520
S90_TSYS_TC_Valutec_HC_Restaurant/Retail_V1.00.01_20140520
S80_TSYS_TC_Valutec_HC_Restaurant/Retail_V1.00.01_20140520
MT30_Payment Logistics_HC_Restaurant/Retail_V1.00.06_20140522
SP30_Payment Logistics_HC_Restaurant/Retail_V1.00.03_20140523</t>
    <phoneticPr fontId="5" type="noConversion"/>
  </si>
  <si>
    <t>整合native api与web plugin;</t>
  </si>
  <si>
    <t>实现新的通讯协议</t>
  </si>
  <si>
    <t>增加paypass/paywave接口,输出:</t>
  </si>
  <si>
    <t>数据全部通过DB存储,敏感数据加密存储</t>
  </si>
  <si>
    <t>支持应用更新,输出:</t>
  </si>
  <si>
    <t>S80_TGate_HC_Restaurant/Retail_V1.00.05T_20140526 IT Service Change and Release Plan_V20140526</t>
    <phoneticPr fontId="5" type="noConversion"/>
  </si>
  <si>
    <t>2014/5/26-2014/5/26</t>
    <phoneticPr fontId="5" type="noConversion"/>
  </si>
  <si>
    <t>S90_TGate_V1.00.06_Maintenance_Plan_V20140526</t>
    <phoneticPr fontId="5" type="noConversion"/>
  </si>
  <si>
    <t>2014/5/26-2014/5/27</t>
    <phoneticPr fontId="5" type="noConversion"/>
  </si>
  <si>
    <t>S80_Omaha_SparkBase_V1.00.01_Maintenance_Plan_V20140526</t>
    <phoneticPr fontId="5" type="noConversion"/>
  </si>
  <si>
    <t>MT30_TGate_V1.00.10_Maintenance_Plan_V20140526</t>
  </si>
  <si>
    <t>2014/5/26-2014/5/28</t>
    <phoneticPr fontId="5" type="noConversion"/>
  </si>
  <si>
    <t>2014/5/26-2014/5/27</t>
    <phoneticPr fontId="5" type="noConversion"/>
  </si>
  <si>
    <t xml:space="preserve">S80_Omaha_FP_Mobile_Go3Gift_Go3Rewards_(HC_Retail)/(TC_Restaurant)_V1.00.19_20140527_IT_Service_Change_and_Release_Plan_V20140527 </t>
    <phoneticPr fontId="5" type="noConversion"/>
  </si>
  <si>
    <t>2014/5/27-2014/5/27</t>
    <phoneticPr fontId="5" type="noConversion"/>
  </si>
  <si>
    <t>SP30_TGATE_HC_Restaurant/Retail_V1.00.06_20140528_IT_Service_Change_and_Release_Plan_20140527</t>
    <phoneticPr fontId="5" type="noConversion"/>
  </si>
  <si>
    <t>2014/5/27-2014/5/28</t>
    <phoneticPr fontId="5" type="noConversion"/>
  </si>
  <si>
    <t>S80_Omaha_MM_TC_Restaurant/HC_Retail_V1.00.01_20140527_IT_Service_Change_and_Release_Plan_V20140526</t>
    <phoneticPr fontId="5" type="noConversion"/>
  </si>
  <si>
    <t>2014/5/28-2014/5/28</t>
    <phoneticPr fontId="5" type="noConversion"/>
  </si>
  <si>
    <t>S80_Elavon_HC_Retail_V1.00.02_Maintenance_Plan_V20140528</t>
  </si>
  <si>
    <t>2014/5/28-2014/5/29</t>
    <phoneticPr fontId="5" type="noConversion"/>
  </si>
  <si>
    <t>SP30_Nshvll_Vlink_V1.00.02_Maintenance_Plan_V20140528</t>
    <phoneticPr fontId="5" type="noConversion"/>
  </si>
  <si>
    <t>S80_Nshvll_Vlink_V1.00.02_Maintenance_Plan_V20140528</t>
    <phoneticPr fontId="5" type="noConversion"/>
  </si>
  <si>
    <t>S90_TGate_HC_Restaurant/Retail_V1.00.06_20140528_IT_Service_Change_and_Release_Plan_V20140528</t>
    <phoneticPr fontId="5" type="noConversion"/>
  </si>
  <si>
    <t>S80_Elavon_HC_Retail_V1.00.02_20140529_IT_Service_Change_and_Release_Plan_V20140529</t>
    <phoneticPr fontId="5" type="noConversion"/>
  </si>
  <si>
    <t>2014/5/29-2014/5/30</t>
    <phoneticPr fontId="5" type="noConversion"/>
  </si>
  <si>
    <t>2014/5/29-2014/5/29</t>
    <phoneticPr fontId="5" type="noConversion"/>
  </si>
  <si>
    <t>2014/5/29-2014/5/29</t>
    <phoneticPr fontId="5" type="noConversion"/>
  </si>
  <si>
    <t xml:space="preserve"> 正常完成</t>
    <phoneticPr fontId="5" type="noConversion"/>
  </si>
  <si>
    <t>S80_Omaha_HC/TC_SparkBase_HC_Retail/Restaurant_V1.00.01_20140530_IT_Service_Change_and_Release_Plan_V20140530</t>
    <phoneticPr fontId="5" type="noConversion"/>
  </si>
  <si>
    <t>2014/5/30-2014/5/30</t>
    <phoneticPr fontId="5" type="noConversion"/>
  </si>
  <si>
    <t>SP30_Basic_System_V1.00.06_Maintenance_Plan_V20140530</t>
    <phoneticPr fontId="5" type="noConversion"/>
  </si>
  <si>
    <t>2014/5/30-2014/6/3</t>
    <phoneticPr fontId="5" type="noConversion"/>
  </si>
  <si>
    <t>S80_Nashville_TC_Valuelink_HC_Retail_V1.00.02_20140530_IT_Service_Change_and_Release_Plan_V20140530</t>
    <phoneticPr fontId="5" type="noConversion"/>
  </si>
  <si>
    <t>S80_TGate_HC_Restaurant/Retail_V1.00.05T_20140526
S80_Omaha_MM_TC_Restaurant/HC_Retail_V1.00.01_20140527
S80_Omaha_FP_Mobile_Go3Gift_Go3Rewards_(HC_Retail)/(TC_Restaurant)_V1.00.19_20140527
SP30_TGATE_HC_Restaurant/Retail_V1.00.06_20140528
S90_TGate_HC_Restaurant/Retail_V1.00.06_20140528
S80_Elavon_HC_Retail_V1.00.02_20140529
S80_Nashville_TC_Valuelink_HC_Retail_V1.00.02_20140530</t>
    <phoneticPr fontId="5" type="noConversion"/>
  </si>
  <si>
    <t>May 3rd Week</t>
    <phoneticPr fontId="5" type="noConversion"/>
  </si>
  <si>
    <t xml:space="preserve">May 4th Week </t>
    <phoneticPr fontId="5" type="noConversion"/>
  </si>
  <si>
    <t>android插件已完成</t>
  </si>
  <si>
    <t>已集成联机功能. 完成测试代码.D6</t>
  </si>
  <si>
    <t>paypass/paywave接口实现.</t>
  </si>
  <si>
    <t>设计文档更新:</t>
  </si>
  <si>
    <t>MPosApi接口规范_V1.0.2_20140530.docx</t>
  </si>
  <si>
    <t>MPosApi接口规范_V1.0.1_20140523.docx</t>
  </si>
  <si>
    <t>报文校验,完善水电煤参数设置,预付费UI调整,</t>
  </si>
  <si>
    <t>修改BUG</t>
  </si>
  <si>
    <r>
      <t>android库:</t>
    </r>
    <r>
      <rPr>
        <sz val="10"/>
        <color rgb="FFA5A5A5"/>
        <rFont val="宋体"/>
        <family val="3"/>
        <charset val="134"/>
      </rPr>
      <t xml:space="preserve"> PaxMPosManager(20140523).jar</t>
    </r>
  </si>
  <si>
    <r>
      <t xml:space="preserve">iOS库: </t>
    </r>
    <r>
      <rPr>
        <sz val="10"/>
        <color rgb="FFA5A5A5"/>
        <rFont val="宋体"/>
        <family val="3"/>
        <charset val="134"/>
      </rPr>
      <t>PaxMPosManager.framework(20140524).zip</t>
    </r>
  </si>
  <si>
    <t>S80_TSYS_FP_Mobile_Go3Gift_Go3Rewards_MM_V1.00.00_Maintenance_Plan_V20140603</t>
    <phoneticPr fontId="5" type="noConversion"/>
  </si>
  <si>
    <t>2014/6/3-2014/6/6</t>
    <phoneticPr fontId="5" type="noConversion"/>
  </si>
  <si>
    <t>MT30_TGate_V1.00.10_Maintenance_Plan_V20140603</t>
    <phoneticPr fontId="5" type="noConversion"/>
  </si>
  <si>
    <t>2014/6/3-2014/6/3</t>
    <phoneticPr fontId="5" type="noConversion"/>
  </si>
  <si>
    <t>MT30_TGATE_HC_Retaurant/Retail_V1.00.10_20140604_IT_Service_Change_and_Release_Plan_V20140603</t>
    <phoneticPr fontId="5" type="noConversion"/>
  </si>
  <si>
    <t>2014/6/3-2014/6/4</t>
  </si>
  <si>
    <t>2014/6/4-2014/6/5</t>
    <phoneticPr fontId="5" type="noConversion"/>
  </si>
  <si>
    <t>SP30_Basic System_V1.00.06_20140604_IT_Service_Change_and_Release_Plan_V20140603</t>
    <phoneticPr fontId="5" type="noConversion"/>
  </si>
  <si>
    <t>2014/6/4-2014/6/4</t>
    <phoneticPr fontId="5" type="noConversion"/>
  </si>
  <si>
    <t>SP30_Nashville_TC_Valuelink_HC_Restaurant/Retail_V1.00.02_20140605_IT_Service_Change_and_Release_Plan_V20140604</t>
    <phoneticPr fontId="5" type="noConversion"/>
  </si>
  <si>
    <t>S80_Omaha_HC/TC_SparkBase_HC_Retail/Restaurant_V1.00.01_20140530
MT30_TGATE_HC_Retaurant/Retail_V1.00.10_20140604
SP30_Basic System_V1.00.06_20140604
SP30_Nashville_TC_Valuelink_HC_Restaurant/Retail_V1.00.02_20140605</t>
    <phoneticPr fontId="5" type="noConversion"/>
  </si>
  <si>
    <t>POSLink_V1.00.15_Maintenance_Plan_V20140526</t>
    <phoneticPr fontId="5" type="noConversion"/>
  </si>
  <si>
    <t>POSLink_V1.00.15</t>
    <phoneticPr fontId="5" type="noConversion"/>
  </si>
  <si>
    <t>SP30_MPS_V1.00.03_Maintenance_Plan_V20140605</t>
    <phoneticPr fontId="5" type="noConversion"/>
  </si>
  <si>
    <t>2014/6/5-2014/6/11</t>
    <phoneticPr fontId="5" type="noConversion"/>
  </si>
  <si>
    <t>S80_TSYS_SparkBase_V1.00.01_Maintenance_Plan_V20140605</t>
    <phoneticPr fontId="5" type="noConversion"/>
  </si>
  <si>
    <t>2014/6/5-2014/6/6</t>
    <phoneticPr fontId="5" type="noConversion"/>
  </si>
  <si>
    <t xml:space="preserve">SP30_Omaha_V1.00.04 Maintenance Plan_V20140605 </t>
    <phoneticPr fontId="5" type="noConversion"/>
  </si>
  <si>
    <t>2014/6/6-2014/6/6</t>
    <phoneticPr fontId="5" type="noConversion"/>
  </si>
  <si>
    <t xml:space="preserve">Jun 1st Week </t>
    <phoneticPr fontId="5" type="noConversion"/>
  </si>
  <si>
    <t>S80_TSYS_TC_SparkBase_HC_Restaurant/Retail_V1.00.01_20140609_IT_Service_Change_and_Release_Plan_V20140609</t>
    <phoneticPr fontId="5" type="noConversion"/>
  </si>
  <si>
    <t>2014/6/9-2014/6/9</t>
    <phoneticPr fontId="5" type="noConversion"/>
  </si>
  <si>
    <t>发布 MposApi(iOS)_V1.0.1_20140605(解决ccv提出来的symbol与其他库冲突的问题)</t>
  </si>
  <si>
    <t>提供给客户 V1.00.00_20140605版本(payment/prepayment/comsecond/oneinterface)</t>
  </si>
  <si>
    <t>SP30_Omaha_(HC_Retail)/(TC_Restaurant)_V1.00.04_20140610_IT_Service_Change_and_Release_Plan_V20140610</t>
    <phoneticPr fontId="5" type="noConversion"/>
  </si>
  <si>
    <t>2014/6/10-2014/6/10</t>
    <phoneticPr fontId="5" type="noConversion"/>
  </si>
  <si>
    <t>2014/6/11-2014/6/11</t>
    <phoneticPr fontId="5" type="noConversion"/>
  </si>
  <si>
    <t>2014/6/5-2014/6/6
2014/6/9-2014/6/10
2014/6/10-2014/6/11
2014/6/11-2014/6/11</t>
    <phoneticPr fontId="5" type="noConversion"/>
  </si>
  <si>
    <t>S80_Nashville_TC_Valuelink_HC_Restaurant/Retail_V1.00.02_20140611_IT_Service_Change_and_Release_Plan_V20140611</t>
    <phoneticPr fontId="5" type="noConversion"/>
  </si>
  <si>
    <t>S80_Nashville_TC_Valuelink_HC_Restaurant/Retail_V1.00.02_20140612_IT_Service_Change_and_Release_Plan_V20140612</t>
    <phoneticPr fontId="5" type="noConversion"/>
  </si>
  <si>
    <t>2014/6/12-2014/6/12</t>
    <phoneticPr fontId="5" type="noConversion"/>
  </si>
  <si>
    <t>S80_TSYS_TC_SparkBase_HC_Restaurant/Retail_V1.00.01_20140609
SP30_Omaha_(HC_Retail)/(TC_Restaurant)_V1.00.04_20140610
S80_Nashville_TC_Valuelink_HC_Restaurant/Retail_V1.00.02_20140611
S80_Nashville_TC_Valuelink_HC_Restaurant/Retail_V1.00.02_20140612</t>
    <phoneticPr fontId="5" type="noConversion"/>
  </si>
  <si>
    <t>Release Note: MT30_Payment_Logistics_V1.00.07 Maintenance_Plan_V20140612</t>
    <phoneticPr fontId="5" type="noConversion"/>
  </si>
  <si>
    <t>2014/6/12-2014/6/13</t>
  </si>
  <si>
    <t>S80_Omaha_MM_V1.00.02 Maintenance Plan_V20140613</t>
    <phoneticPr fontId="5" type="noConversion"/>
  </si>
  <si>
    <t>2014/6/13-2014/6/13</t>
    <phoneticPr fontId="5" type="noConversion"/>
  </si>
  <si>
    <t>SP30_Nashville_FP Mobile_Go3Gift_Go3Rewards_V1.00.00 Maintenance Plan_V20140613</t>
    <phoneticPr fontId="5" type="noConversion"/>
  </si>
  <si>
    <t>2014/6/13-2014/6/16</t>
    <phoneticPr fontId="5" type="noConversion"/>
  </si>
  <si>
    <t>2014/6/12-2014/6/12
2014/6/13-2014/6/13</t>
    <phoneticPr fontId="5" type="noConversion"/>
  </si>
  <si>
    <t>MT30_Payment Logistics_HC_Restaurant/Retail_V1.00.07_20140613_IT_Service_Change_and_Release_Plan_V20140613</t>
    <phoneticPr fontId="5" type="noConversion"/>
  </si>
  <si>
    <t>David</t>
    <phoneticPr fontId="5" type="noConversion"/>
  </si>
  <si>
    <t xml:space="preserve">2014/6/13-2014/6/13
</t>
    <phoneticPr fontId="5" type="noConversion"/>
  </si>
  <si>
    <t xml:space="preserve">2014/6/16-2014/6/27
</t>
    <phoneticPr fontId="5" type="noConversion"/>
  </si>
  <si>
    <t>2014/6/27-2014/6/27</t>
    <phoneticPr fontId="5" type="noConversion"/>
  </si>
  <si>
    <t>2014/6/16-2014/6/16</t>
    <phoneticPr fontId="5" type="noConversion"/>
  </si>
  <si>
    <t>发布 MposApi(android)_V1.0.1_20140610(支持PayPass/PayWave)</t>
  </si>
  <si>
    <t>测试失败，重新发布计划</t>
    <phoneticPr fontId="5" type="noConversion"/>
  </si>
  <si>
    <t>BroadPOS Server 2011 Patch V1.02.13_20140619(M) Go-Live Plan_20140617 Release</t>
    <phoneticPr fontId="5" type="noConversion"/>
  </si>
  <si>
    <t>2014/6/18-2014/7/3</t>
    <phoneticPr fontId="5" type="noConversion"/>
  </si>
  <si>
    <t>S80_Omaha_MM_(HC_Retail)/(TC_Restaurant)_V1.00.02_20140618_IT_Service_Change_and_Release_Plan_V20140617</t>
    <phoneticPr fontId="5" type="noConversion"/>
  </si>
  <si>
    <t>2014/6/17-2014/6/18</t>
    <phoneticPr fontId="5" type="noConversion"/>
  </si>
  <si>
    <t>S80_TSYS_TC_FP Mobile_Go3Gift_Go3Rewards_HC_MM_Retail/Restaurant_V1.00.00_20140617_IT_Service_Change_and_Release_Plan_V20140616</t>
    <phoneticPr fontId="5" type="noConversion"/>
  </si>
  <si>
    <t>2014/6/16-2014/6/17</t>
    <phoneticPr fontId="5" type="noConversion"/>
  </si>
  <si>
    <t>S80_Omaha_FP Mobile_Go3Gift_Go3Rewards_V1.00.20 Maintenance Plan_V20140618</t>
    <phoneticPr fontId="5" type="noConversion"/>
  </si>
  <si>
    <t>2014/6/18-2014/6/18</t>
    <phoneticPr fontId="5" type="noConversion"/>
  </si>
  <si>
    <t>MT30_Payment Logistics_HC_Restaurant/Retail_V1.00.07_20140613
S80_Omaha_MM_(HC_Retail)/(TC_Restaurant)_V1.00.02_20140618
S80_TSYS_TC_FP Mobile_Go3Gift_Go3Rewards_HC_MM_Retail/Restaurant_V1.00.00_20140617</t>
    <phoneticPr fontId="5" type="noConversion"/>
  </si>
  <si>
    <t>SP30_MPS_V1.00.03_Maintenance_Plan_V20140619</t>
    <phoneticPr fontId="5" type="noConversion"/>
  </si>
  <si>
    <t>2014/6/19-2014/6/19</t>
    <phoneticPr fontId="5" type="noConversion"/>
  </si>
  <si>
    <r>
      <t xml:space="preserve">2014/6/13-2014/6/13
</t>
    </r>
    <r>
      <rPr>
        <b/>
        <sz val="10"/>
        <color rgb="FFFF0000"/>
        <rFont val="宋体"/>
        <family val="3"/>
        <charset val="134"/>
      </rPr>
      <t>Changed As:
2014/6/13-2014/6/19</t>
    </r>
    <r>
      <rPr>
        <b/>
        <sz val="10"/>
        <rFont val="宋体"/>
        <family val="3"/>
        <charset val="134"/>
      </rPr>
      <t xml:space="preserve">
</t>
    </r>
    <phoneticPr fontId="5" type="noConversion"/>
  </si>
  <si>
    <r>
      <t xml:space="preserve">1.于2014/6/13日完成项目计划文档及NPI Team
</t>
    </r>
    <r>
      <rPr>
        <sz val="10"/>
        <color rgb="FFFF0000"/>
        <rFont val="宋体"/>
        <family val="3"/>
        <charset val="134"/>
      </rPr>
      <t>2.于2014/6/19日更新了项目计划文档</t>
    </r>
    <r>
      <rPr>
        <sz val="10"/>
        <rFont val="宋体"/>
        <family val="3"/>
        <charset val="134"/>
      </rPr>
      <t xml:space="preserve">
</t>
    </r>
    <phoneticPr fontId="5" type="noConversion"/>
  </si>
  <si>
    <r>
      <t xml:space="preserve">1.于2014/6/13日发布了MRD及ADD文档
</t>
    </r>
    <r>
      <rPr>
        <sz val="10"/>
        <color rgb="FFFF0000"/>
        <rFont val="宋体"/>
        <family val="3"/>
        <charset val="134"/>
      </rPr>
      <t>2. 于2014/6/19日更新了MRD及ADD文档，增加了HC/TC host.</t>
    </r>
    <phoneticPr fontId="5" type="noConversion"/>
  </si>
  <si>
    <t xml:space="preserve"> SP30_MPS_(HC_Retail)/(TC_Restaurant)_V1.00.03_20140620 IT Service Change and Release Plan_V20140620</t>
    <phoneticPr fontId="5" type="noConversion"/>
  </si>
  <si>
    <t>2014/6/20-2014/6/20</t>
    <phoneticPr fontId="5" type="noConversion"/>
  </si>
  <si>
    <t>S80_Omaha_FP Mobile_GO3GIFT_Go3Rewards_TC_Restaurant/HC_Retail_V1.00.20_20140620_IT Service Change and Release Plan_V20140620</t>
    <phoneticPr fontId="5" type="noConversion"/>
  </si>
  <si>
    <t>2014/6/13
2014/6/19</t>
    <phoneticPr fontId="5" type="noConversion"/>
  </si>
  <si>
    <t>2014/6/20-2014/6/20
2014/6/23-2014/6/23</t>
    <phoneticPr fontId="5" type="noConversion"/>
  </si>
  <si>
    <t>Jun 2nd Week</t>
    <phoneticPr fontId="5" type="noConversion"/>
  </si>
  <si>
    <t>S80_PMN_V1.00.06_Maintenance_Plan_V20140623</t>
    <phoneticPr fontId="5" type="noConversion"/>
  </si>
  <si>
    <t>2014/6/23-2014/6/23</t>
    <phoneticPr fontId="5" type="noConversion"/>
  </si>
  <si>
    <t>cordova iOS基本框架调通,BT4.0通讯调通</t>
  </si>
  <si>
    <t>发布 MposApi(android)_V1.0.1_20140619(修改bug)</t>
  </si>
  <si>
    <t>郭庆锐/涂钦魁</t>
  </si>
  <si>
    <t>完成D180/D200端与框架的对接的程序</t>
  </si>
  <si>
    <t>装机100台 payment/prepayment(20140618), comsecond/oneinterface(20140617)</t>
  </si>
  <si>
    <t>增加客户要求的4个接口</t>
  </si>
  <si>
    <t xml:space="preserve">SP30_Nashville_FP_Mobile_Go3Gift_Go3Rewards_TC_Restaurant/Retail_V1.00.00_20140624_IT_Service_Change_and_Release_Plan_V20140623 </t>
    <phoneticPr fontId="5" type="noConversion"/>
  </si>
  <si>
    <t>2014/6/24-2014/6/24</t>
    <phoneticPr fontId="5" type="noConversion"/>
  </si>
  <si>
    <t>S80_FideliPay_V1.00.00_Maintenance_Plan_V20140624</t>
    <phoneticPr fontId="5" type="noConversion"/>
  </si>
  <si>
    <t>2014/6/18-2014/6/19
2014/6/19-2014/6/19</t>
    <phoneticPr fontId="5" type="noConversion"/>
  </si>
  <si>
    <t>2014/6/25-2014/6/25</t>
    <phoneticPr fontId="5" type="noConversion"/>
  </si>
  <si>
    <t xml:space="preserve">S80_FideliPay_HC_Restaurant/Retail_V1.00.00_20140625_IT_Service_Change_and_Release_Plan_V20140625 </t>
    <phoneticPr fontId="5" type="noConversion"/>
  </si>
  <si>
    <t>S80_FDRCNV_V1.00.00 Maintenance Plan_V20140625</t>
    <phoneticPr fontId="5" type="noConversion"/>
  </si>
  <si>
    <t>2014/6/25-2014/6/26</t>
  </si>
  <si>
    <t>S80_PMN_HC_Restaurant_V1.00.06_20140624_IT_Service_Change_and_Release_Plan_V20140624</t>
    <phoneticPr fontId="5" type="noConversion"/>
  </si>
  <si>
    <t xml:space="preserve">1.于2014/6/13日发布了：
  - USPOSCore_S80_mps_mpsctg_V1.00.00_20140613 Released
  - Mercury Combined Terminal GIFT(mpsctg)_HC_V1.00.00_20140613 
2.于2014/6/19日发布了：
  - Mercury Combined TerminalGIFT(mpsctg)_HC_V1.00.00_20140619
  - USPOSCore_S80_mps_mpsctg_V1.00.00_20140619 Released
  - MPS Credit Debit EBT(mps)_HC/TC_V1.01.00_20140619M Release
3.于2014/6/26日发布了：
  - MPS Credit Debit EBT(mps)_HC/TC_V1.01.00_20140625M Release
  - USPOSCore_S80_mps_mpsctg_V1.00.00_20140626 Released
  - Mercury Combined Terminal GIFT(mpsctg)_HC_V1.00.00_20140626
 </t>
    <phoneticPr fontId="5" type="noConversion"/>
  </si>
  <si>
    <t>S90_Elavon_V1.00.01_Maintenance_Plan_V20140626</t>
    <phoneticPr fontId="5" type="noConversion"/>
  </si>
  <si>
    <t>2014/6/26-2014/6/26</t>
    <phoneticPr fontId="5" type="noConversion"/>
  </si>
  <si>
    <t>S80_FideliPay_HC_Restaurant/Retail_V1.00.01_20140627_IT_Service_Change_and_Release_Plan_V20140627</t>
    <phoneticPr fontId="5" type="noConversion"/>
  </si>
  <si>
    <t>2014/6/27-2014/6/27</t>
    <phoneticPr fontId="5" type="noConversion"/>
  </si>
  <si>
    <t>MT30_Nashville_FP Mobile_Go3Gift_Go3Rewards_V1.00.00_Maintenance Plan_V20140627</t>
    <phoneticPr fontId="5" type="noConversion"/>
  </si>
  <si>
    <t>2014/6/27-2014/7/1</t>
    <phoneticPr fontId="5" type="noConversion"/>
  </si>
  <si>
    <t>1.于2014/6/16日发布了：
   - BroadPOS_Terminal_S80_MPS II_Test_Case_V20140616
2.于2014/6/18日发布了：
   -  BroadPOS Terminal MPS II V1.00.00_20140613 Smoking Test Report V20140618
3.于2014/6/25日发布了：
   - BroadPOS Terminal MPS II Function Test Report V20140625
4.于2014/6/27日发布了：
   -  BroadPOS Terminal MPS II Regression Test Report V20140627
   -  BroadPOS Terminal MPS II Regression Test Report V20140627_1</t>
    <phoneticPr fontId="5" type="noConversion"/>
  </si>
  <si>
    <t>S80_Omaha_FP Mobile_GO3GIFT_Go3Rewards_TC_Restaurant/HC_Retail_V1.00.20_20140620
 SP30_MPS_(HC_Retail)/(TC_Restaurant)_V1.00.03_20140620
SP30_Nashville_FP_Mobile_Go3Gift_Go3Rewards_TC_Restaurant/Retail_V1.00.00_20140624
S80_PMN_HC_Restaurant_V1.00.06_20140624
S80_FideliPay_HC_Restaurant/Retail_V1.00.00_20140625
S80_FideliPay_HC_Restaurant/Retail_V1.00.01_20140627</t>
    <phoneticPr fontId="5" type="noConversion"/>
  </si>
  <si>
    <t>2014/6/30-2014/7/10</t>
    <phoneticPr fontId="5" type="noConversion"/>
  </si>
  <si>
    <t>S90_Elavon_HC_Retail_V1.00.01_20140630_IT_Service_Change_and_Release_Plan_V20140627</t>
    <phoneticPr fontId="5" type="noConversion"/>
  </si>
  <si>
    <t>2014/6/30-2014/6/30</t>
    <phoneticPr fontId="5" type="noConversion"/>
  </si>
  <si>
    <t>2014/6/27-2014/6/27
2014/6/30-2014/6/30</t>
    <phoneticPr fontId="5" type="noConversion"/>
  </si>
  <si>
    <t>于2014/6/27日申请项目结项</t>
    <phoneticPr fontId="5" type="noConversion"/>
  </si>
  <si>
    <t xml:space="preserve">BroadPOS Terminal 
MPS II  </t>
    <phoneticPr fontId="5" type="noConversion"/>
  </si>
  <si>
    <r>
      <t>2、Customer Feedback Bug (</t>
    </r>
    <r>
      <rPr>
        <b/>
        <sz val="12"/>
        <color rgb="FFFF0000"/>
        <rFont val="Arial Unicode MS"/>
        <family val="2"/>
        <charset val="134"/>
      </rPr>
      <t>TMS Suits</t>
    </r>
    <r>
      <rPr>
        <b/>
        <sz val="12"/>
        <rFont val="Arial Unicode MS"/>
        <family val="2"/>
        <charset val="134"/>
      </rPr>
      <t>)</t>
    </r>
    <phoneticPr fontId="5" type="noConversion"/>
  </si>
  <si>
    <t>Jun 3rd Week</t>
    <phoneticPr fontId="5" type="noConversion"/>
  </si>
  <si>
    <t>实现与D180通讯协议</t>
  </si>
  <si>
    <t>修改文档错误</t>
  </si>
  <si>
    <t xml:space="preserve">2014/6/30-2014/6/30
</t>
    <phoneticPr fontId="5" type="noConversion"/>
  </si>
  <si>
    <t xml:space="preserve">2014/6/30-2014/6/30
</t>
    <phoneticPr fontId="5" type="noConversion"/>
  </si>
  <si>
    <t>1.于2014/6/30日发布了MRD及ADD文档</t>
    <phoneticPr fontId="5" type="noConversion"/>
  </si>
  <si>
    <r>
      <t xml:space="preserve">1.于2014/6/30日完成项目计划文档及NPI Team
</t>
    </r>
    <r>
      <rPr>
        <sz val="10"/>
        <rFont val="宋体"/>
        <family val="3"/>
        <charset val="134"/>
      </rPr>
      <t xml:space="preserve">
</t>
    </r>
    <phoneticPr fontId="5" type="noConversion"/>
  </si>
  <si>
    <r>
      <t xml:space="preserve">2014/6/30-2014/7/3
</t>
    </r>
    <r>
      <rPr>
        <b/>
        <sz val="10"/>
        <rFont val="宋体"/>
        <family val="3"/>
        <charset val="134"/>
      </rPr>
      <t xml:space="preserve">
</t>
    </r>
    <phoneticPr fontId="5" type="noConversion"/>
  </si>
  <si>
    <t xml:space="preserve">2014/7/1-2014/7/10
</t>
    <phoneticPr fontId="5" type="noConversion"/>
  </si>
  <si>
    <t>2014/7/11-2014/7/11</t>
    <phoneticPr fontId="5" type="noConversion"/>
  </si>
  <si>
    <t xml:space="preserve">July 1st Week </t>
    <phoneticPr fontId="5" type="noConversion"/>
  </si>
  <si>
    <t>SP30_Sterling_V1.00.01 Maintenance Plan_V20140630</t>
    <phoneticPr fontId="5" type="noConversion"/>
  </si>
  <si>
    <t>2014/7/1-2014/7/2</t>
    <phoneticPr fontId="5" type="noConversion"/>
  </si>
  <si>
    <t>SP30_Sterling_HC_Restaurant/Retail_V1.00.01_20140702 IT Service Change and Release Plan_V20140702</t>
    <phoneticPr fontId="5" type="noConversion"/>
  </si>
  <si>
    <t>2014/7/2-2014/7/2</t>
    <phoneticPr fontId="5" type="noConversion"/>
  </si>
  <si>
    <t>SP30_TGate_V1.00.07 Maintenance Plan_V20140702</t>
    <phoneticPr fontId="5" type="noConversion"/>
  </si>
  <si>
    <t>2014/7/2-2014/7/3</t>
  </si>
  <si>
    <t>SP30_Global_V1.00.02_Maintenance Plan_V20140703</t>
    <phoneticPr fontId="5" type="noConversion"/>
  </si>
  <si>
    <t>2014/7/3-2014/7/8</t>
    <phoneticPr fontId="5" type="noConversion"/>
  </si>
  <si>
    <t>2014/7/3-2014/7/3</t>
    <phoneticPr fontId="5" type="noConversion"/>
  </si>
  <si>
    <t>SP30_TSYS_Valutec_V1.00.00_Maintenance Plan_V20140704</t>
    <phoneticPr fontId="5" type="noConversion"/>
  </si>
  <si>
    <t>2014/7/4-2014/7/7</t>
    <phoneticPr fontId="5" type="noConversion"/>
  </si>
  <si>
    <t>MT30_Nashville_FP_Mobile_Go3Gift_Go3Rewards_TC_Restaurant/Retail_V1.00.00_20140703_IT_Service_Change_and_Release_Plan_V20140703</t>
    <phoneticPr fontId="5" type="noConversion"/>
  </si>
  <si>
    <t>S90_Elavon_HC_Retail_V1.00.01_20140630
SP30_Sterling_HC_Restaurant/Retail_V1.00.01_20140702
MT30_Nashville_FP_Mobile_Go3Gift_Go3Rewards_TC_Restaurant/Retail_V1.00.00_20140703</t>
    <phoneticPr fontId="5" type="noConversion"/>
  </si>
  <si>
    <t xml:space="preserve">BroadPOS Terminal 
Elavon III  </t>
    <phoneticPr fontId="5" type="noConversion"/>
  </si>
  <si>
    <t>SP30_TGate_HC_Restaurant/Retail_V1.00.07_20140707_IT_Service_Change_and_Release_Plan_V20140707</t>
    <phoneticPr fontId="5" type="noConversion"/>
  </si>
  <si>
    <t>2014/7/7-2014/7/7</t>
    <phoneticPr fontId="5" type="noConversion"/>
  </si>
  <si>
    <t>D800-S方案预研</t>
  </si>
  <si>
    <t>调通一个本地接口</t>
  </si>
  <si>
    <t>2014/7/8-2014/7/8</t>
    <phoneticPr fontId="5" type="noConversion"/>
  </si>
  <si>
    <t>SP30_MPS_V1.01.00 Maintenance Plan_V20140708</t>
    <phoneticPr fontId="5" type="noConversion"/>
  </si>
  <si>
    <t>2014/7/8-2014/7/10</t>
    <phoneticPr fontId="5" type="noConversion"/>
  </si>
  <si>
    <t xml:space="preserve"> PAXTMS(WM) maintenance project V1.00.00_20140325(M) plan V20140324 release notice</t>
    <phoneticPr fontId="5" type="noConversion"/>
  </si>
  <si>
    <t>SP30_TSYS_TC_Valutec_HC_Restaurant/Retail_V1.00.00_20140710_IT_Service_Change_and_Release_Plan_V20140709</t>
    <phoneticPr fontId="5" type="noConversion"/>
  </si>
  <si>
    <t>2014/7/9-2014/7/10</t>
    <phoneticPr fontId="5" type="noConversion"/>
  </si>
  <si>
    <t>S80_MPS_(HC_Retail)/(TC_Restaurant)_V1.01.00_20140708_IT_Service_Change_and_Release_Plan_V20140708</t>
    <phoneticPr fontId="5" type="noConversion"/>
  </si>
  <si>
    <t>2014/7/10-2014/7/10</t>
    <phoneticPr fontId="5" type="noConversion"/>
  </si>
  <si>
    <t>SP30_Global_(HC_Retail)/(TC_Restaurant)_V1.00.02_20140711_IT_Service_Change_and_Release_Plan_V20140710</t>
    <phoneticPr fontId="5" type="noConversion"/>
  </si>
  <si>
    <t xml:space="preserve"> MT30_MPS_V1.01.00 Maintenance Plan_V20140711</t>
    <phoneticPr fontId="5" type="noConversion"/>
  </si>
  <si>
    <t>2014/7/11-2014/7/15</t>
    <phoneticPr fontId="5" type="noConversion"/>
  </si>
  <si>
    <t>SP30_TGate_HC_Restaurant/Retail_V1.00.07_20140707
S80_MPS_(HC_Retail)/(TC_Restaurant)_V1.01.00_20140708
BroadPOS Server 2011 Patch V1.02.13_20140619(M)
SP30_TSYS_TC_Valutec_HC_Restaurant/Retail_V1.00.00_20140710
SP30_Global_(HC_Retail)/(TC_Restaurant)_V1.00.02_20140711</t>
    <phoneticPr fontId="5" type="noConversion"/>
  </si>
  <si>
    <t>S90_Apriva_V1.00.26 Maintenance Plan_V20140711</t>
    <phoneticPr fontId="5" type="noConversion"/>
  </si>
  <si>
    <t>2014/7/11-2014/7/14</t>
    <phoneticPr fontId="5" type="noConversion"/>
  </si>
  <si>
    <t>1.于2014/7/1日发布SIT Smoking测试报告：
 -  BroadPOS Terminal Elavon III Smoking Test Report V20140701
2.于2014/7/8日发布测试报告：
 - BroadPOS Terminal Elavon III Function Test Report V20140708
3.于2014/7/10发布了测试报告：
 - BroadPOS Terminal Elavon III Regression Test Report V20140710
4. 于2014/7/11发布了测试报告：
 -  BroadPOS Terminal Elavon III Regression Test Report V20140711</t>
    <phoneticPr fontId="5" type="noConversion"/>
  </si>
  <si>
    <r>
      <t xml:space="preserve">1.于2014/6/30日发布工作包：
 -  Elavon(elavon)_TC_V1.00.00_201410630 Release Notes
</t>
    </r>
    <r>
      <rPr>
        <sz val="10"/>
        <color rgb="FFFF0000"/>
        <rFont val="宋体"/>
        <family val="3"/>
        <charset val="134"/>
      </rPr>
      <t>2.于2014/7/3日发布了工作包：
 - Elavon(elavon)_TC_V1.00.00_201410703 Release Notes
3.于2014/7/9日发布工作包
 - USPOSCore_S80_Elavon(elavon)_V1.00.02_20140709 Released
4.于2014/7/10日发布工作包：
 -  Elavon(elavon)_TC_V1.00.00_201410710 Release Notes
5.于2014/7/11日发布工作包：
 - USPOSCore_S80_Elavon(elavon)_V1.00.02_20140711 Released</t>
    </r>
    <phoneticPr fontId="5" type="noConversion"/>
  </si>
  <si>
    <t>S80_Apriva_V1.00.26 Maintenance Plan_V20140711</t>
    <phoneticPr fontId="5" type="noConversion"/>
  </si>
  <si>
    <t>2014/7/11-2014/7/16</t>
    <phoneticPr fontId="5" type="noConversion"/>
  </si>
  <si>
    <t>1.需求最新文档没有更新到与UIv1.00.00-20140711匹配</t>
    <phoneticPr fontId="5" type="noConversion"/>
  </si>
  <si>
    <t>July 1st Week</t>
    <phoneticPr fontId="5" type="noConversion"/>
  </si>
  <si>
    <t>SP30_Merchant WareHouse_HC_Restaurant/Retail_V1.00.01_20140715 IT Service Change and Release Plan_V20140714</t>
    <phoneticPr fontId="5" type="noConversion"/>
  </si>
  <si>
    <t>2014/7/14-2014/7/15</t>
    <phoneticPr fontId="5" type="noConversion"/>
  </si>
  <si>
    <t>发起结项申请</t>
    <phoneticPr fontId="5" type="noConversion"/>
  </si>
  <si>
    <t>整理框架,添加配置/错误码等数据模型,添加部分接口(与后台通讯部分预留)</t>
  </si>
  <si>
    <t>发布 MposApi(android)_V1.0.1_20140707</t>
  </si>
  <si>
    <t>根据接口完成代码修改</t>
  </si>
  <si>
    <t>Jim</t>
    <phoneticPr fontId="5" type="noConversion"/>
  </si>
  <si>
    <t xml:space="preserve">2014/6/4-2014/6/23
</t>
    <phoneticPr fontId="5" type="noConversion"/>
  </si>
  <si>
    <t>2014/7/10-2014/7/25</t>
    <phoneticPr fontId="5" type="noConversion"/>
  </si>
  <si>
    <t xml:space="preserve">         High-level Design</t>
    <phoneticPr fontId="5" type="noConversion"/>
  </si>
  <si>
    <t>2014/6/9(1st release)
2014/7/9(2nd release)</t>
    <phoneticPr fontId="5" type="noConversion"/>
  </si>
  <si>
    <t xml:space="preserve">PAX TMS Tosan </t>
    <phoneticPr fontId="5" type="noConversion"/>
  </si>
  <si>
    <t>2014/7/15-2014/7/15</t>
    <phoneticPr fontId="5" type="noConversion"/>
  </si>
  <si>
    <t>July 3rd Week</t>
    <phoneticPr fontId="5" type="noConversion"/>
  </si>
  <si>
    <t>S80_Omaha_MM_V1.00.03 Maintenance Plan_V20140715</t>
    <phoneticPr fontId="5" type="noConversion"/>
  </si>
  <si>
    <t>2014/7/15-2014/7/16</t>
    <phoneticPr fontId="5" type="noConversion"/>
  </si>
  <si>
    <t>S90_TSYS_Valutec_V1.00.01_Maintenance_Plan_V20140716</t>
    <phoneticPr fontId="5" type="noConversion"/>
  </si>
  <si>
    <t>2014/7/16-2014/7/16</t>
    <phoneticPr fontId="5" type="noConversion"/>
  </si>
  <si>
    <t>S90_TSYS_TC_Valutec_HC_Restaurant/Retail_V1.00.01_20140718_IT_Service_Change_and_Release_Plan_V20140716</t>
    <phoneticPr fontId="5" type="noConversion"/>
  </si>
  <si>
    <t>2014/7/16-2014/7/18</t>
    <phoneticPr fontId="5" type="noConversion"/>
  </si>
  <si>
    <t>S80_TSYS_Valutec_V1.00.01_Maintenance_Plan_V20140716</t>
    <phoneticPr fontId="5" type="noConversion"/>
  </si>
  <si>
    <t>SP30_Merchant WareHouse_HC_Restaurant/Retail_V1.00.01_20140715
S90_TSYS_TC_Valutec_HC_Restaurant/Retail_V1.00.01_20140718</t>
    <phoneticPr fontId="5" type="noConversion"/>
  </si>
  <si>
    <t>S80_Apriva_TC_Restuarant/Retail_V1.00.26_20140718 IT Service Change and Release Plan_V20140718</t>
    <phoneticPr fontId="5" type="noConversion"/>
  </si>
  <si>
    <t>2014/7/18-2014/7/18</t>
    <phoneticPr fontId="5" type="noConversion"/>
  </si>
  <si>
    <t>2014/7/18-2014/7/21</t>
    <phoneticPr fontId="5" type="noConversion"/>
  </si>
  <si>
    <t>:SP30_TSYS II_V1.00.03_Regression_Test_Report_V20140718</t>
    <phoneticPr fontId="5" type="noConversion"/>
  </si>
  <si>
    <t>SP30_Global_SparkBase_V1.00.01 Maintenance Plan_V20140718</t>
    <phoneticPr fontId="5" type="noConversion"/>
  </si>
  <si>
    <t>2014/7/18-2014/7/23</t>
    <phoneticPr fontId="5" type="noConversion"/>
  </si>
  <si>
    <t>S90_Apriva_TC_Restuarant/Retail_V1.00.26_20140721 IT Service Change and Release Plan_V20140718</t>
    <phoneticPr fontId="5" type="noConversion"/>
  </si>
  <si>
    <t>1.于2014/7/18日完成了了High-level设计文档</t>
    <phoneticPr fontId="5" type="noConversion"/>
  </si>
  <si>
    <t>S80_TSYS_TC_Valutec_HC_Restaurant/Retail_V1.00.01_20140721_IT_Service_Change_and_Release_Plan_V20140718</t>
    <phoneticPr fontId="5" type="noConversion"/>
  </si>
  <si>
    <t>D800-S一生活应用移植</t>
  </si>
  <si>
    <t>1. D800的应用管理器， mposapi到paxapi接口移植已完成， 应用管理器可以在D800S运行</t>
  </si>
  <si>
    <t>2. D800的支付应用， mposapi到paxapi移接口植已完成， 支付应用可以在D800S上运行。</t>
  </si>
  <si>
    <t>3. D800的水电煤应用， mposapi 到 paxapi接口移植已完成， 水电煤应用可以在D800S上运行。</t>
  </si>
  <si>
    <t>4. D800的预付费卡应用， 该应用移植还未开始。</t>
  </si>
  <si>
    <t>实现与后台通讯代码. 增加接口封装.</t>
  </si>
  <si>
    <t>基于20140616的版本,还差6个接口封装</t>
  </si>
  <si>
    <t>发布增加接口的库:</t>
  </si>
  <si>
    <t>android: PaxMPosManager(20140714).jar</t>
  </si>
  <si>
    <t>iOS: PaxMPosManager.framework(20140717).zip</t>
  </si>
  <si>
    <t>完成磁条卡相关交易</t>
  </si>
  <si>
    <t>2014/7/22-2014/7/23</t>
    <phoneticPr fontId="5" type="noConversion"/>
  </si>
  <si>
    <t>SP30_TSYS_TC_Restaurant/Retail_V1.00.03_20140723_IT_Service_Change_and_Release_Plan_V20140722</t>
    <phoneticPr fontId="5" type="noConversion"/>
  </si>
  <si>
    <t>Global_HC/TC_SparkBase_HC_Retail/Restaurant_SP30_V1.00.01_20140724_IT_Service_Change_and_Release_Plan_V20140724</t>
    <phoneticPr fontId="5" type="noConversion"/>
  </si>
  <si>
    <t>2014/7/24-2014/7/24</t>
    <phoneticPr fontId="5" type="noConversion"/>
  </si>
  <si>
    <t>S80_Apriva_TC_Restuarant/Retail_V1.00.26_20140718
S80_TSYS_TC_Valutec_HC_Restaurant/Retail_V1.00.01_20140721
S90_Apriva_TC_Restuarant/Retail_V1.00.26_20140721
SP30_TSYS_TC_Restaurant/Retail_V1.00.03_20140723
Global_HC/TC_SparkBase_HC_Retail/Restaurant_SP30_V1.00.01_20140724</t>
    <phoneticPr fontId="5" type="noConversion"/>
  </si>
  <si>
    <t>S80_Omaha_Geti_V1.00.00 Maintenance Plan_V20140728</t>
    <phoneticPr fontId="5" type="noConversion"/>
  </si>
  <si>
    <t>2014/7/28-2014/7/29</t>
    <phoneticPr fontId="5" type="noConversion"/>
  </si>
  <si>
    <t>July 5th Week</t>
  </si>
  <si>
    <t xml:space="preserve">BroadPOS Server 2011 Patch V1.02.13_20140729(U) Go-Live Plan_20140728 </t>
    <phoneticPr fontId="5" type="noConversion"/>
  </si>
  <si>
    <t>2014/7/28-2014/8/6</t>
    <phoneticPr fontId="5" type="noConversion"/>
  </si>
  <si>
    <t>调整各应用的UI,发布支付应用测试版本</t>
  </si>
  <si>
    <t>iOS 增加PayPass/PayWave接口.</t>
  </si>
  <si>
    <t>android/iOS增加批量设置tlv接口.</t>
  </si>
  <si>
    <t>andriod/iOS: 发布20140729版本</t>
  </si>
  <si>
    <t>S80_FideliPay_V1.00.02_Maintenance_Plan_V20140730</t>
  </si>
  <si>
    <t>2014/7/30-2014/7/30</t>
    <phoneticPr fontId="5" type="noConversion"/>
  </si>
  <si>
    <t>2014/7/30-2014/7/31</t>
    <phoneticPr fontId="5" type="noConversion"/>
  </si>
  <si>
    <t>2014/7/29-2014/7/30</t>
    <phoneticPr fontId="5" type="noConversion"/>
  </si>
  <si>
    <t>S80_Omaha_HC/TC_Geti_HC_Retail/Restaurant_V1.00.00_20140730_IT_Service_Change_and_Release_Plan_V20140729</t>
    <phoneticPr fontId="5" type="noConversion"/>
  </si>
  <si>
    <t>2014/7/31-2014/7/31</t>
    <phoneticPr fontId="5" type="noConversion"/>
  </si>
  <si>
    <t>SP30_MPS_(HC_Retail)/(TC_Restaurant)_V1.01.00_20140731_IT_Service_Change_and_Release_Plan_V20140730</t>
    <phoneticPr fontId="5" type="noConversion"/>
  </si>
  <si>
    <t xml:space="preserve">MT30_MPS_(HC_Retail)/(TC_Restaurant)_V1.01.00_20140731_IT_Service_Change_and_Release_Plan_V20140731 </t>
    <phoneticPr fontId="5" type="noConversion"/>
  </si>
  <si>
    <t>S80_Omaha_HC/TC_Geti_HC_Retail/Restaurant_V1.00.00_20140730
SP30_MPS_(HC_Retail)/(TC_Restaurant)_V1.01.00_20140731
MT30_MPS_(HC_Retail)/(TC_Restaurant)_V1.01.00_20140731</t>
    <phoneticPr fontId="5" type="noConversion"/>
  </si>
  <si>
    <r>
      <t xml:space="preserve">1.于2014/6/9日第一次发布计划，主要针对需求部分
2.于2014/7/9日变更计划，主要针对总体设计部分
</t>
    </r>
    <r>
      <rPr>
        <sz val="10"/>
        <color rgb="FFFF0000"/>
        <rFont val="宋体"/>
        <family val="3"/>
        <charset val="134"/>
      </rPr>
      <t>3.于2014/8/1日变更计划，主要针对M1部分，由于新的前端框架bootstrap，M1 Deadline由8/8日推迟到8/18日。</t>
    </r>
    <phoneticPr fontId="5" type="noConversion"/>
  </si>
  <si>
    <t xml:space="preserve">2014/4/24 (1st release)
2014/6/30(2nd release)
</t>
    <phoneticPr fontId="5" type="noConversion"/>
  </si>
  <si>
    <r>
      <t xml:space="preserve">1.于4月23日发起BRD需求文档评审
2.于2014/4/24发布需求:PAX TMS Tosan V1.00.00 Requirement Release Notes_V1.00.00_20140423
</t>
    </r>
    <r>
      <rPr>
        <sz val="10"/>
        <color rgb="FFFF0000"/>
        <rFont val="宋体"/>
        <family val="3"/>
        <charset val="134"/>
      </rPr>
      <t xml:space="preserve">3.于2014/6/30发布了：
  - PAX TMS Tosan UI Prototyle V1.00.00_20140630
</t>
    </r>
    <phoneticPr fontId="5" type="noConversion"/>
  </si>
  <si>
    <t>S80_Omaha_V1.00.13_Maintenance_Plan_V20140804</t>
    <phoneticPr fontId="5" type="noConversion"/>
  </si>
  <si>
    <t>2014/8/4-2014/8/4</t>
    <phoneticPr fontId="5" type="noConversion"/>
  </si>
  <si>
    <t>2014/6/24-2014/10/31</t>
    <phoneticPr fontId="5" type="noConversion"/>
  </si>
  <si>
    <r>
      <t xml:space="preserve"> 2014/7/21-2014/8/8
</t>
    </r>
    <r>
      <rPr>
        <sz val="10"/>
        <color rgb="FFFF0000"/>
        <rFont val="宋体"/>
        <family val="3"/>
        <charset val="134"/>
      </rPr>
      <t>Changed Deadline:2014/8/15</t>
    </r>
    <phoneticPr fontId="5" type="noConversion"/>
  </si>
  <si>
    <t>团队成员计划细化到以天为单位进行跟踪，项目组以周为单位进行跟踪</t>
    <phoneticPr fontId="5" type="noConversion"/>
  </si>
  <si>
    <t xml:space="preserve">总体设计方案完成后，开发策略采用增量迭代的方式，每一个增量迭代开始时进行详细估算。
</t>
    <phoneticPr fontId="5" type="noConversion"/>
  </si>
  <si>
    <t xml:space="preserve">         Milestone 1 Test</t>
    <phoneticPr fontId="5" type="noConversion"/>
  </si>
  <si>
    <t>2014/7/21-2014/8/18</t>
    <phoneticPr fontId="5" type="noConversion"/>
  </si>
  <si>
    <t>2014/7/21-2014/12/31</t>
    <phoneticPr fontId="5" type="noConversion"/>
  </si>
  <si>
    <t>1.于2014/6/23日第一次发布需求文档，并请求美国同事评审
2.于2014/7/8日第二次发布需求文档，并请求美国同事评审
3.于2014/8/1日第三次发布需求文档，UI Prototype变更</t>
    <phoneticPr fontId="5" type="noConversion"/>
  </si>
  <si>
    <t>2014/6/23(1st release)
2014/7/8(2nd release)
2014/8/1(3rd release)</t>
    <phoneticPr fontId="5" type="noConversion"/>
  </si>
  <si>
    <t>S80_Omaha_(HC_Retail)/(TC_Restaurant)_V1.00.13_20140805_IT_Service_Change_and_Release_Plan_V20140805</t>
    <phoneticPr fontId="5" type="noConversion"/>
  </si>
  <si>
    <t>2014/8/5-2014/8/5</t>
    <phoneticPr fontId="5" type="noConversion"/>
  </si>
  <si>
    <t>S90_MPS_V1.01.00_Maintenance_Plan_V20140805</t>
    <phoneticPr fontId="5" type="noConversion"/>
  </si>
  <si>
    <t>2014/8/5-2014/8/7</t>
    <phoneticPr fontId="5" type="noConversion"/>
  </si>
  <si>
    <t xml:space="preserve">Aug 1st Week </t>
    <phoneticPr fontId="5" type="noConversion"/>
  </si>
  <si>
    <t>S80_FideliPay_HC_Retail_V1.00.02_20140806_IT_Service_Change_and_Release_Plan_V20140806</t>
    <phoneticPr fontId="5" type="noConversion"/>
  </si>
  <si>
    <t>2014/8/6-2014/8/6</t>
    <phoneticPr fontId="5" type="noConversion"/>
  </si>
  <si>
    <t>S80_Omaha_FP Mobile_Go3Gift_Go3Rewards_V1.00.21 Maintenance Plan_V20140806</t>
    <phoneticPr fontId="5" type="noConversion"/>
  </si>
  <si>
    <t>2014/8/6-2014/8/8</t>
    <phoneticPr fontId="5" type="noConversion"/>
  </si>
  <si>
    <t>2014/8/7-2014/8/7</t>
    <phoneticPr fontId="5" type="noConversion"/>
  </si>
  <si>
    <t>2014/8/7-2014/8/7</t>
    <phoneticPr fontId="5" type="noConversion"/>
  </si>
  <si>
    <t>S80_Omaha_MM_(HC_Retail)/(TC_Restaurant)_V1.00.03_20140807_IT_Service_Change_and_Release_Plan_V20140807</t>
    <phoneticPr fontId="5" type="noConversion"/>
  </si>
  <si>
    <t>SP30_Sterling_HC_Restaurant/Retail_V1.00.01_20140807 IT Service Change and Release Plan_V20140807</t>
    <phoneticPr fontId="5" type="noConversion"/>
  </si>
  <si>
    <t>2014/8/8-2014/8/8</t>
    <phoneticPr fontId="5" type="noConversion"/>
  </si>
  <si>
    <t>S90_MPS_(HC_Retail)/(TC_Restaurant)_V1.01.00_20140808_IT_Service_Change_and_Release_Plan_V20140808</t>
    <phoneticPr fontId="5" type="noConversion"/>
  </si>
  <si>
    <t>July 5th Week</t>
    <phoneticPr fontId="5" type="noConversion"/>
  </si>
  <si>
    <t>July 5th Week</t>
    <phoneticPr fontId="5" type="noConversion"/>
  </si>
  <si>
    <t>Aug 1st Week</t>
    <phoneticPr fontId="5" type="noConversion"/>
  </si>
  <si>
    <t>Aug1st Week</t>
    <phoneticPr fontId="5" type="noConversion"/>
  </si>
  <si>
    <t>2014/8/11-2014/8/11</t>
    <phoneticPr fontId="5" type="noConversion"/>
  </si>
  <si>
    <t>S90_FideliPay_V1.00.00_Maintenance_Plan_V20140811</t>
    <phoneticPr fontId="5" type="noConversion"/>
  </si>
  <si>
    <t>2014/8/11-2014/8/11</t>
    <phoneticPr fontId="5" type="noConversion"/>
  </si>
  <si>
    <t>S90_Basic_System_V1.00.09_Maintenance_Plan_V20140811</t>
    <phoneticPr fontId="5" type="noConversion"/>
  </si>
  <si>
    <t>2014/8/5-2014/8/11</t>
    <phoneticPr fontId="5" type="noConversion"/>
  </si>
  <si>
    <t>S90_Basic System_V1.00.09_20140812_IT_Service_Change_and_Release_Plan_V20140811</t>
    <phoneticPr fontId="5" type="noConversion"/>
  </si>
  <si>
    <t>2014/8/11-2014/8/12</t>
    <phoneticPr fontId="5" type="noConversion"/>
  </si>
  <si>
    <t>MT30_Sterling_HC_Restaurant/Retail_V1.00.00_20140808 IT Service Change and Release Plan_V20140808</t>
    <phoneticPr fontId="5" type="noConversion"/>
  </si>
  <si>
    <t xml:space="preserve">S80_Omaha_(HC_Retail)/(TC_Restaurant)_V1.00.13_20140805
S80_FideliPay_HC_Retail_V1.00.02_20140806
BroadPOS Server 2011 Patch V1.02.13_20140729(U)
S80_Omaha_MM_(HC_Retail)/(TC_Restaurant)_V1.00.03_20140807
SP30_Sterling_HC_Restaurant/Retail_V1.00.01_20140807
S90_MPS_(HC_Retail)/(TC_Restaurant)_V1.01.00_20140808
MT30_Sterling_HC_Restaurant/Retail_V1.00.00_20140808
</t>
    <phoneticPr fontId="5" type="noConversion"/>
  </si>
  <si>
    <t>D800-S一生活(商赢)</t>
  </si>
  <si>
    <t>发布版本 D800S_onelife_V1.00.00_20140807</t>
  </si>
  <si>
    <t>完成各应用移植</t>
  </si>
  <si>
    <t>完成应用下载接口</t>
  </si>
  <si>
    <t>一生活(D800)</t>
  </si>
  <si>
    <t>S90_FideliPay_HC_Retail_V1.00.00_20140813_IT_Service_Change_and_Release_Plan_V20140812</t>
    <phoneticPr fontId="5" type="noConversion"/>
  </si>
  <si>
    <t>2014/8/12-2014/8/13</t>
    <phoneticPr fontId="5" type="noConversion"/>
  </si>
  <si>
    <t xml:space="preserve">S80_Nshvll_Vlink_V1.00.03 Maintenance Plan_V20140812 </t>
    <phoneticPr fontId="5" type="noConversion"/>
  </si>
  <si>
    <t>2014/8/12-2014/8/12</t>
    <phoneticPr fontId="5" type="noConversion"/>
  </si>
  <si>
    <t>S80_Omaha II_V1.01.01_Maintenance_Plan_V20140812</t>
    <phoneticPr fontId="5" type="noConversion"/>
  </si>
  <si>
    <t>S80_TSYS_V1.00.06_Maintenance_Plan_V20140812</t>
    <phoneticPr fontId="5" type="noConversion"/>
  </si>
  <si>
    <t>S80_FideliPay_HC_Restaurant_V1.00.02_20140813_IT_Service_Change_and_Release_Plan_V20140813</t>
    <phoneticPr fontId="5" type="noConversion"/>
  </si>
  <si>
    <t>2014/8/13-2014/8/13</t>
    <phoneticPr fontId="5" type="noConversion"/>
  </si>
  <si>
    <t>S90_FideliPay_HC_Restaurant_V1.00.00_20140814_IT_Service_Change_and_Release_Plan_V20140813</t>
    <phoneticPr fontId="5" type="noConversion"/>
  </si>
  <si>
    <t>2014/8/13-2014/8/14</t>
    <phoneticPr fontId="5" type="noConversion"/>
  </si>
  <si>
    <t>S80_Omaha II_(HC_Retail)/(TC_Restaurant)_V1.01.01_20140815_IT_Service_Change_and_Release_Plan_V20140814</t>
    <phoneticPr fontId="5" type="noConversion"/>
  </si>
  <si>
    <t>2014/8/14-2014/8/15</t>
    <phoneticPr fontId="5" type="noConversion"/>
  </si>
  <si>
    <t>S80_Nashville_TC_Valuelink_HC_Restaurant/Retail_V1.00.03_20140815_IT_Service_Change_and_Release_Plan_V20140814</t>
    <phoneticPr fontId="5" type="noConversion"/>
  </si>
  <si>
    <t xml:space="preserve"> S80_Paymentech_V1.00.15_V1.00.16_V1.00.17 Maintenance Plan_V20140814</t>
    <phoneticPr fontId="5" type="noConversion"/>
  </si>
  <si>
    <t>S80_TSYS_TC_Restaurant/Retail_V1.00.06_20140815_IT_Service_Change_and_Release_Plan_20140815</t>
    <phoneticPr fontId="5" type="noConversion"/>
  </si>
  <si>
    <t>2014/8/15-2014/8/15</t>
    <phoneticPr fontId="5" type="noConversion"/>
  </si>
  <si>
    <t>1.于2014/7/25完成第一阶段的详细设计及其评审工作
2.2014/8/15日发布一个sprint1的包给美国
  - Multi-lane TMS V1.00.00 sprint1 release note_20140815</t>
    <phoneticPr fontId="5" type="noConversion"/>
  </si>
  <si>
    <t>BroadPOS Server 2011 Patch V1.02.14_20140912(M) Go-Live Plan_20140815 Release</t>
    <phoneticPr fontId="5" type="noConversion"/>
  </si>
  <si>
    <t>2014/8/15-2014/10/9</t>
    <phoneticPr fontId="5" type="noConversion"/>
  </si>
  <si>
    <t>S90_Basic System_V1.00.09_20140812
S90_FideliPay_HC_Retail_V1.00.00_20140813
S80_FideliPay_HC_Restaurant_V1.00.02_20140813
S80_Omaha II_(HC_Retail)/(TC_Restaurant)_V1.01.01_20140815
S80_TSYS_TC_Restaurant/Retail_V1.00.06_20140815
S80_Nashville_TC_Valuelink_HC_Restaurant/Retail_V1.00.03_20140815</t>
    <phoneticPr fontId="5" type="noConversion"/>
  </si>
  <si>
    <r>
      <t>1.于2014/7/24完成</t>
    </r>
    <r>
      <rPr>
        <b/>
        <sz val="10"/>
        <rFont val="宋体"/>
        <family val="3"/>
        <charset val="134"/>
      </rPr>
      <t>M1</t>
    </r>
    <r>
      <rPr>
        <sz val="10"/>
        <rFont val="宋体"/>
        <family val="3"/>
        <charset val="134"/>
      </rPr>
      <t>测试策略及其评审工作，于2014/7/28发布Multi-lane TMS(M1)_Test Strategy_20140728
2.于2014/8/1完成</t>
    </r>
    <r>
      <rPr>
        <b/>
        <sz val="10"/>
        <rFont val="宋体"/>
        <family val="3"/>
        <charset val="134"/>
      </rPr>
      <t>M1</t>
    </r>
    <r>
      <rPr>
        <sz val="10"/>
        <rFont val="宋体"/>
        <family val="3"/>
        <charset val="134"/>
      </rPr>
      <t>测试用例的设计与评审工作。
3.2014/8/13发布了MI测试报告：
  - Multi-lane TMS V1.00.00 _M1 (User Management) _20140808_SIT Test Report_V20140813</t>
    </r>
    <phoneticPr fontId="5" type="noConversion"/>
  </si>
  <si>
    <t>2014/7/25-2014/8/8</t>
    <phoneticPr fontId="5" type="noConversion"/>
  </si>
  <si>
    <t>1.于2014/8/8发布了开发包</t>
    <phoneticPr fontId="5" type="noConversion"/>
  </si>
  <si>
    <t xml:space="preserve">         Milestone 1</t>
    <phoneticPr fontId="5" type="noConversion"/>
  </si>
  <si>
    <t xml:space="preserve">           Sprint 1</t>
    <phoneticPr fontId="5" type="noConversion"/>
  </si>
  <si>
    <t>S80_Paymentech_(HC_Retail_V1.00.15)/(TC_Retail_V1.00.16)/(TC_Restaurant_V1.00.17)_20140818 IT Service Change and Release Plan_V20140818</t>
    <phoneticPr fontId="5" type="noConversion"/>
  </si>
  <si>
    <t>2014/8/18-2014/8/18</t>
    <phoneticPr fontId="5" type="noConversion"/>
  </si>
  <si>
    <t>S80_Global_HC_Retail_V1.00.06_TC_Restaurant_V1.00.07_Maintenance_Plan_V20140818</t>
    <phoneticPr fontId="5" type="noConversion"/>
  </si>
  <si>
    <t>2014/8/18-2014/8/19</t>
  </si>
  <si>
    <t>S80_Omaha_MM_V1.00.04_Maintenance_Plan_V20140818</t>
    <phoneticPr fontId="5" type="noConversion"/>
  </si>
  <si>
    <t>S80_Global_SparkBase_V1.00.00 Maintenance Plan_V20140818</t>
    <phoneticPr fontId="5" type="noConversion"/>
  </si>
  <si>
    <t>1.于2014/8/15日发布sprint1测试报告：
  - Multi-lane TMS V1.00.00_Sprint1_20140815_Test Report _V20140818</t>
    <phoneticPr fontId="5" type="noConversion"/>
  </si>
  <si>
    <t>Phase3-System Test</t>
    <phoneticPr fontId="5" type="noConversion"/>
  </si>
  <si>
    <t>Phase2-Design, Implementation</t>
    <phoneticPr fontId="5" type="noConversion"/>
  </si>
  <si>
    <t>2014/7/21(1st release)</t>
    <phoneticPr fontId="5" type="noConversion"/>
  </si>
  <si>
    <t>M1开发策略，美国团队不认可，其开发包发布没被接受。要求按照美国团队的Sprint范围进行开发</t>
    <phoneticPr fontId="5" type="noConversion"/>
  </si>
  <si>
    <t>D800-S应用总体设计+</t>
  </si>
  <si>
    <t>android完成交易调试</t>
  </si>
  <si>
    <t>浙江中行大展D200 iOS插件</t>
  </si>
  <si>
    <t>android: PaxMPosManager(20140814).jar</t>
  </si>
  <si>
    <t>iOS: PaxMPosManager.framework(20140814).zip</t>
  </si>
  <si>
    <t>CMBC快乐收iOS插件/应用</t>
  </si>
  <si>
    <t>已提供库/应用供招标演示</t>
  </si>
  <si>
    <t>CmbcHappyPay, CmbcPosController (V1.0.0_20140816)</t>
  </si>
  <si>
    <t xml:space="preserve">S80_Global_(HC_Retail_V1.00.06)/( TC_Restaurant_V1.00.07)_20140821_IT_Service_Change_and_Release_Plan_V20140820 </t>
    <phoneticPr fontId="5" type="noConversion"/>
  </si>
  <si>
    <t>2014/8/20-2014/8/21</t>
    <phoneticPr fontId="5" type="noConversion"/>
  </si>
  <si>
    <t>S90_Global_SparkBase_V1.00.00 Maintenance Plan_V20140820</t>
    <phoneticPr fontId="5" type="noConversion"/>
  </si>
  <si>
    <t>取消</t>
    <phoneticPr fontId="5" type="noConversion"/>
  </si>
  <si>
    <t>2014/8/22-2014/8/22</t>
    <phoneticPr fontId="5" type="noConversion"/>
  </si>
  <si>
    <t>2014/8/21-2014/8/21</t>
    <phoneticPr fontId="5" type="noConversion"/>
  </si>
  <si>
    <t>pilot</t>
    <phoneticPr fontId="5" type="noConversion"/>
  </si>
  <si>
    <t>SP30_Heartland Exchange_
TC_Restaurant/Retail_V1.00.00T_20140821_IT_Service_Change_and_Release_Plan_V20140822</t>
    <phoneticPr fontId="5" type="noConversion"/>
  </si>
  <si>
    <t>SP30_Heartland Exchange_TC_Restaurant/Retail_V1.00.01T_20140822_IT_Service_Change_and_Release_Plan_V20140822</t>
    <phoneticPr fontId="5" type="noConversion"/>
  </si>
  <si>
    <t>2014/8/22-2014/8/22</t>
    <phoneticPr fontId="5" type="noConversion"/>
  </si>
  <si>
    <t xml:space="preserve">           Sprint 2</t>
    <phoneticPr fontId="5" type="noConversion"/>
  </si>
  <si>
    <t>2014/8/18-2014/8/30</t>
    <phoneticPr fontId="5" type="noConversion"/>
  </si>
  <si>
    <t xml:space="preserve">         Sprint1 Test </t>
    <phoneticPr fontId="5" type="noConversion"/>
  </si>
  <si>
    <t xml:space="preserve">         Sprint2 Test</t>
  </si>
  <si>
    <t>2014/8/11-2014/8/15</t>
    <phoneticPr fontId="5" type="noConversion"/>
  </si>
  <si>
    <t>2014/8/25-2014/8/30</t>
    <phoneticPr fontId="5" type="noConversion"/>
  </si>
  <si>
    <t>Aug 2nd Week</t>
    <phoneticPr fontId="5" type="noConversion"/>
  </si>
  <si>
    <t>S80_Global_HC/TC_SparkBase_HC_Retail/Restaurant_V1.00.00_20140825_IT_Service_Change_and_Release_Plan_V20140825</t>
    <phoneticPr fontId="5" type="noConversion"/>
  </si>
  <si>
    <t>2014/8/25-2014/8/25</t>
    <phoneticPr fontId="5" type="noConversion"/>
  </si>
  <si>
    <t>S80_Omaha_MM_V1.00.04_Maintenance_Plan_V20140825</t>
    <phoneticPr fontId="5" type="noConversion"/>
  </si>
  <si>
    <t>SP30_Heartland Exchange_TC_Restaurant/Retail_V1.00.01T_20140825_IT_Service_Change_and_Release_Plan_V20140825</t>
    <phoneticPr fontId="5" type="noConversion"/>
  </si>
  <si>
    <t>2014/8/25-2014/8/26</t>
    <phoneticPr fontId="5" type="noConversion"/>
  </si>
  <si>
    <t>完成大部分基础层开发,部分业务层开发</t>
  </si>
  <si>
    <t>郭庆锐/潘友谊</t>
  </si>
  <si>
    <t>有客户api需求,初步确定插件与POS接口,插件与后台通讯方式</t>
  </si>
  <si>
    <t>andriod/iOS: 发布20140820版本,增加接口</t>
  </si>
  <si>
    <t>  mag/picc支持加密返回接口</t>
  </si>
  <si>
    <t>完成上线</t>
    <phoneticPr fontId="5" type="noConversion"/>
  </si>
  <si>
    <t>S90_Global_HC/TC_SparkBase_HC_Retail/Restaurant_V1.00.00_20140826_IT_Service_Change_and_Release_Plan_V20140825</t>
    <phoneticPr fontId="5" type="noConversion"/>
  </si>
  <si>
    <t>S80_Omaha_MM_TC_Restaurant/HC_Retail_V1.00.04_20140827_IT_Service_Change_and_Release_Plan_V20140826</t>
    <phoneticPr fontId="5" type="noConversion"/>
  </si>
  <si>
    <t>2014/8/26-2014/8/27</t>
    <phoneticPr fontId="5" type="noConversion"/>
  </si>
  <si>
    <t>SP30_Heartland Exchange_TC_Restaurant/Retail_V1.00.02T_20140826_IT_Service_Change_and_Release_Plan_V20140826</t>
    <phoneticPr fontId="5" type="noConversion"/>
  </si>
  <si>
    <t>2014/8/26-2014/8/26</t>
    <phoneticPr fontId="5" type="noConversion"/>
  </si>
  <si>
    <t>S300_Basic System_V1.00.00T_20140827_IT_Service_Change_and_Release_Plan_V20140827</t>
    <phoneticPr fontId="5" type="noConversion"/>
  </si>
  <si>
    <t>2014/8/27-2014/8/27</t>
    <phoneticPr fontId="5" type="noConversion"/>
  </si>
  <si>
    <t>S300_Heartland Exchange_TC_Restaurant/Retail_V1.00.00T_20140827_IT_Service_Change_and_Release_Plan_V20140827</t>
    <phoneticPr fontId="5" type="noConversion"/>
  </si>
  <si>
    <t>SP30_Heartland Exchange_TC_Restaurant/Retail_V1.00.03T_20140827_IT_Service_Change_and_Release_Plan_V20140827</t>
    <phoneticPr fontId="5" type="noConversion"/>
  </si>
  <si>
    <t>SP30_Heartland Exchange_TC_Restaurant/Retail_V1.00.04T_20140828_IT_Service_Change_and_Release_Plan_V20140828</t>
    <phoneticPr fontId="5" type="noConversion"/>
  </si>
  <si>
    <t>2014/8/28-2014/8/28</t>
    <phoneticPr fontId="5" type="noConversion"/>
  </si>
  <si>
    <t>SP30_MPS_V1.01.01_Maintenance_Plan_V20140828</t>
    <phoneticPr fontId="5" type="noConversion"/>
  </si>
  <si>
    <t>MT30_MPS_V1.01.01 Maintenance Plan_V20140828</t>
    <phoneticPr fontId="5" type="noConversion"/>
  </si>
  <si>
    <t>2014/8/28-2014/8/29</t>
    <phoneticPr fontId="5" type="noConversion"/>
  </si>
  <si>
    <t>完成上线</t>
    <phoneticPr fontId="5" type="noConversion"/>
  </si>
  <si>
    <t>S300_Heartland_Exchange_TC_Restaurant/Retail_V1.00.01T_20140828_IT_Service_Change_and_Release_Plan_V20140829</t>
    <phoneticPr fontId="5" type="noConversion"/>
  </si>
  <si>
    <t>S80_Global_HC/TC_SparkBase_HC_Retail/Restaurant_V1.00.00_20140825
S90_Global_HC/TC_SparkBase_HC_Retail/Restaurant_V1.00.00_20140826
SP30_Heartland Exchange_TC_Restaurant/Retail_V1.00.02T_20140826
S80_Omaha_MM_TC_Restaurant/HC_Retail_V1.00.04_20140827
S300_Basic System_V1.00.00T_20140827
SP30_Heartland Exchange_TC_Restaurant/Retail_V1.00.03T_20140827
S300_Heartland Exchange_TC_Restaurant/Retail_V1.00.00T_20140827
SP30_Heartland Exchange_TC_Restaurant/Retail_V1.00.04T_20140828
S300_Heartland_Exchange_TC_Restaurant/Retail_V1.00.01T_20140828</t>
    <phoneticPr fontId="5" type="noConversion"/>
  </si>
  <si>
    <t>SP30_Heartland Exchange_TC_Restaurant/Retail_V1.00.05T_20140829_IT_Service_Change_and_Release_Plan_V20140901</t>
    <phoneticPr fontId="5" type="noConversion"/>
  </si>
  <si>
    <t>2014/8/29-2014/8/29</t>
    <phoneticPr fontId="5" type="noConversion"/>
  </si>
  <si>
    <t>S300_Heartland_Exchange_TC_Restaurant/Retail_V1.00.02T_20140829_IT_Service_Change_and_Release_Plan_V20140901</t>
    <phoneticPr fontId="5" type="noConversion"/>
  </si>
  <si>
    <t>SP30_Heartland Exchange_TC_Restaurant/Retail_V1.00.06T_20140830_IT_Service_Change_and_Release_Plan_V20140901</t>
    <phoneticPr fontId="5" type="noConversion"/>
  </si>
  <si>
    <t>2014/8/30-2014/8/30</t>
    <phoneticPr fontId="5" type="noConversion"/>
  </si>
  <si>
    <t>MT30_MPS_TC_Restaurant/HC_Retail_V1.01.01_20140901_IT_Service_Change_and_Release_Plan_V20140829</t>
    <phoneticPr fontId="5" type="noConversion"/>
  </si>
  <si>
    <t>2014/8/29-2014/9/1</t>
    <phoneticPr fontId="5" type="noConversion"/>
  </si>
  <si>
    <t>SP30_MPS_(HC_Retail)/(TC_Restaurant)_V1.01.01_20140901_IT_Service_Change_and_Release_Plan_V20140829</t>
    <phoneticPr fontId="5" type="noConversion"/>
  </si>
  <si>
    <t>2014/9/1-2014/9/1</t>
    <phoneticPr fontId="5" type="noConversion"/>
  </si>
  <si>
    <t>1.于2014/8/30发布Sprint2的包给美国</t>
    <phoneticPr fontId="5" type="noConversion"/>
  </si>
  <si>
    <t>2014/9/1-2014/9/13</t>
    <phoneticPr fontId="5" type="noConversion"/>
  </si>
  <si>
    <t xml:space="preserve">1.于2014/8/30发布Sprint2的测试报告 </t>
    <phoneticPr fontId="5" type="noConversion"/>
  </si>
  <si>
    <t xml:space="preserve">         Sprint3 Test</t>
  </si>
  <si>
    <t>未有明确的时间</t>
    <phoneticPr fontId="5" type="noConversion"/>
  </si>
  <si>
    <t>2014/9/1-2014/9/17</t>
    <phoneticPr fontId="5" type="noConversion"/>
  </si>
  <si>
    <t>SP30_Heartland Exchange_TC_Restaurant/Retail_V1.00.07T_20140901_IT_Service_Change_and_Release_Plan_V20140901</t>
    <phoneticPr fontId="5" type="noConversion"/>
  </si>
  <si>
    <t>2014/9/1-2014/9/1</t>
    <phoneticPr fontId="5" type="noConversion"/>
  </si>
  <si>
    <t>S300_Heartland_Exchange_TC_Restaurant/Retail_V1.00.03T_20140901_IT_Service_Change_and_Release_Plan_V20140902</t>
    <phoneticPr fontId="5" type="noConversion"/>
  </si>
  <si>
    <t>1. 完成签到, 消费,撤销, 结算, 参数下载报文调试</t>
  </si>
  <si>
    <t>2. 完成应用的远程下载功能</t>
  </si>
  <si>
    <t>3. 完成打印凭单模板</t>
  </si>
  <si>
    <t>4. 完成管理模块的部分功能</t>
  </si>
  <si>
    <t>5. EMV L2接口设计</t>
  </si>
  <si>
    <t>发布 MposApi(android)_V1.00.01_20140827, MposApi(iOS)_V1.00.01_20140828,支持新需求:</t>
  </si>
  <si>
    <t>android: PaxMPosManager(20140829).jar 修正更新EMV参数失败的问题</t>
  </si>
  <si>
    <t xml:space="preserve">2014/4/17-2014/4/18
</t>
    <phoneticPr fontId="5" type="noConversion"/>
  </si>
  <si>
    <t>2014/9/3-2014/9/3</t>
    <phoneticPr fontId="5" type="noConversion"/>
  </si>
  <si>
    <t>S80_Paymentech_(HC_Retail_V1.00.15)/(TC_Retail_V1.00.16)/(TC_Restaurant_V1.00.17)_20140818
S80_Global_(HC_Retail_V1.00.06)/( TC_Restaurant_V1.00.07)_20140821
SP30_Heartland Exchange_
TC_Restaurant/Retail_V1.00.00T_20140821
SP30_Heartland Exchange_TC_Restaurant/Retail_V1.00.01T_20140822</t>
    <phoneticPr fontId="5" type="noConversion"/>
  </si>
  <si>
    <t>S300_Heartland_Exchange_TC_Restaurant/Retail_V1.00.04T_20140903_IT_Service_Change_and_Release_Plan_V20140904</t>
    <phoneticPr fontId="5" type="noConversion"/>
  </si>
  <si>
    <t>2014/9/3-2014/9/3</t>
    <phoneticPr fontId="5" type="noConversion"/>
  </si>
  <si>
    <t>pilot</t>
    <phoneticPr fontId="5" type="noConversion"/>
  </si>
  <si>
    <t>S300_Heartland_Exchange_TC_Restaurant/Retail_V1.00.05T_20140903_IT_Service_Change_and_Release_Plan_V20140904</t>
    <phoneticPr fontId="5" type="noConversion"/>
  </si>
  <si>
    <t>S300_Basic System_V1.00.01T_20140904_IT_Service_Change_and_Release_Plan_V20140904</t>
    <phoneticPr fontId="5" type="noConversion"/>
  </si>
  <si>
    <t>2014/9/4-2014/9/4</t>
    <phoneticPr fontId="5" type="noConversion"/>
  </si>
  <si>
    <t>S300_Heartland_Exchange_TC_Restaurant/Retail_V1.00.06T_20140903_IT_Service_Change_and_Release_Plan_V20140904</t>
    <phoneticPr fontId="5" type="noConversion"/>
  </si>
  <si>
    <t>SP30_Heartland Exchange_TC_Restaurant/Retail_V1.00.08T_20140903_IT_Service_Change_and_Release_Plan_V20140903</t>
    <phoneticPr fontId="5" type="noConversion"/>
  </si>
  <si>
    <t>SP30_Heartland Exchange_TC_Restaurant/Retail_V1.00.09T_20140903_IT_Service_Change_and_Release_Plan_V20140904</t>
    <phoneticPr fontId="5" type="noConversion"/>
  </si>
  <si>
    <t xml:space="preserve">SP30_Vantiv_V1.00.04_Maintenance_Plan_V20140905.xlsx </t>
    <phoneticPr fontId="5" type="noConversion"/>
  </si>
  <si>
    <t>2014/9/5-2014/9/9</t>
    <phoneticPr fontId="5" type="noConversion"/>
  </si>
  <si>
    <t xml:space="preserve"> Sep 1st Week</t>
    <phoneticPr fontId="5" type="noConversion"/>
  </si>
  <si>
    <t>S300_Heartland_Exchange_TC_Restaurant/Retail_V1.00.07T_20140904_IT_Service_Change_and_Release_Plan_V20140904</t>
    <phoneticPr fontId="5" type="noConversion"/>
  </si>
  <si>
    <t>SP30_Heartland Exchange_TC_Restaurant/Retail_V1.00.05T_20140829
S300_Heartland_Exchange_TC_Restaurant/Retail_V1.00.02T_20140829
SP30_Heartland Exchange_TC_Restaurant/Retail_V1.00.06T_20140830
MT30_MPS_TC_Restaurant/HC_Retail_V1.01.01_20140901
SP30_MPS_(HC_Retail)/(TC_Restaurant)_V1.01.01_20140901
SP30_Heartland Exchange_TC_Restaurant/Retail_V1.00.07T_20140901
S300_Heartland_Exchange_TC_Restaurant/Retail_V1.00.03T_20140901
S300_Heartland_Exchange_TC_Restaurant/Retail_V1.00.04T_20140903
S300_Heartland_Exchange_TC_Restaurant/Retail_V1.00.05T_20140903
SP30_Heartland Exchange_TC_Restaurant/Retail_V1.00.08T_20140903
S300_Heartland_Exchange_TC_Restaurant/Retail_V1.00.06T_20140903
S300_Basic System_V1.00.01T_20140904
SP30_Heartland Exchange_TC_Restaurant/Retail_V1.00.09T_20140903
S300_Heartland_Exchange_TC_Restaurant/Retail_V1.00.07T_20140904</t>
    <phoneticPr fontId="5" type="noConversion"/>
  </si>
  <si>
    <t>S90_FideliPay_MM_V1.00.00 Maintenance Plan_V20140909</t>
    <phoneticPr fontId="5" type="noConversion"/>
  </si>
  <si>
    <t>2014/9/9-2014/9/11</t>
    <phoneticPr fontId="5" type="noConversion"/>
  </si>
  <si>
    <t>2014/9/9-2014/9/9</t>
    <phoneticPr fontId="5" type="noConversion"/>
  </si>
  <si>
    <t>S300_Heartland_Exchange_TC_Restaurant/Retail_V1.00.08T_20140909_IT_Service_Change_and_Release_Plan_V20140909</t>
    <phoneticPr fontId="5" type="noConversion"/>
  </si>
  <si>
    <t>2014/9/9-2014/9/10</t>
    <phoneticPr fontId="5" type="noConversion"/>
  </si>
  <si>
    <t>1. 调试商赢平台的支付宝类交易</t>
  </si>
  <si>
    <t>2. 完成应用管理模块的部分功能</t>
  </si>
  <si>
    <t>3. EMV L2接口实现</t>
  </si>
  <si>
    <t>插件代码已准备完毕,等待与终端联调</t>
  </si>
  <si>
    <t>SP30_Vantiv_HC_Restaurant/Retail_V1.00.04_20140911 IT Service Change and Release Plan_V20140910</t>
    <phoneticPr fontId="5" type="noConversion"/>
  </si>
  <si>
    <t>2014/9/10-2014/9/11</t>
    <phoneticPr fontId="5" type="noConversion"/>
  </si>
  <si>
    <t>S80_FideliPay_MM_V1.00.00_Maintenance_Plan_V20140910</t>
    <phoneticPr fontId="5" type="noConversion"/>
  </si>
  <si>
    <t>2014/9/10-2014/9/12</t>
    <phoneticPr fontId="5" type="noConversion"/>
  </si>
  <si>
    <t>S80_Omaha_Geti_V1.00.01_Maintenance_Plan_V20140910</t>
    <phoneticPr fontId="5" type="noConversion"/>
  </si>
  <si>
    <t>2014/9/11-2014/9/12</t>
    <phoneticPr fontId="5" type="noConversion"/>
  </si>
  <si>
    <t>S300_Heartland_Exchange_TC_Restaurant/Retail_V1.00.08T_20140909
SP30_Vantiv_HC_Restaurant/Retail_V1.00.04_20140911</t>
    <phoneticPr fontId="5" type="noConversion"/>
  </si>
  <si>
    <t xml:space="preserve">S80_Omaha_HC/TC_Geti_HC_Retail/Restaurant_V1.00.01_20140912_IT_Service_Change_and_Release_Plan_V20140912 </t>
    <phoneticPr fontId="5" type="noConversion"/>
  </si>
  <si>
    <t>2014/9/12-2014/9/12</t>
    <phoneticPr fontId="5" type="noConversion"/>
  </si>
  <si>
    <t>2014/9/12-2014/9/12</t>
    <phoneticPr fontId="5" type="noConversion"/>
  </si>
  <si>
    <t>S90_Omaha_FP Mobile_Go3Gift_Go3Rewards_V1.00.15 Maintenance Plan_V20140912</t>
    <phoneticPr fontId="5" type="noConversion"/>
  </si>
  <si>
    <t>2014/9/12-2014/9/16</t>
    <phoneticPr fontId="5" type="noConversion"/>
  </si>
  <si>
    <t>S80_TSYS_GETI_V1.00.00_Maintenance_Plan_V20140915</t>
    <phoneticPr fontId="5" type="noConversion"/>
  </si>
  <si>
    <t>2014/9/15-2014/9/18</t>
    <phoneticPr fontId="5" type="noConversion"/>
  </si>
  <si>
    <t>S80_Omaha_V1.00.14_Maintenance_Plan_V20140915</t>
    <phoneticPr fontId="5" type="noConversion"/>
  </si>
  <si>
    <t>2014/9/15-2014/9/16</t>
    <phoneticPr fontId="5" type="noConversion"/>
  </si>
  <si>
    <t>S80_FideliPay_MM_HC_Restaurant/Retail_V1.00.00_20140916_IT_Service_Change_and_Release_Plan_V20140915</t>
    <phoneticPr fontId="5" type="noConversion"/>
  </si>
  <si>
    <t>2014/9/16-2014/9/16</t>
    <phoneticPr fontId="5" type="noConversion"/>
  </si>
  <si>
    <t>完成银联卡交易的签到，消费，撤销，余额查询(磁条卡)</t>
  </si>
  <si>
    <t>2. 支付宝类交易</t>
  </si>
  <si>
    <t>iOS: 完成所有接口功能.</t>
  </si>
  <si>
    <t>盛炬</t>
  </si>
  <si>
    <t>S80_FideliPay_MM_V1.00.00_Maintenance_Plan_V20140916</t>
    <phoneticPr fontId="5" type="noConversion"/>
  </si>
  <si>
    <t>S90_FideliPay_MM_V1.00.00_Maintenance_Plan_V20140916</t>
    <phoneticPr fontId="5" type="noConversion"/>
  </si>
  <si>
    <t>S90_FideliPay_MM_HC_Restaurant/HC_Retail_V1.00.00_20140916_IT_Service_Change_and_Release_Plan_V20140915</t>
    <phoneticPr fontId="5" type="noConversion"/>
  </si>
  <si>
    <t>2014/9/15-2014/9/15</t>
    <phoneticPr fontId="5" type="noConversion"/>
  </si>
  <si>
    <t>S90_FideliPay_MM_HC_Restaurant/HC_Retail_V1.00.00_20140917_IT_Service_Change_and_Release_Plan_V20140916</t>
    <phoneticPr fontId="5" type="noConversion"/>
  </si>
  <si>
    <t>2014/9/16-2014/9/17</t>
    <phoneticPr fontId="5" type="noConversion"/>
  </si>
  <si>
    <t>S80_FideliPay_MM_HC_Restaurant/Retail_V1.00.00_20140917_IT_Service_Change_and_Release_Plan_V20140916</t>
    <phoneticPr fontId="5" type="noConversion"/>
  </si>
  <si>
    <t>2014/9/17-2014/9/17</t>
    <phoneticPr fontId="5" type="noConversion"/>
  </si>
  <si>
    <t>2014/9/16-2014/9/17</t>
    <phoneticPr fontId="5" type="noConversion"/>
  </si>
  <si>
    <t>S80_FideliPay_V1.00.03_Maintenance_Plan_V20140917</t>
    <phoneticPr fontId="5" type="noConversion"/>
  </si>
  <si>
    <t>2014/9/17-2014/9/18</t>
    <phoneticPr fontId="5" type="noConversion"/>
  </si>
  <si>
    <t>S80_TGate_V1.00.06_Maintenance_Plan_V20140916</t>
    <phoneticPr fontId="5" type="noConversion"/>
  </si>
  <si>
    <t>2014/9/16-2014/9/17</t>
  </si>
  <si>
    <t>2014/9/17-2014/9/18</t>
    <phoneticPr fontId="5" type="noConversion"/>
  </si>
  <si>
    <t>2014/9/18-2014/9/18</t>
    <phoneticPr fontId="5" type="noConversion"/>
  </si>
  <si>
    <t>S80_FideliPay_HC_Restaurant/Retail_V1.00.03_20140918_IT_Service_Change_and_Release_Plan_V20140918</t>
    <phoneticPr fontId="5" type="noConversion"/>
  </si>
  <si>
    <t>S80_Global_GETI_V1.00.00_Maintenance_Plan_V20140918</t>
    <phoneticPr fontId="5" type="noConversion"/>
  </si>
  <si>
    <t>S90_Omaha_FP Mobile_Go3Gift_Go3Rewards_HC/TC_Retail/Restaurant_V1.00.15_20140918 IT Service Change and Release Plan_V20140918</t>
    <phoneticPr fontId="5" type="noConversion"/>
  </si>
  <si>
    <t>2014/9/18-2014/9/23</t>
    <phoneticPr fontId="5" type="noConversion"/>
  </si>
  <si>
    <t>S80_TGate_HC_Restaurant/Retail_V1.00.06T_20140919 IT Service Change and Release Plan_V20140918</t>
    <phoneticPr fontId="5" type="noConversion"/>
  </si>
  <si>
    <t>2014/9/18-2014/9/19</t>
    <phoneticPr fontId="5" type="noConversion"/>
  </si>
  <si>
    <t>1.于2014/9/10日发布了Sprint3的test case.
2.于2014/9/17日发布了Sprint3 测试报告：
  Multi-lane TMS V1.00.00_Sprint3_Test Report _V20140917</t>
    <phoneticPr fontId="5" type="noConversion"/>
  </si>
  <si>
    <t>S80_Elavon_TC_Restaurant_V1.00.00_Maintenance_Plan_V20140918</t>
    <phoneticPr fontId="5" type="noConversion"/>
  </si>
  <si>
    <t>2014/4/18（1st Release)
2014/5/21(2nd Release)
2014/7/1(3rd Release)
2014/8/27(4th Release)
2014/9/18(5th Release)</t>
    <phoneticPr fontId="5" type="noConversion"/>
  </si>
  <si>
    <t>1.需变更项目计划
2.客户需增加了web application</t>
    <phoneticPr fontId="5" type="noConversion"/>
  </si>
  <si>
    <t>S80_Omaha_HC/TC_Geti_HC_Retail/Restaurant_V1.00.01_20140912
S80_FideliPay_MM_HC_Restaurant/Retail_V1.00.00_20140917
S90_FideliPay_MM_HC_Restaurant/HC_Retail_V1.00.00_20140917
S80_FideliPay_HC_Restaurant/Retail_V1.00.03_20140918
S80_TGate_HC_Restaurant/Retail_V1.00.06T_20140919
S90_Omaha_FP Mobile_Go3Gift_Go3Rewards_HC/TC_Retail/Restaurant_V1.00.15_20140918</t>
    <phoneticPr fontId="5" type="noConversion"/>
  </si>
  <si>
    <t>采用敏捷的开发策略，每个Sprint为一个开发周期，大约周期2周，其范围由美国确定。</t>
    <phoneticPr fontId="5" type="noConversion"/>
  </si>
  <si>
    <r>
      <t xml:space="preserve">2014/6/9-2014/6/9
</t>
    </r>
    <r>
      <rPr>
        <b/>
        <sz val="10"/>
        <color rgb="FFFF0000"/>
        <rFont val="宋体"/>
        <family val="3"/>
        <charset val="134"/>
      </rPr>
      <t>每2周一个Sprint</t>
    </r>
    <r>
      <rPr>
        <b/>
        <sz val="10"/>
        <rFont val="宋体"/>
        <family val="3"/>
        <charset val="134"/>
      </rPr>
      <t xml:space="preserve">
</t>
    </r>
    <phoneticPr fontId="5" type="noConversion"/>
  </si>
  <si>
    <t>2014/9/15-2014/9/27</t>
    <phoneticPr fontId="5" type="noConversion"/>
  </si>
  <si>
    <t>Sep 2nd Week</t>
    <phoneticPr fontId="5" type="noConversion"/>
  </si>
  <si>
    <t>2014/9/22-2014/10/22</t>
    <phoneticPr fontId="5" type="noConversion"/>
  </si>
  <si>
    <t>S300_Heartland_Exchange_TC_Restaurant/Retail_V1.00.09T_20140919_IT_Service_Change_and_Release_Plan_V20140922</t>
    <phoneticPr fontId="5" type="noConversion"/>
  </si>
  <si>
    <t>2014/9/19-2014/9/19</t>
    <phoneticPr fontId="5" type="noConversion"/>
  </si>
  <si>
    <t>S80_Omaha_(HC_Retail)/(TC_Restaurant)_V1.00.14_20140922_IT_Service_Change_and_Release_Plan_V20140922</t>
    <phoneticPr fontId="5" type="noConversion"/>
  </si>
  <si>
    <t>2014/9/22-2014/9/22</t>
    <phoneticPr fontId="5" type="noConversion"/>
  </si>
  <si>
    <t>S80_Tsys_TC_Geti_HC_Restaurant/Retail_V1.00.00_20140922_IT_Service_Change_and_Release_Plan_V20140922</t>
    <phoneticPr fontId="5" type="noConversion"/>
  </si>
  <si>
    <t>2014/9/22-2014/9/23</t>
    <phoneticPr fontId="5" type="noConversion"/>
  </si>
  <si>
    <t xml:space="preserve"> S90_FideliPay_V1.00.01_Maintenance_Plan_V20140922</t>
    <phoneticPr fontId="5" type="noConversion"/>
  </si>
  <si>
    <t>2014/9/22-2014/9/23</t>
    <phoneticPr fontId="5" type="noConversion"/>
  </si>
  <si>
    <t>2014/9/18-2014/10/9</t>
    <phoneticPr fontId="5" type="noConversion"/>
  </si>
  <si>
    <t>S80_Global_HC/TC_Geti_HC_Retail/Restaurant_V1.00.00_20140923_IT_Service_Change_and_Release_Plan_V20140923</t>
    <phoneticPr fontId="5" type="noConversion"/>
  </si>
  <si>
    <t>2014/9/23-2014/9/23</t>
    <phoneticPr fontId="5" type="noConversion"/>
  </si>
  <si>
    <t>2014/9/23-2014/9/24</t>
  </si>
  <si>
    <t>S80 Integration_Omaha_II_V1.00.00_Maintenance_Plan_V20140923</t>
    <phoneticPr fontId="5" type="noConversion"/>
  </si>
  <si>
    <t>2014/9/23-2014/9/26</t>
    <phoneticPr fontId="5" type="noConversion"/>
  </si>
  <si>
    <t>SP30_FideliPay_V1.00.00_Maintenance_Plan_V20140923</t>
    <phoneticPr fontId="5" type="noConversion"/>
  </si>
  <si>
    <t>MT30_FideliPay_V1.00.00_Maintenance_Plan_V20140923</t>
    <phoneticPr fontId="5" type="noConversion"/>
  </si>
  <si>
    <t>2014/9/23-2014/9/26</t>
    <phoneticPr fontId="5" type="noConversion"/>
  </si>
  <si>
    <t>1. 银联卡增加IC卡，冲正和结算</t>
  </si>
  <si>
    <t>3. 提供 onelife_20140921.apk给测试.</t>
  </si>
  <si>
    <t>20140919提供 libBocDzPosController.a库</t>
  </si>
  <si>
    <t>支持native APP. 调试接口. 重构代码,剥离出公共库.</t>
  </si>
  <si>
    <t>S80_PaymenTech_HC_Retail_V1.00.15_TC_Retail_V1.00.16_Maintenance_Plan_V20140923</t>
    <phoneticPr fontId="5" type="noConversion"/>
  </si>
  <si>
    <t>2014/9/23-2014/9/23</t>
    <phoneticPr fontId="5" type="noConversion"/>
  </si>
  <si>
    <t xml:space="preserve"> S90_Paymentech_HC_Retail_V1.00.14_TC_Retail_V1.00.15_TC_Restaurant_V1.00.16 Maintenance Plan_V20140923</t>
    <phoneticPr fontId="5" type="noConversion"/>
  </si>
  <si>
    <t xml:space="preserve"> S80_PaymenTech_HC_Retail_V1.00.15_TC_Retail_V1.00.16_Maintenance_Plan_V20140923</t>
    <phoneticPr fontId="5" type="noConversion"/>
  </si>
  <si>
    <t xml:space="preserve">S90_FideliPay_HC_Restaurant/Retail_V1.00.01_20140925_IT_Service_Change_and_Release_Plan_V20140924 </t>
    <phoneticPr fontId="5" type="noConversion"/>
  </si>
  <si>
    <t>2014/9/24-2014/9/25</t>
    <phoneticPr fontId="5" type="noConversion"/>
  </si>
  <si>
    <t>S80_Paymentech_HC_Retail_V1.00.15/TC_Retail_V1.00.16_20140926 IT Service Change and Release Plan_V20140925</t>
    <phoneticPr fontId="5" type="noConversion"/>
  </si>
  <si>
    <t>2014/9/25-2014/9/26</t>
    <phoneticPr fontId="5" type="noConversion"/>
  </si>
  <si>
    <t>S300_Heartland_Exchange_TC_Restaurant/Retail_V1.00.10T_20140925_IT_Service_Change_and_Release_Plan_V20140925</t>
    <phoneticPr fontId="5" type="noConversion"/>
  </si>
  <si>
    <t>2014/9/25-2014/9/25</t>
    <phoneticPr fontId="5" type="noConversion"/>
  </si>
  <si>
    <t>2014/9/25-2014/9/25</t>
    <phoneticPr fontId="5" type="noConversion"/>
  </si>
  <si>
    <t xml:space="preserve">MT30_FideliPay_HC_Restaurant/Retail_V1.00.00_20140928_IT_Service_Change_and_Release_Plan_V20140926 </t>
    <phoneticPr fontId="5" type="noConversion"/>
  </si>
  <si>
    <t>2014/9/26-2014/9/28</t>
    <phoneticPr fontId="5" type="noConversion"/>
  </si>
  <si>
    <t>S90_Paymentech_HC/TC_Retail_V1.00.14/V1.00.15_20140928 IT Service Change and Release Plan_V20140926</t>
    <phoneticPr fontId="5" type="noConversion"/>
  </si>
  <si>
    <t>2014/9/26-2014/9/28</t>
    <phoneticPr fontId="5" type="noConversion"/>
  </si>
  <si>
    <t>SP30_FideliPay_HC_Restaurant/Retail_V1.00.00_20140928_IT_Service_Change_and_Release_Plan_V20140926</t>
    <phoneticPr fontId="5" type="noConversion"/>
  </si>
  <si>
    <t>2014/9/26-2014/9/26</t>
    <phoneticPr fontId="5" type="noConversion"/>
  </si>
  <si>
    <t>2014/9/26-2014/9/28
2014/9/28-2014/9/28</t>
    <phoneticPr fontId="5" type="noConversion"/>
  </si>
  <si>
    <t>S300_Heartland_Exchange_TC_Restaurant/Retail_V1.00.11T_20140926_IT_Service_Change_and_Release_Plan_V20140926</t>
    <phoneticPr fontId="5" type="noConversion"/>
  </si>
  <si>
    <t xml:space="preserve">S90_Paymentech_TC_Restaurant_V1.00.16_20140929 IT Service Change and Release Plan_V20140929 </t>
    <phoneticPr fontId="5" type="noConversion"/>
  </si>
  <si>
    <t>2014/9/29-2014/9/29</t>
    <phoneticPr fontId="5" type="noConversion"/>
  </si>
  <si>
    <t>S80 Integration_Omaha II_TC/HC_Restaurant/Retail_V1.01.00_20140929_IT_Service_Change_and_Release_Plan_V20140929</t>
    <phoneticPr fontId="5" type="noConversion"/>
  </si>
  <si>
    <t>S80_Elavon_HC_Retail_V1.00.03_20140930_IT_Service_Change_and_Release_Plan_V20140929</t>
    <phoneticPr fontId="5" type="noConversion"/>
  </si>
  <si>
    <t>2014/9/29-2014/9/30</t>
  </si>
  <si>
    <t>S300_Heartland_Exchange_TC_Restaurant/Retail_V1.00.12T_20140929_IT_Service_Change_and_Release_Plan_V20140929</t>
    <phoneticPr fontId="5" type="noConversion"/>
  </si>
  <si>
    <t>1.于2014/9/26日发布了Sprint4包给美国</t>
    <phoneticPr fontId="5" type="noConversion"/>
  </si>
  <si>
    <t>S80_Elavon_HC_Retail_V1.00.03_Maintenance_Plan_V20140926</t>
    <phoneticPr fontId="5" type="noConversion"/>
  </si>
  <si>
    <t>S80_Elavon_TC_Restaurant_V1.00.00_20140930_IT_Service_Change_and_Release_Plan_V20140930</t>
    <phoneticPr fontId="5" type="noConversion"/>
  </si>
  <si>
    <t>2014/9/30-2014/9/30</t>
    <phoneticPr fontId="5" type="noConversion"/>
  </si>
  <si>
    <t>1. 完成OTO交易的 银行卡消费, 会员卡消费, 会员卡充值, 会员卡查余额</t>
  </si>
  <si>
    <t>2. 解决部分QCBUG</t>
  </si>
  <si>
    <t>发布MposPlugin(iOS)_V1.00.00_20140926</t>
  </si>
  <si>
    <t>iOS完成磁条卡交易联调</t>
  </si>
  <si>
    <t>配合客户iOS应用加入MFi product program</t>
  </si>
  <si>
    <t>Sep 3rd Week</t>
    <phoneticPr fontId="5" type="noConversion"/>
  </si>
  <si>
    <t>test case应美国要求使用testlink工具</t>
    <phoneticPr fontId="5" type="noConversion"/>
  </si>
  <si>
    <t>S300_Heartland_Exchange_TC_Restaurant/Retail_V1.00.13T_20140930_IT_Service_Change_and_Release_Plan_V20140930</t>
    <phoneticPr fontId="5" type="noConversion"/>
  </si>
  <si>
    <t xml:space="preserve">S300_Heartland_Exchange_TC_Restaurant/Retail_V1.00.09T_20140919
S80_Omaha_(HC_Retail)/(TC_Restaurant)_V1.00.14_20140922
S80_Tsys_TC_Geti_HC_Restaurant/Retail_V1.00.00_20140922
S80_Global_HC/TC_Geti_HC_Retail/Restaurant_V1.00.00_20140923
S90_FideliPay_HC_Restaurant/Retail_V1.00.01_20140925
S300_Heartland_Exchange_TC_Restaurant/Retail_V1.00.10T_20140925
S80_Paymentech_HC_Retail_V1.00.15/TC_Retail_V1.00.16_20140926 
SP30_FideliPay_HC_Restaurant/Retail_V1.00.00_20140928
S300_Heartland_Exchange_TC_Restaurant/Retail_V1.00.11T
S90_Paymentech_HC/TC_Retail_V1.00.14/V1.00.15_20140928
MT30_FideliPay_HC_Restaurant/Retail_V1.00.00_20140928
S90_Paymentech_TC_Restaurant_V1.00.16_20140929 
S80_Elavon_HC_Retail_V1.00.03_20140930
S300_Heartland_Exchange_TC_Restaurant/Retail_V1.00.12T_20140929
S80 Integration_Omaha II_TC/HC_Restaurant/Retail_V1.01.00_20140929
S80_Elavon_TC_Restaurant_V1.00.00_20140930
</t>
    <phoneticPr fontId="5" type="noConversion"/>
  </si>
  <si>
    <t>Oct 1st Week</t>
    <phoneticPr fontId="5" type="noConversion"/>
  </si>
  <si>
    <t xml:space="preserve">           Sprint 4</t>
    <phoneticPr fontId="5" type="noConversion"/>
  </si>
  <si>
    <t>S80_Omaha_Geti_V1.00.01_Maintenance_Plan_V20141008</t>
    <phoneticPr fontId="5" type="noConversion"/>
  </si>
  <si>
    <t>2014/10/08-2014/10/08</t>
    <phoneticPr fontId="5" type="noConversion"/>
  </si>
  <si>
    <t>S80_TSYS-MM_V1.00.02 Maintenance Plan_V20141009</t>
    <phoneticPr fontId="5" type="noConversion"/>
  </si>
  <si>
    <t>2014/10/09-2014/10/10</t>
    <phoneticPr fontId="5" type="noConversion"/>
  </si>
  <si>
    <t>2014/10/09-2014/10/10</t>
    <phoneticPr fontId="5" type="noConversion"/>
  </si>
  <si>
    <t>S90_TSYS-MM_V1.00.01 Maintenance Plan_V20141009</t>
    <phoneticPr fontId="5" type="noConversion"/>
  </si>
  <si>
    <t>2014/10/09-2014/10/10</t>
    <phoneticPr fontId="5" type="noConversion"/>
  </si>
  <si>
    <t>正常完成</t>
    <phoneticPr fontId="5" type="noConversion"/>
  </si>
  <si>
    <t>完成上线</t>
    <phoneticPr fontId="5" type="noConversion"/>
  </si>
  <si>
    <t>S80_Omaha_HC_Geti_HC_Retail/Omaha_TC_Geti_HC_Restaurant_V1.00.01_20141010_IT_Service_Change_and_Release_Plan_V20141009</t>
    <phoneticPr fontId="5" type="noConversion"/>
  </si>
  <si>
    <t>S300_Heartland_Exchange_TC_Restaurant/Retail_V1.00.13T_20140930
S80_Omaha_HC_Geti_HC_Retail/Omaha_TC_Geti_HC_Restaurant_V1.00.01_20141010</t>
    <phoneticPr fontId="5" type="noConversion"/>
  </si>
  <si>
    <t>2014/10/10-2014/10/13</t>
    <phoneticPr fontId="5" type="noConversion"/>
  </si>
  <si>
    <t>2014/10/10-2014/10/13</t>
    <phoneticPr fontId="5" type="noConversion"/>
  </si>
  <si>
    <t>1.于2014/9/24日发布了Sprint4的test case.
2.于2014/10/11日发布了Sprint4的test report</t>
    <phoneticPr fontId="5" type="noConversion"/>
  </si>
  <si>
    <t>2014/10/13-2014/10/24</t>
    <phoneticPr fontId="5" type="noConversion"/>
  </si>
  <si>
    <t>S300_Heartland_Exchange_TC_Restaurant/Retail_V1.00.14T_20141011_IT_Service_Change_and_Release_Plan_V20141013</t>
    <phoneticPr fontId="5" type="noConversion"/>
  </si>
  <si>
    <t>2014/10/11-2014/10/11</t>
    <phoneticPr fontId="5" type="noConversion"/>
  </si>
  <si>
    <t>S80_TSYS_MM_TC_Retail/Restaurant_V1.00.02_20141013_IT_Service_Change_and_Release_Plan_20141010</t>
    <phoneticPr fontId="5" type="noConversion"/>
  </si>
  <si>
    <t>S90_TSYS_MM_TC_Restaurant/Retail_V1.00.01_20141013 IT Service Change and Release Plan_20141010</t>
    <phoneticPr fontId="5" type="noConversion"/>
  </si>
  <si>
    <t>S80_Omaha_Geti_V1.00.02_Maintenance_Plan_V20141013</t>
    <phoneticPr fontId="5" type="noConversion"/>
  </si>
  <si>
    <t>2014/10/13-2014/10/14</t>
    <phoneticPr fontId="5" type="noConversion"/>
  </si>
  <si>
    <t>SP30_Paymentech_Valutec_V1.00.01 Maintenance Plan_V20141013</t>
    <phoneticPr fontId="5" type="noConversion"/>
  </si>
  <si>
    <t>2014/10/13-2014/10/16</t>
  </si>
  <si>
    <t>2014/10/13-2014/10/15</t>
    <phoneticPr fontId="5" type="noConversion"/>
  </si>
  <si>
    <t>2014/10/14-2014/10/15</t>
    <phoneticPr fontId="5" type="noConversion"/>
  </si>
  <si>
    <t>S300_Heartland_Exchange_TC_Restaurant/Retail_V1.00.15T_20141014_IT_Service_Change_and_Release_Plan_V20141015</t>
    <phoneticPr fontId="5" type="noConversion"/>
  </si>
  <si>
    <t>2014/10/14-2014/10/14</t>
    <phoneticPr fontId="5" type="noConversion"/>
  </si>
  <si>
    <t xml:space="preserve">S80_Omaha_HC_Geti_HC_Retail/Omaha_TC_Geti_HC_Restaurant_V1.00.02_20141015_IT_Service_Change_and_Release_Plan_V20141014
</t>
    <phoneticPr fontId="5" type="noConversion"/>
  </si>
  <si>
    <t>S80_Omaha_FP_Mobile_Go3Gift_Go3Rewards_HC_Retail/TC_Restaurant_V1.00.21_20141015_IT_Service_Change_and_Release_Plan_V20141013</t>
    <phoneticPr fontId="5" type="noConversion"/>
  </si>
  <si>
    <t>S80_Global_GETI_V1.00.01_Maintenance_Plan_V20141015</t>
    <phoneticPr fontId="5" type="noConversion"/>
  </si>
  <si>
    <t>2014/10/16-2014/10/16</t>
    <phoneticPr fontId="5" type="noConversion"/>
  </si>
  <si>
    <t>2014/10/15-2014/10/15</t>
    <phoneticPr fontId="5" type="noConversion"/>
  </si>
  <si>
    <t>S300_Heartland_Exchange_TC_Restaurant/Retail_V1.00.16T_20141015_IT_Service_Change_and_Release_Plan_V20141016</t>
    <phoneticPr fontId="5" type="noConversion"/>
  </si>
  <si>
    <t>2014/10/16-2014/10/22</t>
    <phoneticPr fontId="5" type="noConversion"/>
  </si>
  <si>
    <t>S80_Global_HC/TC_Geti_HC_Retail/Restaurant_V1.00.01_20141017_IT_Service_Change_and_Release_Plan_V20141016</t>
    <phoneticPr fontId="5" type="noConversion"/>
  </si>
  <si>
    <t>2014/10/16-2014/10/17</t>
    <phoneticPr fontId="5" type="noConversion"/>
  </si>
  <si>
    <t>SP30_Paymentech_HC_Valutec_HC_Retail/Paymentech_TC_Valutec_HC_Restaurant/Paymentech_TC_Valutec_HC_Retail_V1.00.01_20141020_IT_Service_Change_and_Release_Plan_V20141017</t>
    <phoneticPr fontId="5" type="noConversion"/>
  </si>
  <si>
    <t>2014/10/17-2014/10/20</t>
    <phoneticPr fontId="5" type="noConversion"/>
  </si>
  <si>
    <t>S80_TSYS_MM_TC_Retail/Restaurant_V1.00.02_20141013
S90_TSYS_MM_TC_Restaurant/Retail_V1.00.01_20141013
S300_Heartland_Exchange_TC_Restaurant/Retail_V1.00.14T_20141011
S80_Omaha_HC_Geti_HC_Retail/Omaha_TC_Geti_HC_Restaurant_V1.00.02_20141015
S80_Omaha_HC_Geti_HC_Retail/Omaha_TC_Geti_HC_Restaurant_V1.00.02_20141015
S300_Heartland_Exchange_TC_Restaurant/Retail_V1.00.15T_20141014
S300_Heartland_Exchange_TC_Restaurant/Retail_V1.00.16T_20141015
S80_Global_HC/TC_Geti_HC_Retail/Restaurant_V1.00.01_20141017</t>
    <phoneticPr fontId="5" type="noConversion"/>
  </si>
  <si>
    <t>Oct 1st&amp;2nd Week</t>
    <phoneticPr fontId="5" type="noConversion"/>
  </si>
  <si>
    <t>2014/10/20-2014/10/20</t>
    <phoneticPr fontId="5" type="noConversion"/>
  </si>
  <si>
    <t>S80_Elavon_TC_Restaurant_V1.00.01_Maintenance_Plan_V20141020</t>
    <phoneticPr fontId="5" type="noConversion"/>
  </si>
  <si>
    <t>1.提供Onelife_V1.00.00_20141010.apk给测试.</t>
  </si>
  <si>
    <t>2.完成O2O,支付宝所有交易;</t>
  </si>
  <si>
    <t>3.完善商户管理,系统管理功能</t>
  </si>
  <si>
    <t>iOS完成部分IC卡交易联调</t>
  </si>
  <si>
    <t>S300_Heartland_Exchange_TC_Restauran/Retail_V1.00.17T_20141020_IT_Service_Change_and_Release_Plan_V20141020</t>
    <phoneticPr fontId="5" type="noConversion"/>
  </si>
  <si>
    <t>2014/10/20-2014/10/20</t>
    <phoneticPr fontId="5" type="noConversion"/>
  </si>
  <si>
    <t>S80_Global_MM_V1.00.01_Maintenance_Plan_V20141021</t>
    <phoneticPr fontId="5" type="noConversion"/>
  </si>
  <si>
    <t>2014/10/21-2014/10/22</t>
    <phoneticPr fontId="5" type="noConversion"/>
  </si>
  <si>
    <t>S300_Heartland_Exchange_TC_Restaurant/Retail_V1.00.18T_20141022_IT_Service_Change_and_Release_Plan_V20141022</t>
    <phoneticPr fontId="5" type="noConversion"/>
  </si>
  <si>
    <t>2014/10/22-2014/10/22</t>
    <phoneticPr fontId="5" type="noConversion"/>
  </si>
  <si>
    <t>2014/10/22-2014/10/23</t>
    <phoneticPr fontId="5" type="noConversion"/>
  </si>
  <si>
    <t>2014/10/23-2014/10/24</t>
    <phoneticPr fontId="5" type="noConversion"/>
  </si>
  <si>
    <t>S80_Elavon_TC_Restaurant_V1.00.01_20141023_IT_Service_Change_and_Release_Plan_V20141022</t>
    <phoneticPr fontId="5" type="noConversion"/>
  </si>
  <si>
    <t>SP30_Omaha_FP Mobile_Go3Gift_Go3Rewards_V1.00.01 Maintenance Plan_V20141016</t>
    <phoneticPr fontId="5" type="noConversion"/>
  </si>
  <si>
    <t>SP30_Omaha_TC/HC_FP Mobile_Go3Gift_Go3Rewards_Restaurant/Retail_V1.00.01_20141028_IT_Service_Change_and_Release_Plan_V20141024</t>
    <phoneticPr fontId="5" type="noConversion"/>
  </si>
  <si>
    <t>2014/10/24-2014/10/28</t>
    <phoneticPr fontId="5" type="noConversion"/>
  </si>
  <si>
    <t>1.于2014/10/11日发布了Sprint5的test case
2.于2014/10/24日发布了Sprint5的test report</t>
    <phoneticPr fontId="5" type="noConversion"/>
  </si>
  <si>
    <t>MT30_Elavon_V1.00.00_Maintenance_Plan_V20141024</t>
    <phoneticPr fontId="5" type="noConversion"/>
  </si>
  <si>
    <t>POSLink_V1.00.17_Maintenance_Plan_V20141027</t>
    <phoneticPr fontId="5" type="noConversion"/>
  </si>
  <si>
    <t>2014/10/27-2014/10/28</t>
    <phoneticPr fontId="5" type="noConversion"/>
  </si>
  <si>
    <t>SP30_Elavon_V1.00.00_Maintenance_Plan_V20141027</t>
    <phoneticPr fontId="5" type="noConversion"/>
  </si>
  <si>
    <t>2014/10/27-2014/10/30</t>
    <phoneticPr fontId="5" type="noConversion"/>
  </si>
  <si>
    <t>S80_Global_MM_HC/TC_Retail/Restaurant_V1.00.01_20141024_IT_Service_Change_and_Release_Plan_V20141023</t>
    <phoneticPr fontId="5" type="noConversion"/>
  </si>
  <si>
    <t>于2014/4/11日发起结项</t>
    <phoneticPr fontId="5" type="noConversion"/>
  </si>
  <si>
    <t>2014/10/24-2014/10/24</t>
    <phoneticPr fontId="5" type="noConversion"/>
  </si>
  <si>
    <t>2014/10/14-2014/11/1</t>
    <phoneticPr fontId="5" type="noConversion"/>
  </si>
  <si>
    <t>2014/9/29-2014/10/18</t>
    <phoneticPr fontId="5" type="noConversion"/>
  </si>
  <si>
    <t>2014/10/27-2014/11/7</t>
    <phoneticPr fontId="5" type="noConversion"/>
  </si>
  <si>
    <t>1. 卡卡转账，信用卡还款平台调试完成</t>
  </si>
  <si>
    <t>2. 完成主密钥远程下载</t>
  </si>
  <si>
    <t>2. 应用的代码重构</t>
  </si>
  <si>
    <t>1. 电子现金消费,查询.</t>
  </si>
  <si>
    <t>POSLink_V1.00.16_Maintenance_Plan_V20141009</t>
    <phoneticPr fontId="5" type="noConversion"/>
  </si>
  <si>
    <t>2014/10/09-2014/10/10</t>
    <phoneticPr fontId="5" type="noConversion"/>
  </si>
  <si>
    <t>客户已验证,完成上线</t>
    <phoneticPr fontId="5" type="noConversion"/>
  </si>
  <si>
    <t>BroadPOS Server 2011 Patch V1.02.14_20141024(U) Go-Live Plan_20141027 Release</t>
    <phoneticPr fontId="5" type="noConversion"/>
  </si>
  <si>
    <t>S80_TSYS_GETI_V1.00.01_Maintenance_Plan_V20141030</t>
    <phoneticPr fontId="5" type="noConversion"/>
  </si>
  <si>
    <t>2014/10/30-2014/10/30</t>
    <phoneticPr fontId="5" type="noConversion"/>
  </si>
  <si>
    <t>S90_Global_MM_V1.00.01_Maintenance_Plan_V20141031</t>
    <phoneticPr fontId="5" type="noConversion"/>
  </si>
  <si>
    <t>2014/10/31-2014/11/3</t>
    <phoneticPr fontId="5" type="noConversion"/>
  </si>
  <si>
    <t>2014/10/31-2014/10/31</t>
    <phoneticPr fontId="5" type="noConversion"/>
  </si>
  <si>
    <t>2014/10/28-2014/10/30
2014/10/31-2014/10/31</t>
    <phoneticPr fontId="5" type="noConversion"/>
  </si>
  <si>
    <t>Oct 3rd Week</t>
    <phoneticPr fontId="5" type="noConversion"/>
  </si>
  <si>
    <t>2014/11/3-2014/11/4</t>
    <phoneticPr fontId="5" type="noConversion"/>
  </si>
  <si>
    <t>完成上线</t>
    <phoneticPr fontId="5" type="noConversion"/>
  </si>
  <si>
    <t>S80_Global_MM_HC/TC_Retail/Restaurant_V1.00.01_20141024
BroadPOS Server 2011 Patch V1.02.14_20141024(U)</t>
    <phoneticPr fontId="5" type="noConversion"/>
  </si>
  <si>
    <t>SP30_Paymentech_HC_Valutec_HC_Retail/Paymentech_TC_Valutec_HC_Restaurant/Paymentech_TC_Valutec_HC_Retail_V1.00.01_2014102
S300_Heartland_Exchange_TC_Restauran/Retail_V1.00.17T_20141020
S300_Heartland_Exchange_TC_Restaurant/Retail_V1.00.18T_20141022
S80_Elavon_TC_Restaurant_V1.00.01_20141023
BroadPOS Server 2011 Patch V1.02.14_20140924(M)
POSLink_V1.00.16</t>
    <phoneticPr fontId="5" type="noConversion"/>
  </si>
  <si>
    <t>完成上线</t>
    <phoneticPr fontId="5" type="noConversion"/>
  </si>
  <si>
    <t>2014/10/28-2014/10/31
2014/10/30-2014/10/31
2014/10/31-2014/11/3
2014/11/3-2014/11/4</t>
    <phoneticPr fontId="5" type="noConversion"/>
  </si>
  <si>
    <t xml:space="preserve">           Sprint 5</t>
    <phoneticPr fontId="5" type="noConversion"/>
  </si>
  <si>
    <t xml:space="preserve">           Sprint 6</t>
    <phoneticPr fontId="5" type="noConversion"/>
  </si>
  <si>
    <t>2014/11/3-2014/11/14</t>
    <phoneticPr fontId="5" type="noConversion"/>
  </si>
  <si>
    <t xml:space="preserve">           Sprint 3</t>
    <phoneticPr fontId="5" type="noConversion"/>
  </si>
  <si>
    <t xml:space="preserve">         Sprint4 Test</t>
    <phoneticPr fontId="5" type="noConversion"/>
  </si>
  <si>
    <r>
      <t xml:space="preserve">         Sprint5 Test</t>
    </r>
    <r>
      <rPr>
        <sz val="11"/>
        <color theme="1"/>
        <rFont val="宋体"/>
        <family val="2"/>
        <scheme val="minor"/>
      </rPr>
      <t/>
    </r>
  </si>
  <si>
    <t>1.于2014/9/12日发布Sprint3包给美国
  - Multi-lane TMS V1.00.00 Sprint3 Release Notes_V20140912</t>
    <phoneticPr fontId="5" type="noConversion"/>
  </si>
  <si>
    <t>1.于2014/10/17日发布了Sprint5包给美国：
  Multi-lane PxMaster V1.00.00 Sprint5 Release Notes_V20141017</t>
    <phoneticPr fontId="5" type="noConversion"/>
  </si>
  <si>
    <t>S300_Heartland_Exchange_TC_Restaurant/Retail_V1.00.19T_20141031_IT_Service_Change_and_Release_Plan_V20141031</t>
    <phoneticPr fontId="5" type="noConversion"/>
  </si>
  <si>
    <t>2014/10/31-2014/11/4</t>
    <phoneticPr fontId="5" type="noConversion"/>
  </si>
  <si>
    <t>完成上线</t>
    <phoneticPr fontId="5" type="noConversion"/>
  </si>
  <si>
    <t>S80_Tsys_TC_Geti_HC_Restaurant/Retail_V1.00.01_20141104_IT_Service_Change_and_Release_Plan_V20141103</t>
    <phoneticPr fontId="5" type="noConversion"/>
  </si>
  <si>
    <t>S80_TSYS_FP_Mobile_Go3Gift_Go3Rewards_V1.00.01_Maintenance_Plan_V20141104</t>
    <phoneticPr fontId="5" type="noConversion"/>
  </si>
  <si>
    <t>2014/11/4-2014/11/5</t>
    <phoneticPr fontId="5" type="noConversion"/>
  </si>
  <si>
    <t>发布Onelife_V1.00.00_20141031_sig.apk</t>
  </si>
  <si>
    <t>2. 实现手机充值功能.</t>
  </si>
  <si>
    <t>3. 水费接口联调完成.</t>
  </si>
  <si>
    <t>延期完成</t>
    <phoneticPr fontId="5" type="noConversion"/>
  </si>
  <si>
    <t>MT30_Elavon_HC/TC_Retail/Restaurant_V1.00.00_20141104_IT_Service_Change_and_Release_Plan_V20141103</t>
    <phoneticPr fontId="5" type="noConversion"/>
  </si>
  <si>
    <t>2014/11/3-2014/11/3</t>
    <phoneticPr fontId="5" type="noConversion"/>
  </si>
  <si>
    <t>2014/11/5-2014/11/6</t>
    <phoneticPr fontId="5" type="noConversion"/>
  </si>
  <si>
    <t>2014/11/5-2014/11/6</t>
    <phoneticPr fontId="5" type="noConversion"/>
  </si>
  <si>
    <t>1.于2014/10/31日发布了Sprint6包给美国：
  Multi-lane PxMaster V1.00.00 Sprint6 Release Notes_V20141031</t>
    <phoneticPr fontId="5" type="noConversion"/>
  </si>
  <si>
    <t>SP30_Mercury_Valutec_V1.00.00_Maintenance_Plan_V20141107</t>
    <phoneticPr fontId="5" type="noConversion"/>
  </si>
  <si>
    <t>2014/11/7-2014/11/10</t>
    <phoneticPr fontId="5" type="noConversion"/>
  </si>
  <si>
    <t>SP30_Elavon_TC_Restaurant/HC_Retail_V1.00.00_20141106_IT_Service_Change_and_Release_Plan_V20141105</t>
    <phoneticPr fontId="5" type="noConversion"/>
  </si>
  <si>
    <t>S90_Global_MM_TC_Restaurant/HC_Retail_V1.00.01_20141106_IT_Service_Change_and_Release_Plan_V20141105</t>
    <phoneticPr fontId="5" type="noConversion"/>
  </si>
  <si>
    <t>S300_Heartland_Exchange_TC_Restaurant/Retail_V1.00.19T_20141031
S80_Tsys_TC_Geti_HC_Restaurant/Retail_V1.00.01_20141104
MT30_Elavon_HC/TC_Retail/Restaurant_V1.00.00_20141104
SP30_Elavon_TC_Restaurant/HC_Retail_V1.00.00_20141106
S90_Global_MM_TC_Restaurant/HC_Retail_V1.00.01_20141106</t>
    <phoneticPr fontId="5" type="noConversion"/>
  </si>
  <si>
    <t>正常</t>
    <phoneticPr fontId="5" type="noConversion"/>
  </si>
  <si>
    <r>
      <t xml:space="preserve">         Sprint6 Test</t>
    </r>
    <r>
      <rPr>
        <sz val="11"/>
        <color theme="1"/>
        <rFont val="宋体"/>
        <family val="2"/>
        <scheme val="minor"/>
      </rPr>
      <t/>
    </r>
  </si>
  <si>
    <t>2014/11/10-2014/11/21</t>
    <phoneticPr fontId="5" type="noConversion"/>
  </si>
  <si>
    <t>2014/11/10-2014/11/10</t>
    <phoneticPr fontId="5" type="noConversion"/>
  </si>
  <si>
    <t>SP30_TSYS II_V1.00.04_Maintenance_Plan_V20141110</t>
    <phoneticPr fontId="5" type="noConversion"/>
  </si>
  <si>
    <t>2014/11/10-2014/11/11</t>
    <phoneticPr fontId="5" type="noConversion"/>
  </si>
  <si>
    <t>S80_Omaha_Geti_V1.00.03_Maintenance_Plan_V20141110</t>
    <phoneticPr fontId="5" type="noConversion"/>
  </si>
  <si>
    <t>2014/11/11-2014/11/11</t>
    <phoneticPr fontId="5" type="noConversion"/>
  </si>
  <si>
    <t>S80_Global_Valutec_V1.00.00_Maintenance_Plan_V20141111</t>
    <phoneticPr fontId="5" type="noConversion"/>
  </si>
  <si>
    <t>2014/11/11-2014/11/12</t>
    <phoneticPr fontId="5" type="noConversion"/>
  </si>
  <si>
    <t>SP30_TSYS_TC_Restaurant/Retail_V1.00.04_20141112_IT_Service_Change_and_Release_Plan_V20141111</t>
    <phoneticPr fontId="5" type="noConversion"/>
  </si>
  <si>
    <t>完成手机充值界面</t>
  </si>
  <si>
    <t>确定水电煤UI</t>
  </si>
  <si>
    <t>银联卡增加退货流程.</t>
  </si>
  <si>
    <t>发布MposPlugin(iOS)_V1.00.00_20141103(接口增加参数)</t>
  </si>
  <si>
    <t>S80_TSYS_FP Mobile_Go3Gift_Go3Rewards_TC_Restaurant/Retail_V1.00.01_20141111 IT Service Change and Release Plan_V20141110</t>
    <phoneticPr fontId="5" type="noConversion"/>
  </si>
  <si>
    <t>S80_Omaha_TC_Geti_HC_Restaurant/Omaha_HC_Geti_HC_Retail_V1.00.03_20141113_IT_Service_Change_and_Release_Plan_V20141112</t>
    <phoneticPr fontId="5" type="noConversion"/>
  </si>
  <si>
    <t>2014/11/12-2014/11/13</t>
    <phoneticPr fontId="5" type="noConversion"/>
  </si>
  <si>
    <t>SP30_Mercury_HC/TC_Valutec_HC_Retail/Restaurant_V1.00.00_20141111_IT_Service_Change_and_Release_Plan_V20141111</t>
    <phoneticPr fontId="5" type="noConversion"/>
  </si>
  <si>
    <t>S80_Merchant WareHouse_V1.00.02_Maintenance_Plan_V20141112</t>
    <phoneticPr fontId="5" type="noConversion"/>
  </si>
  <si>
    <t>2014/11/12-2014/11/14</t>
    <phoneticPr fontId="5" type="noConversion"/>
  </si>
  <si>
    <t>1.于2014/10/29日发布了sprint6的test case
2.于2014/11/7日发布了sprint6的test report</t>
    <phoneticPr fontId="5" type="noConversion"/>
  </si>
  <si>
    <t>S80_Global_TC/HC_Valutec_HC_Restaurant/Retail_V1.00.00_20141114_IT_Service_Change_and_Release_Plan_V20141113</t>
    <phoneticPr fontId="5" type="noConversion"/>
  </si>
  <si>
    <t>2014/11/13-2014/11/14</t>
    <phoneticPr fontId="5" type="noConversion"/>
  </si>
  <si>
    <t>SP30_TGate_V1.00.08 Maintenance Plan_V20141114</t>
    <phoneticPr fontId="5" type="noConversion"/>
  </si>
  <si>
    <t>2014/11/14-2014/11/17</t>
    <phoneticPr fontId="5" type="noConversion"/>
  </si>
  <si>
    <t>2014/11/14-2014/11/14</t>
    <phoneticPr fontId="5" type="noConversion"/>
  </si>
  <si>
    <t>Sprint7发包延迟由于John没有进行code review,可能延期到2014/11/17</t>
    <phoneticPr fontId="5" type="noConversion"/>
  </si>
  <si>
    <t>完成便民业务开发.增加电子现金插卡.</t>
  </si>
  <si>
    <t>发布 Onelife_V1.00.00_20141115_sig.apk</t>
  </si>
  <si>
    <t>第1阶段功能开发完毕</t>
  </si>
  <si>
    <t>发布 MPosApi(IOS)_V1.00.01_20141112,</t>
  </si>
  <si>
    <t>MPosApi(android)_V1.00.01_20141112</t>
  </si>
  <si>
    <t>  EMV应用选择显示可配,</t>
  </si>
  <si>
    <t>发布MposPlugin(iOS)_V1.00.00_20141112</t>
  </si>
  <si>
    <t>发布PaxMPosManager(IOS)_V1.00.00_20141113支持退货积分</t>
  </si>
  <si>
    <t>iOS: PaxMPosManager.framework(20141103).zip (积分消费增加字段)</t>
  </si>
  <si>
    <t>S80_Global_GETI_V1.00.02_Maintenance_Plan_V20141117</t>
    <phoneticPr fontId="5" type="noConversion"/>
  </si>
  <si>
    <t>2014/11/17-2014/11/18</t>
    <phoneticPr fontId="5" type="noConversion"/>
  </si>
  <si>
    <t>2014/11/17-2014/11/17</t>
    <phoneticPr fontId="5" type="noConversion"/>
  </si>
  <si>
    <t>S80_Global_TC/HC_Geti_HC_Restaurant/Retail_V1.00.02_20141118_IT_Service_Change_and_Release_Plan_V20141118</t>
    <phoneticPr fontId="5" type="noConversion"/>
  </si>
  <si>
    <t>提前完成</t>
    <phoneticPr fontId="5" type="noConversion"/>
  </si>
  <si>
    <t>2014/11/18-2014/11/18</t>
    <phoneticPr fontId="5" type="noConversion"/>
  </si>
  <si>
    <t>S80_Merchant WareHouse_HC_Restaurant/Retail_V1.00.02_20141117 IT Service Change and Release Plan_V20141114</t>
    <phoneticPr fontId="5" type="noConversion"/>
  </si>
  <si>
    <t>Nov 2nd Week</t>
    <phoneticPr fontId="5" type="noConversion"/>
  </si>
  <si>
    <t>S80_TSYS_FP Mobile_Go3Gift_Go3Rewards_TC_Restaurant/Retail_V1.00.01_20141111
SP30_Mercury_HC/TC_Valutec_HC_Retail/Restaurant_V1.00.00_20141111
SP30_TSYS_TC_Restaurant/Retail_V1.00.04_20141112
S80_Omaha_TC_Geti_HC_Restaurant/Omaha_HC_Geti_HC_Retail_V1.00.03_20141113</t>
    <phoneticPr fontId="5" type="noConversion"/>
  </si>
  <si>
    <t>SP30_TGate_HC_Restaurant/Retail_V1.00.08_20141119_IT_Service_Change_and_Release_Plan_V20141118</t>
    <phoneticPr fontId="5" type="noConversion"/>
  </si>
  <si>
    <t>2014/11/18-2014/11/19</t>
    <phoneticPr fontId="5" type="noConversion"/>
  </si>
  <si>
    <t>S300_Heartland_Exchange_TC_Restaurant/Retail_V1.00.20T_20141117_IT_Service_Change_and_Release_Plan_V20141117</t>
    <phoneticPr fontId="5" type="noConversion"/>
  </si>
  <si>
    <t>S80_TSYS_GETI_V1.00.02_Maintenance_Plan_V20141119</t>
    <phoneticPr fontId="5" type="noConversion"/>
  </si>
  <si>
    <t>2014/11/19-2014/11/20</t>
    <phoneticPr fontId="5" type="noConversion"/>
  </si>
  <si>
    <t>2014/11/20-2014/11/20</t>
    <phoneticPr fontId="5" type="noConversion"/>
  </si>
  <si>
    <r>
      <t>2014/5/28-2014/6/27
1.Change Deadline：
2014/7/9
2.2014/7/9 to 2014/7/15
3.2014/7/15 to 2014/8/1</t>
    </r>
    <r>
      <rPr>
        <b/>
        <sz val="10"/>
        <color rgb="FFFF0000"/>
        <rFont val="宋体"/>
        <family val="3"/>
        <charset val="134"/>
      </rPr>
      <t xml:space="preserve">
</t>
    </r>
    <r>
      <rPr>
        <b/>
        <sz val="10"/>
        <rFont val="宋体"/>
        <family val="3"/>
        <charset val="134"/>
      </rPr>
      <t>4.2014/8/1 to 2014/8/8</t>
    </r>
    <r>
      <rPr>
        <b/>
        <sz val="10"/>
        <color rgb="FFFF0000"/>
        <rFont val="宋体"/>
        <family val="3"/>
        <charset val="134"/>
      </rPr>
      <t xml:space="preserve">
</t>
    </r>
    <r>
      <rPr>
        <b/>
        <sz val="10"/>
        <rFont val="宋体"/>
        <family val="3"/>
        <charset val="134"/>
      </rPr>
      <t>5 2014/9/20</t>
    </r>
    <r>
      <rPr>
        <b/>
        <sz val="10"/>
        <color rgb="FFFF0000"/>
        <rFont val="宋体"/>
        <family val="3"/>
        <charset val="134"/>
      </rPr>
      <t xml:space="preserve">
6.2014/11/26</t>
    </r>
    <phoneticPr fontId="5" type="noConversion"/>
  </si>
  <si>
    <t xml:space="preserve">2014/6/18(1st release)
2014/6/24(2nd releae)
2014/6/27(3rd release)
2014/7/4(4th release)
2014/7/29(5th release)
2014/8/8(6th release)
2014/9/5(7th release)
2014/9/12(8th release)
2014/9/30(9th release)
2014/11/12(10th release)
</t>
    <phoneticPr fontId="5" type="noConversion"/>
  </si>
  <si>
    <r>
      <t xml:space="preserve">2014/4/21-2014/5/28(1st)
Deadline:2014/6/20(2nd)
Changed Deadline:2014/7/4
</t>
    </r>
    <r>
      <rPr>
        <b/>
        <sz val="10"/>
        <color rgb="FFFF0000"/>
        <rFont val="宋体"/>
        <family val="3"/>
        <charset val="134"/>
      </rPr>
      <t xml:space="preserve">
</t>
    </r>
    <r>
      <rPr>
        <b/>
        <sz val="10"/>
        <rFont val="宋体"/>
        <family val="3"/>
        <charset val="134"/>
      </rPr>
      <t xml:space="preserve">Change Deadline:
2014/7/4 to 2014/7/11
</t>
    </r>
    <r>
      <rPr>
        <b/>
        <sz val="10"/>
        <color rgb="FFC00000"/>
        <rFont val="宋体"/>
        <family val="3"/>
        <charset val="134"/>
      </rPr>
      <t xml:space="preserve">
</t>
    </r>
    <r>
      <rPr>
        <b/>
        <sz val="10"/>
        <rFont val="宋体"/>
        <family val="3"/>
        <charset val="134"/>
      </rPr>
      <t>2014/9/24</t>
    </r>
    <r>
      <rPr>
        <b/>
        <sz val="10"/>
        <color rgb="FFC00000"/>
        <rFont val="宋体"/>
        <family val="3"/>
        <charset val="134"/>
      </rPr>
      <t xml:space="preserve">
2014/11/21</t>
    </r>
    <phoneticPr fontId="5" type="noConversion"/>
  </si>
  <si>
    <t>2014/6/9(1st release)
2014/6/23(2nd release)
2014/7/11(3rd release)
2014/7/18(4th release)
2014/7/28(5th release)
2014/8/26(6th release)
2014/9/11(6th upgrade)
2014/9/18(7rh release)
2014/9/30(8th release)
2014/11/3(9th release)
2014/11/21(10th release)</t>
    <phoneticPr fontId="5" type="noConversion"/>
  </si>
  <si>
    <r>
      <t xml:space="preserve">1.正在进行设计与开发当中
  - 于2014/5/5完成了Adiminstator中部分模块的开发
  - </t>
    </r>
    <r>
      <rPr>
        <sz val="10"/>
        <color theme="1"/>
        <rFont val="宋体"/>
        <family val="3"/>
        <charset val="134"/>
      </rPr>
      <t xml:space="preserve">于2014/5/16基本完成Model，Application， Firmware， Download Task， Terminal SN， Backup&amp;Restore模块的开发，原计划于2014/5/9完成的Terminal SN-Schedule模块出现延迟。
</t>
    </r>
    <r>
      <rPr>
        <sz val="10"/>
        <rFont val="宋体"/>
        <family val="3"/>
        <charset val="134"/>
      </rPr>
      <t xml:space="preserve">  - 于2014/5/23完成Merchant模块，Terminal SN-Schedule模块Deadline更新到2014/6/4</t>
    </r>
    <r>
      <rPr>
        <sz val="10"/>
        <color rgb="FFFF0000"/>
        <rFont val="宋体"/>
        <family val="3"/>
        <charset val="134"/>
      </rPr>
      <t xml:space="preserve">
 </t>
    </r>
    <r>
      <rPr>
        <sz val="10"/>
        <rFont val="宋体"/>
        <family val="3"/>
        <charset val="134"/>
      </rPr>
      <t xml:space="preserve"> - 预计2014/6/6日发布第一个版本（未发包）</t>
    </r>
    <r>
      <rPr>
        <sz val="10"/>
        <color rgb="FFFF0000"/>
        <rFont val="宋体"/>
        <family val="3"/>
        <charset val="134"/>
      </rPr>
      <t xml:space="preserve">
 </t>
    </r>
    <r>
      <rPr>
        <sz val="10"/>
        <rFont val="宋体"/>
        <family val="3"/>
        <charset val="134"/>
      </rPr>
      <t xml:space="preserve"> - 已于2014/6/9日发布安装包，但其配置文档包括需求、Demo和设计文档预计2014/6/11日发布（未发布文档）。</t>
    </r>
    <r>
      <rPr>
        <sz val="10"/>
        <color rgb="FFFF0000"/>
        <rFont val="宋体"/>
        <family val="3"/>
        <charset val="134"/>
      </rPr>
      <t xml:space="preserve">
</t>
    </r>
    <r>
      <rPr>
        <sz val="10"/>
        <rFont val="宋体"/>
        <family val="3"/>
        <charset val="134"/>
      </rPr>
      <t xml:space="preserve">  - 于2014/6/17日更新并发布了Demo原型</t>
    </r>
    <r>
      <rPr>
        <sz val="10"/>
        <color rgb="FFFF0000"/>
        <rFont val="宋体"/>
        <family val="3"/>
        <charset val="134"/>
      </rPr>
      <t xml:space="preserve">
</t>
    </r>
    <r>
      <rPr>
        <sz val="10"/>
        <rFont val="宋体"/>
        <family val="3"/>
        <charset val="134"/>
      </rPr>
      <t xml:space="preserve">  - 于2014/6/23日更新并发布需求、UI（设计文档未发布)及安装包：
   PAX TMS Tosan V1.00.00 Requirement Release 
   PAX TMS Tosan V1.00.00_20140623 release note</t>
    </r>
    <r>
      <rPr>
        <sz val="10"/>
        <color rgb="FFFF0000"/>
        <rFont val="宋体"/>
        <family val="3"/>
        <charset val="134"/>
      </rPr>
      <t xml:space="preserve">
</t>
    </r>
    <r>
      <rPr>
        <sz val="10"/>
        <rFont val="宋体"/>
        <family val="3"/>
        <charset val="134"/>
      </rPr>
      <t xml:space="preserve">  - 于2014/6/30日变更了UI Prototype
   PAX TMS Tosan UI Prototyle V1.00.00_20140630
  - 于2014/7/11日发布了安装包及相关文档
   PAX TMS Tosan V1.00.00_20140711 release note</t>
    </r>
    <r>
      <rPr>
        <sz val="10"/>
        <color rgb="FFFF0000"/>
        <rFont val="宋体"/>
        <family val="3"/>
        <charset val="134"/>
      </rPr>
      <t xml:space="preserve">
</t>
    </r>
    <r>
      <rPr>
        <sz val="10"/>
        <color theme="1"/>
        <rFont val="宋体"/>
        <family val="3"/>
        <charset val="134"/>
      </rPr>
      <t xml:space="preserve">  - 于2014/7/18日发布了安装包，准备为客户安装培训用的
    PAX TMS Tosan V1.00.00_20140717 release note</t>
    </r>
    <r>
      <rPr>
        <sz val="10"/>
        <color rgb="FFFF0000"/>
        <rFont val="宋体"/>
        <family val="3"/>
        <charset val="134"/>
      </rPr>
      <t xml:space="preserve">
</t>
    </r>
    <r>
      <rPr>
        <sz val="10"/>
        <rFont val="宋体"/>
        <family val="3"/>
        <charset val="134"/>
      </rPr>
      <t xml:space="preserve">  - 于2014/7/28日发布了安装包，准备为客户安装培训用的
    PAX TMS Tosan V1.00.00_20140728 release note</t>
    </r>
    <r>
      <rPr>
        <sz val="10"/>
        <color rgb="FFFF0000"/>
        <rFont val="宋体"/>
        <family val="3"/>
        <charset val="134"/>
      </rPr>
      <t xml:space="preserve">
</t>
    </r>
    <r>
      <rPr>
        <sz val="10"/>
        <rFont val="宋体"/>
        <family val="3"/>
        <charset val="134"/>
      </rPr>
      <t>2.根据客户现场的需求进行开发
  - 于2014/8/26日，修改BUG及客户需求发布安装包，需进行测试
    PAX TMS Tosan V1.00.00_20140826 release note
  - 于2014/9/11日更新了升级包，需进行测试
  - 于2014/9/18日发布安装包，需进行测试：
    PAX TMS Tosan V1.00.00_20140917 release note</t>
    </r>
    <r>
      <rPr>
        <sz val="10"/>
        <color rgb="FFFF0000"/>
        <rFont val="宋体"/>
        <family val="3"/>
        <charset val="134"/>
      </rPr>
      <t xml:space="preserve">
</t>
    </r>
    <r>
      <rPr>
        <sz val="10"/>
        <color theme="1"/>
        <rFont val="宋体"/>
        <family val="3"/>
        <charset val="134"/>
      </rPr>
      <t>3 于2014/9/30日发布安装包给客户正式递交做验证.</t>
    </r>
    <r>
      <rPr>
        <sz val="10"/>
        <color rgb="FFFF0000"/>
        <rFont val="宋体"/>
        <family val="3"/>
        <charset val="134"/>
      </rPr>
      <t xml:space="preserve">
</t>
    </r>
    <r>
      <rPr>
        <sz val="10"/>
        <rFont val="宋体"/>
        <family val="3"/>
        <charset val="134"/>
      </rPr>
      <t>4 于2014/11/3日发布安装包给客户正式递交做验证.</t>
    </r>
    <r>
      <rPr>
        <sz val="10"/>
        <color rgb="FFFF0000"/>
        <rFont val="宋体"/>
        <family val="3"/>
        <charset val="134"/>
      </rPr>
      <t xml:space="preserve">
5.于2014/11/21日发布安装包，进行验证测试，如通过，可直接发布给客户进行现场安装验证
</t>
    </r>
    <phoneticPr fontId="5" type="noConversion"/>
  </si>
  <si>
    <r>
      <rPr>
        <sz val="11"/>
        <rFont val="宋体"/>
        <family val="3"/>
        <charset val="134"/>
      </rPr>
      <t>准备于9月30日正式发布给客户安装包进行现场验证</t>
    </r>
    <r>
      <rPr>
        <sz val="11"/>
        <color rgb="FFFF0000"/>
        <rFont val="宋体"/>
        <family val="3"/>
        <charset val="134"/>
      </rPr>
      <t xml:space="preserve">
预计2014/11/26日发布安装包给客户作现场验证。</t>
    </r>
    <phoneticPr fontId="5" type="noConversion"/>
  </si>
  <si>
    <r>
      <rPr>
        <sz val="10"/>
        <rFont val="宋体"/>
        <family val="3"/>
        <charset val="134"/>
      </rPr>
      <t xml:space="preserve">1.PAX TMS Tosan测试报告延迟申请：
  </t>
    </r>
    <r>
      <rPr>
        <i/>
        <sz val="10"/>
        <rFont val="宋体"/>
        <family val="3"/>
        <charset val="134"/>
      </rPr>
      <t>在PAX TMS TOSAN项目的第三轮测试中，由于需求发生变更导致需要增、修一些case，并且需要进行全部功能测试，所以本轮测试申请功能测试报告时间延迟到</t>
    </r>
    <r>
      <rPr>
        <b/>
        <i/>
        <sz val="12"/>
        <rFont val="宋体"/>
        <family val="3"/>
        <charset val="134"/>
      </rPr>
      <t>23号</t>
    </r>
    <r>
      <rPr>
        <i/>
        <sz val="10"/>
        <rFont val="宋体"/>
        <family val="3"/>
        <charset val="134"/>
      </rPr>
      <t>。但我们会按原计划在15号发安装和冒烟测试报告。</t>
    </r>
    <r>
      <rPr>
        <i/>
        <sz val="10"/>
        <color rgb="FFC00000"/>
        <rFont val="宋体"/>
        <family val="3"/>
        <charset val="134"/>
      </rPr>
      <t xml:space="preserve">
</t>
    </r>
    <r>
      <rPr>
        <i/>
        <sz val="10"/>
        <color theme="1"/>
        <rFont val="宋体"/>
        <family val="3"/>
        <charset val="134"/>
      </rPr>
      <t>2.测试根据新的包重新估算测试进度需变更到2014/8/1</t>
    </r>
    <r>
      <rPr>
        <i/>
        <sz val="10"/>
        <color rgb="FFC00000"/>
        <rFont val="宋体"/>
        <family val="3"/>
        <charset val="134"/>
      </rPr>
      <t xml:space="preserve">
</t>
    </r>
    <r>
      <rPr>
        <i/>
        <sz val="10"/>
        <rFont val="宋体"/>
        <family val="3"/>
        <charset val="134"/>
      </rPr>
      <t xml:space="preserve">3.测试根据新的包PAX TMS Tosan V1.00.00_20140728重新估算测试进度需变更到2014/8/8
</t>
    </r>
    <r>
      <rPr>
        <i/>
        <sz val="10"/>
        <color rgb="FFC00000"/>
        <rFont val="宋体"/>
        <family val="3"/>
        <charset val="134"/>
      </rPr>
      <t xml:space="preserve">
</t>
    </r>
    <r>
      <rPr>
        <b/>
        <i/>
        <sz val="10"/>
        <color rgb="FFC00000"/>
        <rFont val="宋体"/>
        <family val="3"/>
        <charset val="134"/>
      </rPr>
      <t>4.预计2014/11/26日发布测试报告，如果测试通过，可发布安装包给客户作现场验证，同时项目可申请结项</t>
    </r>
    <r>
      <rPr>
        <b/>
        <i/>
        <sz val="10"/>
        <rFont val="宋体"/>
        <family val="3"/>
        <charset val="134"/>
      </rPr>
      <t>。</t>
    </r>
    <phoneticPr fontId="5" type="noConversion"/>
  </si>
  <si>
    <t>1.于2014/11/21日发布了Sprint7包给美国
  Multi-lane PxMaster V1.00.00 Sprint7 Release Notes_V20141118</t>
    <phoneticPr fontId="5" type="noConversion"/>
  </si>
  <si>
    <t>1.于2014/11/13日发布了sprint7的test case
2.于2014/11/21日发布了Sprint7的test report</t>
    <phoneticPr fontId="5" type="noConversion"/>
  </si>
  <si>
    <t>2014/11/19-2014/11/29</t>
    <phoneticPr fontId="5" type="noConversion"/>
  </si>
  <si>
    <t>S80_Global_TC/HC_Valutec_HC_Restaurant/Retail_V1.00.00_20141114
S80_Merchant WareHouse_HC_Restaurant/Retail_V1.00.02_20141117
S300_Heartland_Exchange_TC_Restaurant/Retail_V1.00.20T_20141117
S80_Global_TC/HC_Geti_HC_Restaurant/Retail_V1.00.02_20141118
SP30_TGate_HC_Restaurant/Retail_V1.00.08_20141119
S80_Tsys_Geti_V1.00.02_20141121 Production Validation Test Report_V20141121</t>
    <phoneticPr fontId="5" type="noConversion"/>
  </si>
  <si>
    <t>2014/11/24-2014/12/5</t>
    <phoneticPr fontId="5" type="noConversion"/>
  </si>
  <si>
    <t>Nov 2nd Week</t>
    <phoneticPr fontId="5" type="noConversion"/>
  </si>
  <si>
    <t>S80_Tsys_TC_Geti_HC_Restaurant/Retail_V1.00.02_20141121_IT_Service_Change_and_Release_Plan_V20141120</t>
    <phoneticPr fontId="5" type="noConversion"/>
  </si>
  <si>
    <t>2014/11/20-2014/11/21</t>
    <phoneticPr fontId="5" type="noConversion"/>
  </si>
  <si>
    <t>正常完成</t>
    <phoneticPr fontId="5" type="noConversion"/>
  </si>
  <si>
    <t>完成上线</t>
    <phoneticPr fontId="5" type="noConversion"/>
  </si>
  <si>
    <t>海科融通iOS插件</t>
  </si>
  <si>
    <t>发布PaxMPosManager(IOS)_V1.00.00_20141119</t>
  </si>
  <si>
    <t>S90_Omaha_MM_V1.00.01 Maintenance Plan_V20141125</t>
    <phoneticPr fontId="5" type="noConversion"/>
  </si>
  <si>
    <t>2014/11/25-2014/11/26</t>
    <phoneticPr fontId="5" type="noConversion"/>
  </si>
  <si>
    <t>S80_TSYS_FP_Mobile_Go3Gift_Go3Rewards_V1.00.02_Maintenance_Plan_V20141126</t>
    <phoneticPr fontId="5" type="noConversion"/>
  </si>
  <si>
    <t>2014/11/26-2014/11/27</t>
    <phoneticPr fontId="5" type="noConversion"/>
  </si>
  <si>
    <t>S90_Omaha_MM_TC_Restaurant/HC_Retail_V1.00.01_20141127_IT_Service_Change_and_Release_Plan_V20141126</t>
    <phoneticPr fontId="5" type="noConversion"/>
  </si>
  <si>
    <t>提前完成</t>
    <phoneticPr fontId="5" type="noConversion"/>
  </si>
  <si>
    <t>S80_TSYS_FP Mobile_Go3Gift_Go3Rewards_TC_Restaurant/Retail_V1.00.02_20141127 IT Service Change and Release Plan_V20141127</t>
    <phoneticPr fontId="5" type="noConversion"/>
  </si>
  <si>
    <t>2014/11/27-2014/11/27</t>
    <phoneticPr fontId="5" type="noConversion"/>
  </si>
  <si>
    <r>
      <t>于2014/4/18日完成：
1.项目发起立项会议
2.完成项目估算，发布项目计划
于2014/5/21完成项目延期申请，并更新了计划，计划最终交付日期变更为：2014/7/11</t>
    </r>
    <r>
      <rPr>
        <sz val="10"/>
        <color rgb="FFFF0000"/>
        <rFont val="宋体"/>
        <family val="3"/>
        <charset val="134"/>
      </rPr>
      <t xml:space="preserve">
</t>
    </r>
    <r>
      <rPr>
        <sz val="10"/>
        <rFont val="宋体"/>
        <family val="3"/>
        <charset val="134"/>
      </rPr>
      <t>3.于2014/7/1发起需求变更申请，并发布更新的计划，计划最终交付日期变更为：2014/7/15
  - PAX TMS Tosan Milestone change
4.于2014/7/22发布更新的计划，计划最终交付日期变更为：2014/8/1
5. 于2014/8/27日变更计划，计划最终交付日期变更为：2014/9/20</t>
    </r>
    <r>
      <rPr>
        <sz val="10"/>
        <color rgb="FFC00000"/>
        <rFont val="宋体"/>
        <family val="3"/>
        <charset val="134"/>
      </rPr>
      <t xml:space="preserve">
</t>
    </r>
    <r>
      <rPr>
        <sz val="10"/>
        <rFont val="宋体"/>
        <family val="3"/>
        <charset val="134"/>
      </rPr>
      <t>6. 于2014/9/18日发布计划变更，计划最终交付日期变更为：2014/9/30</t>
    </r>
    <r>
      <rPr>
        <sz val="10"/>
        <color rgb="FFC00000"/>
        <rFont val="宋体"/>
        <family val="3"/>
        <charset val="134"/>
      </rPr>
      <t xml:space="preserve">
7. 计划2014/11/26日完成交付给客户，并预计2014年11月底完成项目结项</t>
    </r>
    <r>
      <rPr>
        <sz val="10"/>
        <rFont val="宋体"/>
        <family val="3"/>
        <charset val="134"/>
      </rPr>
      <t xml:space="preserve">
</t>
    </r>
    <phoneticPr fontId="5" type="noConversion"/>
  </si>
  <si>
    <r>
      <t>1.正在进行SIT测试用例开发中
  -  完成了Adiminstator中部分模块的test case
  -  于2014/5/14完成了Adiminstator中部分模块的测试
  -  于2014/5/23完成了80%的测试用例
  -  于2014/5/30完成了测试用例初稿，准备评审</t>
    </r>
    <r>
      <rPr>
        <sz val="10"/>
        <color rgb="FFFF0000"/>
        <rFont val="宋体"/>
        <family val="3"/>
        <charset val="134"/>
      </rPr>
      <t xml:space="preserve">
</t>
    </r>
    <r>
      <rPr>
        <sz val="10"/>
        <rFont val="宋体"/>
        <family val="3"/>
        <charset val="134"/>
      </rPr>
      <t xml:space="preserve">  -  于2014/6/5完成了测试用例的评审，包括深圳客户代表方提出评审建议。</t>
    </r>
    <r>
      <rPr>
        <sz val="10"/>
        <color rgb="FFFF0000"/>
        <rFont val="宋体"/>
        <family val="3"/>
        <charset val="134"/>
      </rPr>
      <t xml:space="preserve">
</t>
    </r>
    <r>
      <rPr>
        <sz val="10"/>
        <color theme="1"/>
        <rFont val="宋体"/>
        <family val="3"/>
        <charset val="134"/>
      </rPr>
      <t>2.- 于2014/6/18日发布了测试报告：
     PAX TMS TOSAN V1.00.00_20140609 Test Report V20140618</t>
    </r>
    <r>
      <rPr>
        <sz val="10"/>
        <color rgb="FFFF0000"/>
        <rFont val="宋体"/>
        <family val="3"/>
        <charset val="134"/>
      </rPr>
      <t xml:space="preserve">
 </t>
    </r>
    <r>
      <rPr>
        <sz val="10"/>
        <rFont val="宋体"/>
        <family val="3"/>
        <charset val="134"/>
      </rPr>
      <t xml:space="preserve"> - 于2014/6/24日发布了性能测试报告：
     PAX TMS Tosan V1.00.00_20140609_SIT Stress Test Report_V20140624
  - 于2014/6/27日发布了性能测试报告：
     PAX TMS Tosan V1.00.00_20140623_SIT Stress Test Report_V20140627</t>
    </r>
    <r>
      <rPr>
        <sz val="10"/>
        <color rgb="FFFF0000"/>
        <rFont val="宋体"/>
        <family val="3"/>
        <charset val="134"/>
      </rPr>
      <t xml:space="preserve">
</t>
    </r>
    <r>
      <rPr>
        <sz val="10"/>
        <rFont val="宋体"/>
        <family val="3"/>
        <charset val="134"/>
      </rPr>
      <t xml:space="preserve">  - 于2014/7/4日发布了回归测试报告：
     PAX TMS TOSAN V1.00.00_20140623 Test Report V20140703
  - 于2014/7/29日发布了测试报告：
     PAX TMS TOSAN V1.00.00_20140717 Test Report V20140729</t>
    </r>
    <r>
      <rPr>
        <sz val="10"/>
        <color rgb="FFFF0000"/>
        <rFont val="宋体"/>
        <family val="3"/>
        <charset val="134"/>
      </rPr>
      <t xml:space="preserve">
 </t>
    </r>
    <r>
      <rPr>
        <sz val="10"/>
        <rFont val="宋体"/>
        <family val="3"/>
        <charset val="134"/>
      </rPr>
      <t xml:space="preserve"> - 于2014/8/8日发布了测试报告：
     PAX TMS TOSAN V1.00.00_20140728 Test Report V20140808
  - 于2014/9/5日发布了测试报告：
     PAX TMS TOSAN V1.00.00_20140826 Test Report V20140905</t>
    </r>
    <r>
      <rPr>
        <sz val="10"/>
        <color rgb="FFFF0000"/>
        <rFont val="宋体"/>
        <family val="3"/>
        <charset val="134"/>
      </rPr>
      <t xml:space="preserve">
 </t>
    </r>
    <r>
      <rPr>
        <sz val="10"/>
        <rFont val="宋体"/>
        <family val="3"/>
        <charset val="134"/>
      </rPr>
      <t xml:space="preserve"> - 于2014/9/12日发布了测试报告：
    PAX TMS TOSAN upgrade_tms_20140911_Test Report_V20140912</t>
    </r>
    <r>
      <rPr>
        <sz val="10"/>
        <color rgb="FFFF0000"/>
        <rFont val="宋体"/>
        <family val="3"/>
        <charset val="134"/>
      </rPr>
      <t xml:space="preserve">
</t>
    </r>
    <r>
      <rPr>
        <sz val="10"/>
        <color theme="1"/>
        <rFont val="宋体"/>
        <family val="3"/>
        <charset val="134"/>
      </rPr>
      <t xml:space="preserve">  - 于2014/9/30日发布了测试报告：
     PAX TMS TOSAN V1.00.00_20140930 Test Report V20140930
     PAX TMS Tosan V1.00.00_20140917_SIT Stress Test Report_V20140930</t>
    </r>
    <r>
      <rPr>
        <sz val="10"/>
        <color rgb="FFFF0000"/>
        <rFont val="宋体"/>
        <family val="3"/>
        <charset val="134"/>
      </rPr>
      <t xml:space="preserve">
  </t>
    </r>
    <r>
      <rPr>
        <sz val="10"/>
        <rFont val="宋体"/>
        <family val="3"/>
        <charset val="134"/>
      </rPr>
      <t xml:space="preserve">- 于2014/11/12日发布了测试报告：
     PAX TMS TOSAN V1.00.00_20141103 Test Report V20141111
  - 于2014/11/27日发布了测试报告：
  </t>
    </r>
    <r>
      <rPr>
        <sz val="10"/>
        <color rgb="FFFF0000"/>
        <rFont val="宋体"/>
        <family val="3"/>
        <charset val="134"/>
      </rPr>
      <t xml:space="preserve">   PAX TMS TOSAN V1.00.00_20141121 Test Report V20141126
</t>
    </r>
    <phoneticPr fontId="5" type="noConversion"/>
  </si>
  <si>
    <t>S80_FideliPay_V1.00.04_Maintenance_Plan_V20141127</t>
    <phoneticPr fontId="5" type="noConversion"/>
  </si>
  <si>
    <t>2014/11/27-2014/11/27</t>
    <phoneticPr fontId="5" type="noConversion"/>
  </si>
  <si>
    <r>
      <rPr>
        <sz val="10"/>
        <rFont val="宋体"/>
        <family val="3"/>
        <charset val="134"/>
      </rPr>
      <t>1.PAX TMS Tosan项目由于开发所需人员和时间评估不足，各Mailstone Deadline申请延期一周左右，项目结项时间由原来的2014/7/1延到2014/7/11
2. 由于增加新需求导致项目进度顺延到2014/7/15</t>
    </r>
    <r>
      <rPr>
        <sz val="10"/>
        <color rgb="FFFF0000"/>
        <rFont val="宋体"/>
        <family val="3"/>
        <charset val="134"/>
      </rPr>
      <t xml:space="preserve">
</t>
    </r>
    <r>
      <rPr>
        <sz val="10"/>
        <rFont val="宋体"/>
        <family val="3"/>
        <charset val="134"/>
      </rPr>
      <t>3. 已于8月1日发布安装包给客户安装培训
4. 于2014/9/30发布安装包给客户作安装验证及试运行</t>
    </r>
    <r>
      <rPr>
        <sz val="10"/>
        <color rgb="FFFF0000"/>
        <rFont val="宋体"/>
        <family val="3"/>
        <charset val="134"/>
      </rPr>
      <t xml:space="preserve">
</t>
    </r>
    <r>
      <rPr>
        <sz val="10"/>
        <rFont val="宋体"/>
        <family val="3"/>
        <charset val="134"/>
      </rPr>
      <t>5. 于2014/11/3发布安装包给客户
6. 于2014/11/28发布给客户安装包</t>
    </r>
    <phoneticPr fontId="5" type="noConversion"/>
  </si>
  <si>
    <r>
      <rPr>
        <b/>
        <sz val="10"/>
        <rFont val="宋体"/>
        <family val="3"/>
        <charset val="134"/>
      </rPr>
      <t>1.于2014/7/18日发布正式安装包为给客户安装培训，预计要变更计划(由于客户原因，没有去客户现场，预计8月1日再发包新安装包）</t>
    </r>
    <r>
      <rPr>
        <b/>
        <sz val="10"/>
        <color rgb="FFFF0000"/>
        <rFont val="宋体"/>
        <family val="3"/>
        <charset val="134"/>
      </rPr>
      <t xml:space="preserve">
</t>
    </r>
    <r>
      <rPr>
        <b/>
        <sz val="10"/>
        <rFont val="宋体"/>
        <family val="3"/>
        <charset val="134"/>
      </rPr>
      <t>2.于2014/8/1给客户现场做安装验证培训</t>
    </r>
    <r>
      <rPr>
        <b/>
        <sz val="10"/>
        <color rgb="FFFF0000"/>
        <rFont val="宋体"/>
        <family val="3"/>
        <charset val="134"/>
      </rPr>
      <t xml:space="preserve">
</t>
    </r>
    <r>
      <rPr>
        <b/>
        <sz val="10"/>
        <rFont val="宋体"/>
        <family val="3"/>
        <charset val="134"/>
      </rPr>
      <t>3.预计2014/9/20发布给客户</t>
    </r>
    <r>
      <rPr>
        <b/>
        <sz val="10"/>
        <color rgb="FFFF0000"/>
        <rFont val="宋体"/>
        <family val="3"/>
        <charset val="134"/>
      </rPr>
      <t xml:space="preserve">
</t>
    </r>
    <r>
      <rPr>
        <b/>
        <sz val="10"/>
        <rFont val="宋体"/>
        <family val="3"/>
        <charset val="134"/>
      </rPr>
      <t>4.预计2014/9/30发布给客户
5.于2014/9/30正式发布给客户作安装验证
6.预计于2014/11/3日向客户发布一个安装包
7.于2014/11/3日向客户发布一个安装包
8.预计于2014/11/28日正式发布交付给客户安装包</t>
    </r>
    <r>
      <rPr>
        <b/>
        <sz val="10"/>
        <color rgb="FFFF0000"/>
        <rFont val="宋体"/>
        <family val="3"/>
        <charset val="134"/>
      </rPr>
      <t xml:space="preserve">
9.于2014/11/28日正式结项</t>
    </r>
    <phoneticPr fontId="5" type="noConversion"/>
  </si>
  <si>
    <t>2014/8/1(1st release)
2014/9/30(2nd release)
2014/11/3(3rd release)
2014/11/28(4th release)</t>
    <phoneticPr fontId="5" type="noConversion"/>
  </si>
  <si>
    <r>
      <t>2014/6/30-2014/7/1
1.Change Deadline：
2014/7/11</t>
    </r>
    <r>
      <rPr>
        <b/>
        <sz val="10"/>
        <color rgb="FFFF0000"/>
        <rFont val="宋体"/>
        <family val="3"/>
        <charset val="134"/>
      </rPr>
      <t xml:space="preserve">
</t>
    </r>
    <r>
      <rPr>
        <b/>
        <sz val="10"/>
        <rFont val="宋体"/>
        <family val="3"/>
        <charset val="134"/>
      </rPr>
      <t>2.Change Deadline:
2014/7/11 to 2014/7/15
3.Change Deadline:
2014/7/15-2014/8/1</t>
    </r>
    <r>
      <rPr>
        <b/>
        <sz val="10"/>
        <color rgb="FFFF0000"/>
        <rFont val="宋体"/>
        <family val="3"/>
        <charset val="134"/>
      </rPr>
      <t xml:space="preserve">
</t>
    </r>
    <r>
      <rPr>
        <b/>
        <sz val="10"/>
        <rFont val="宋体"/>
        <family val="3"/>
        <charset val="134"/>
      </rPr>
      <t>4.Change Deadline:
2014/8/1-2014/9/20</t>
    </r>
    <r>
      <rPr>
        <b/>
        <sz val="10"/>
        <color rgb="FFFF0000"/>
        <rFont val="宋体"/>
        <family val="3"/>
        <charset val="134"/>
      </rPr>
      <t xml:space="preserve">
</t>
    </r>
    <r>
      <rPr>
        <b/>
        <sz val="10"/>
        <rFont val="宋体"/>
        <family val="3"/>
        <charset val="134"/>
      </rPr>
      <t>5.Change Deadline:
2014/9/20-2014/9/30</t>
    </r>
    <r>
      <rPr>
        <b/>
        <sz val="10"/>
        <color rgb="FFFF0000"/>
        <rFont val="宋体"/>
        <family val="3"/>
        <charset val="134"/>
      </rPr>
      <t xml:space="preserve">
</t>
    </r>
    <r>
      <rPr>
        <b/>
        <sz val="10"/>
        <rFont val="宋体"/>
        <family val="3"/>
        <charset val="134"/>
      </rPr>
      <t>6.Change Deadline:
2014/9/30-2014/11/3</t>
    </r>
    <r>
      <rPr>
        <b/>
        <sz val="10"/>
        <color rgb="FFFF0000"/>
        <rFont val="宋体"/>
        <family val="3"/>
        <charset val="134"/>
      </rPr>
      <t xml:space="preserve">
7.预计正式交付日期：
2014/11/28</t>
    </r>
    <phoneticPr fontId="5" type="noConversion"/>
  </si>
  <si>
    <t>1.于2014/11/28日发布了Sprint8包给美国
  Multi-lane PxMaster V1.00.00 Sprint8 Release Notes_V20141128</t>
    <phoneticPr fontId="5" type="noConversion"/>
  </si>
  <si>
    <t>S80_FideliPay_HC_Restaurant/Retail_V1.00.04_20141128_IT_Service_Change_and_Release_Plan_V20141127</t>
    <phoneticPr fontId="5" type="noConversion"/>
  </si>
  <si>
    <t>S90_Omaha_MM_TC_Restaurant/HC_Retail_V1.00.01_20141127
S80_FideliPay_HC_Restaurant/Retail_V1.00.04_20141128
S80_TSYS_FP Mobile_Go3Gift_Go3Rewards_TC_Restaurant/Retail_V1.00.02_20141127</t>
    <phoneticPr fontId="5" type="noConversion"/>
  </si>
  <si>
    <t>2014/11/27-2014/11/28</t>
    <phoneticPr fontId="5" type="noConversion"/>
  </si>
  <si>
    <t>S90_FideliPay_MM_V1.00.01_Maintenance_Plan_V20141201</t>
    <phoneticPr fontId="5" type="noConversion"/>
  </si>
  <si>
    <t>2014/12/1-2014/12/1</t>
    <phoneticPr fontId="5" type="noConversion"/>
  </si>
  <si>
    <t>Nov 3nd Week</t>
    <phoneticPr fontId="5" type="noConversion"/>
  </si>
  <si>
    <t>S90_FideliPay_MM_HC_Retail/Restaurant_V1.00.01_201401202_IT_Service_Change_and_Release_Plan_V20141202</t>
    <phoneticPr fontId="5" type="noConversion"/>
  </si>
  <si>
    <t>2014/12/2-2014/12/2</t>
    <phoneticPr fontId="5" type="noConversion"/>
  </si>
  <si>
    <t>发布 OneLife_V1.00.00_20141129_sig.apk</t>
  </si>
  <si>
    <t>增加接口, 完成测试APP</t>
  </si>
  <si>
    <t>已增加BT4.0支持</t>
  </si>
  <si>
    <t>王绍林/郭庆锐</t>
  </si>
  <si>
    <t>S90_FideliPay_MM_V1.00.01_Maintenance_Plan_V20141202</t>
    <phoneticPr fontId="5" type="noConversion"/>
  </si>
  <si>
    <t>S90_FideliPay_MM_HC_Retail/Restaurant_V1.00.01_201401203_IT_Service_Change_and_Release_Plan_V20141202</t>
    <phoneticPr fontId="5" type="noConversion"/>
  </si>
  <si>
    <t>2014/12/2-2014/12/3</t>
  </si>
  <si>
    <t>S90_FideliPay_MM_HC_Retail/Restaurant_V1.00.01_201401203</t>
    <phoneticPr fontId="5" type="noConversion"/>
  </si>
  <si>
    <t>4、 Go_Live Product（12月份）</t>
    <phoneticPr fontId="5" type="noConversion"/>
  </si>
  <si>
    <t>5、 Maintained Product List (12月份）</t>
    <phoneticPr fontId="5" type="noConversion"/>
  </si>
  <si>
    <t>S90_TSYS_FP Mobile_Go3Gift_Go3Rewards_V1.00.00_Maintenance_Plan_V20141204</t>
    <phoneticPr fontId="5" type="noConversion"/>
  </si>
  <si>
    <t>2014/12/4-2014/12/5</t>
    <phoneticPr fontId="5" type="noConversion"/>
  </si>
  <si>
    <t>1.于2014/12/5日发布了sprint8的test report</t>
    <phoneticPr fontId="5" type="noConversion"/>
  </si>
  <si>
    <r>
      <t xml:space="preserve">         Sprint7 Test</t>
    </r>
    <r>
      <rPr>
        <sz val="11"/>
        <color theme="1"/>
        <rFont val="宋体"/>
        <family val="2"/>
        <scheme val="minor"/>
      </rPr>
      <t/>
    </r>
  </si>
  <si>
    <t xml:space="preserve">           Sprint 7</t>
    <phoneticPr fontId="5" type="noConversion"/>
  </si>
  <si>
    <t>2014/11/30-2014/12/5</t>
    <phoneticPr fontId="5" type="noConversion"/>
  </si>
  <si>
    <t>2014/12/8-2014/12/12</t>
    <phoneticPr fontId="5" type="noConversion"/>
  </si>
  <si>
    <t>2014/12/5-2014/12/8</t>
    <phoneticPr fontId="5" type="noConversion"/>
  </si>
  <si>
    <t>延迟发包（Build后不能正常运行，质量问题）</t>
    <phoneticPr fontId="5" type="noConversion"/>
  </si>
  <si>
    <t>等待客户验证
于12/08
完成上线</t>
    <phoneticPr fontId="5" type="noConversion"/>
  </si>
  <si>
    <t>S90_Global_Valutec_V1.00.00_Maintenance_Plan_V20141208</t>
    <phoneticPr fontId="5" type="noConversion"/>
  </si>
  <si>
    <t>2014/12/8-2014/12/10</t>
    <phoneticPr fontId="5" type="noConversion"/>
  </si>
  <si>
    <t>Nov 4nd Week</t>
    <phoneticPr fontId="5" type="noConversion"/>
  </si>
  <si>
    <t>S90_TSYS_FP Mobile_Go3Gift_Go3Rewards_TC_Restaurant/Retail_V1.00.00_20141209 IT Service Change and Release Plan_V20141208</t>
    <phoneticPr fontId="5" type="noConversion"/>
  </si>
  <si>
    <t>2014/12/8-2014/12/9</t>
    <phoneticPr fontId="5" type="noConversion"/>
  </si>
  <si>
    <t>发布 OneLife_V1.00.00_20141206_sig.apk</t>
  </si>
  <si>
    <t>Dec 2nd Week</t>
    <phoneticPr fontId="5" type="noConversion"/>
  </si>
  <si>
    <t xml:space="preserve"> BroadPOS Server 2011 Patch V1.02.15_20141229(M) Go-Live Plan_20141209 Release</t>
    <phoneticPr fontId="5" type="noConversion"/>
  </si>
  <si>
    <t>2014/12/10-2015/1/20</t>
    <phoneticPr fontId="5" type="noConversion"/>
  </si>
  <si>
    <t>2014/12/10-2014/12/10</t>
    <phoneticPr fontId="5" type="noConversion"/>
  </si>
  <si>
    <t>S90_Global_HC_Valutec_TC/HC_Restaurant/Retail_V1.00.00_20141211_IT_Service_Change_and_Release_Plan_V20141211</t>
    <phoneticPr fontId="5" type="noConversion"/>
  </si>
  <si>
    <t>2014/12/11-2014/12/11</t>
    <phoneticPr fontId="5" type="noConversion"/>
  </si>
  <si>
    <t>SP30_FideliPay_V1.00.01_Maintenance_Plan_V20141211</t>
    <phoneticPr fontId="5" type="noConversion"/>
  </si>
  <si>
    <t>SP30_FideliPay_HC_Restaurant/Retail_V1.00.01_20141212_IT_Service_Change_and_Release_Plan_V20141212</t>
    <phoneticPr fontId="5" type="noConversion"/>
  </si>
  <si>
    <t>2014/12/12-2014/12/12</t>
    <phoneticPr fontId="5" type="noConversion"/>
  </si>
  <si>
    <t>MT30_FideliPay_V1.00.01_Maintenance_Plan_V20141212</t>
    <phoneticPr fontId="5" type="noConversion"/>
  </si>
  <si>
    <t>2014/12/12-2014/12/15</t>
    <phoneticPr fontId="5" type="noConversion"/>
  </si>
  <si>
    <t xml:space="preserve">         Sprint 10</t>
  </si>
  <si>
    <t>2014/12/7-2014/12/12</t>
    <phoneticPr fontId="5" type="noConversion"/>
  </si>
  <si>
    <t>2014/12/15-2014/12/19</t>
    <phoneticPr fontId="5" type="noConversion"/>
  </si>
  <si>
    <t>1.于2014/12/14日发布了sprint的包给美国：
Multi-lane PxMaster V1.00.00 Sprint10 Release Notes_V20141212</t>
    <phoneticPr fontId="5" type="noConversion"/>
  </si>
  <si>
    <t>延迟</t>
  </si>
  <si>
    <t>延迟发包</t>
    <phoneticPr fontId="5" type="noConversion"/>
  </si>
  <si>
    <t>Dec 1nd Week</t>
    <phoneticPr fontId="5" type="noConversion"/>
  </si>
  <si>
    <t>S90_TSYS_FP Mobile_Go3Gift_Go3Rewards_TC_Restaurant/Retail_V1.00.00_20141209
S90_Global_HC_Valutec_TC/HC_Restaurant/Retail_V1.00.00_20141211
SP30_FideliPay_HC_Restaurant/Retail_V1.00.01_20141212</t>
    <phoneticPr fontId="5" type="noConversion"/>
  </si>
  <si>
    <t>POSLink_V1.00.17</t>
    <phoneticPr fontId="5" type="noConversion"/>
  </si>
  <si>
    <t>1.于2014/12/10日发布了sprint的包给美国：
Multi-lane PxMaster V1.00.00 Sprint9 Release Notes_V20141209</t>
    <phoneticPr fontId="5" type="noConversion"/>
  </si>
  <si>
    <t>SP30_TSYS_FP Mobile_Go3Gift_Go3Rewards_V1.00.00_Maintenance_Plan_V20141215</t>
    <phoneticPr fontId="5" type="noConversion"/>
  </si>
  <si>
    <t>2014/12/15-2014/12/16</t>
    <phoneticPr fontId="5" type="noConversion"/>
  </si>
  <si>
    <t>D800-S CUP认证程序</t>
  </si>
  <si>
    <t>发布 OneLife_V1.00.00_20141212_sig.apk</t>
  </si>
  <si>
    <t>根据需要发布正式版本</t>
  </si>
  <si>
    <t>完成北京上线联调.</t>
  </si>
  <si>
    <t xml:space="preserve">         Sprint 11</t>
  </si>
  <si>
    <t xml:space="preserve">         Sprint 8</t>
    <phoneticPr fontId="5" type="noConversion"/>
  </si>
  <si>
    <t xml:space="preserve">         Sprint 9</t>
    <phoneticPr fontId="5" type="noConversion"/>
  </si>
  <si>
    <t>2014/12/14-2014/12/19</t>
    <phoneticPr fontId="5" type="noConversion"/>
  </si>
  <si>
    <t>MT30_FideliPay_HC_Restaurant/Retail_V1.00.01_20141217_IT_Service_Change_and_Release_Plan_V20141216</t>
    <phoneticPr fontId="5" type="noConversion"/>
  </si>
  <si>
    <t>2014/12/16-2014/12/17</t>
    <phoneticPr fontId="5" type="noConversion"/>
  </si>
  <si>
    <t>S90_Payment_Logistics_V1.00.03_Maintenance_Plan_V20141216</t>
    <phoneticPr fontId="5" type="noConversion"/>
  </si>
  <si>
    <t>S80_TSYS_V1.01.00_Maintenance_Plan_V20141216</t>
    <phoneticPr fontId="5" type="noConversion"/>
  </si>
  <si>
    <t>SP30_Nashville_V1.00.00_Maintenance_Plan_V20141217</t>
    <phoneticPr fontId="5" type="noConversion"/>
  </si>
  <si>
    <t>SP30_TSYS_FP Mobile_Go3Gift_Go3Rewards_TC_Restaurant/Retail_V1.00.00_20141218 IT Service Change and Release Plan_V20141217</t>
    <phoneticPr fontId="5" type="noConversion"/>
  </si>
  <si>
    <t>2014/12/17-2014/12/18</t>
    <phoneticPr fontId="5" type="noConversion"/>
  </si>
  <si>
    <t>2014/12/18-2014/12/18</t>
    <phoneticPr fontId="5" type="noConversion"/>
  </si>
  <si>
    <t>S80_TSYS_TC_Restaurant/Retail_V1.01.00_20141219_IT_Service_Change_and_Release_Plan_20141219</t>
    <phoneticPr fontId="5" type="noConversion"/>
  </si>
  <si>
    <t>2014/12/19-2014/12/19</t>
    <phoneticPr fontId="5" type="noConversion"/>
  </si>
  <si>
    <t>S90_Payment_Logistics_HC_Restuarant/Retail_V1.00.03_20141219 IT Service Change and Release Plan_V20141219</t>
    <phoneticPr fontId="5" type="noConversion"/>
  </si>
  <si>
    <t>2014/1218</t>
    <phoneticPr fontId="5" type="noConversion"/>
  </si>
  <si>
    <t>SP30_Nashville_TC_Restaurant/Retail_V1.00.00_20141219_IT_Service_Change_and_Release_Plan_V20141219</t>
    <phoneticPr fontId="5" type="noConversion"/>
  </si>
  <si>
    <t>2014/12/19-2014/12/19</t>
    <phoneticPr fontId="5" type="noConversion"/>
  </si>
  <si>
    <t>2014/12/22-2014/12/26</t>
    <phoneticPr fontId="5" type="noConversion"/>
  </si>
  <si>
    <t>质量有点差，实现了5个ticket,却产出14个bug,</t>
    <phoneticPr fontId="5" type="noConversion"/>
  </si>
  <si>
    <t xml:space="preserve">1.于2014/12/5日发布了sprint9的test case
2.于2014/12/12日发布了sprint9的test report
</t>
    <phoneticPr fontId="5" type="noConversion"/>
  </si>
  <si>
    <t>1.于2014/12/12日发布sprint10的test case
2.于2014/12/19日发布了sprint10的test report</t>
    <phoneticPr fontId="5" type="noConversion"/>
  </si>
  <si>
    <t>Dec 2nd Week</t>
    <phoneticPr fontId="5" type="noConversion"/>
  </si>
  <si>
    <t>MT30_FideliPay_HC_Restaurant/Retail_V1.00.01_20141217
SP30_TSYS_FP Mobile_Go3Gift_Go3Rewards_TC_Restaurant/Retail_V1.00.00_20141218
S80_TSYS_TC_Restaurant/Retail_V1.01.00_20141219
S90_Payment_Logistics_HC_Restuarant/Retail_V1.00.03_20141219</t>
    <phoneticPr fontId="5" type="noConversion"/>
  </si>
  <si>
    <t>经试验,NDK(EasyGo for Android)主导模式可行</t>
  </si>
  <si>
    <t>补充设计文档.</t>
  </si>
  <si>
    <t>采用卡友的接口文档,已提供给客户</t>
  </si>
  <si>
    <t>发布cmbcPosControler_V1.00.01_20141219M</t>
  </si>
  <si>
    <t>补发cmbcPosControler_V1.00.00_20141210</t>
  </si>
  <si>
    <t>已上线</t>
  </si>
  <si>
    <t>发布PaxPosSdk-hkrt(iOS)_V1.00.00_20141218</t>
  </si>
  <si>
    <t>S90_FideliPay_V1.00.02_Maintenance_Plan_V20141222</t>
    <phoneticPr fontId="5" type="noConversion"/>
  </si>
  <si>
    <t>2014/12/22-2014/12/23</t>
    <phoneticPr fontId="5" type="noConversion"/>
  </si>
  <si>
    <t>延迟发包</t>
    <phoneticPr fontId="5" type="noConversion"/>
  </si>
  <si>
    <t>MT30_Payment_Logistics_V1.00.08_Maintenance_Plan_V20141222</t>
    <phoneticPr fontId="5" type="noConversion"/>
  </si>
  <si>
    <t>2014/12/23-2014/12/23</t>
    <phoneticPr fontId="5" type="noConversion"/>
  </si>
  <si>
    <t>S80_Elavon_TC_Restaurant_V1.00.02_Maintenance_Plan_V20141223</t>
    <phoneticPr fontId="5" type="noConversion"/>
  </si>
  <si>
    <t>S80 Intergration_Payment Logistics_V1.00.00_Maintenance_Plan_V20141223</t>
    <phoneticPr fontId="5" type="noConversion"/>
  </si>
  <si>
    <t>2014/12/24-2014/12/25</t>
    <phoneticPr fontId="5" type="noConversion"/>
  </si>
  <si>
    <t>2014/12/23-2014/12/24</t>
  </si>
  <si>
    <t>POSLink_V1.00.18_Maintenance_Plan_V20141224</t>
    <phoneticPr fontId="5" type="noConversion"/>
  </si>
  <si>
    <t>2014/12/23-2014/12/25</t>
    <phoneticPr fontId="5" type="noConversion"/>
  </si>
  <si>
    <t>2014/12/24-2014/12/24</t>
    <phoneticPr fontId="5" type="noConversion"/>
  </si>
  <si>
    <t>MT30_Payment Logistics_HC_Restaurant/Retail_V1.00.08_20141225_IT_Service_Change_and_Release_Plan_V20141224</t>
    <phoneticPr fontId="5" type="noConversion"/>
  </si>
  <si>
    <t>S90_FideliPay_HC_Restaurant/Retail_V1.00.02_20141223_IT_Service_Change_and_Release_Plan_V20141223</t>
    <phoneticPr fontId="5" type="noConversion"/>
  </si>
  <si>
    <t>SP30_Nashville_TC_Restaurant/Retail_V1.00.00_20141219
MT30_Payment Logistics_HC_Restaurant/Retail_V1.00.08_20141225
S90_FideliPay_HC_Restaurant/Retail_V1.00.02_20141223</t>
    <phoneticPr fontId="5" type="noConversion"/>
  </si>
  <si>
    <t>2014/12/25-2014/12/26</t>
    <phoneticPr fontId="5" type="noConversion"/>
  </si>
  <si>
    <t>2014/12/25-2014/12/25</t>
    <phoneticPr fontId="5" type="noConversion"/>
  </si>
  <si>
    <t>1.于2014/12/22日发布了srpint11的包给美国
Multi-lane PxMaster V1.00.00 Sprint11 Release Notes_V20141222</t>
    <phoneticPr fontId="5" type="noConversion"/>
  </si>
  <si>
    <t xml:space="preserve">         Sprint 12</t>
  </si>
  <si>
    <t>2014/12/21-2014/12/26</t>
    <phoneticPr fontId="5" type="noConversion"/>
  </si>
  <si>
    <t>S80_Elavon_TC_Restaurant_V1.00.02_20141229_IT_Service_Change_and_Release_Plan_V20141226</t>
    <phoneticPr fontId="5" type="noConversion"/>
  </si>
  <si>
    <t>2014/12/26-2014/12/29</t>
    <phoneticPr fontId="5" type="noConversion"/>
  </si>
  <si>
    <t xml:space="preserve">1.于2014/12/19日发布了sprint11的test case
2.于2014/12/26日发布了sprint11的test report
</t>
    <phoneticPr fontId="5" type="noConversion"/>
  </si>
  <si>
    <t>质量有点差，实现了3个features,fix了13个bug,却产出21个bug</t>
    <phoneticPr fontId="5" type="noConversion"/>
  </si>
  <si>
    <r>
      <t xml:space="preserve">         Sprint8 Test</t>
    </r>
    <r>
      <rPr>
        <sz val="11"/>
        <color theme="1"/>
        <rFont val="宋体"/>
        <family val="2"/>
        <scheme val="minor"/>
      </rPr>
      <t/>
    </r>
  </si>
  <si>
    <r>
      <t xml:space="preserve">         Sprint9 Test</t>
    </r>
    <r>
      <rPr>
        <sz val="11"/>
        <color theme="1"/>
        <rFont val="宋体"/>
        <family val="2"/>
        <scheme val="minor"/>
      </rPr>
      <t/>
    </r>
  </si>
  <si>
    <r>
      <t xml:space="preserve">         Sprint10 Test</t>
    </r>
    <r>
      <rPr>
        <sz val="11"/>
        <color theme="1"/>
        <rFont val="宋体"/>
        <family val="2"/>
        <scheme val="minor"/>
      </rPr>
      <t/>
    </r>
  </si>
  <si>
    <r>
      <t xml:space="preserve">       </t>
    </r>
    <r>
      <rPr>
        <b/>
        <sz val="10"/>
        <rFont val="宋体"/>
        <family val="3"/>
        <charset val="134"/>
      </rPr>
      <t xml:space="preserve">  Sprint12 Test</t>
    </r>
    <r>
      <rPr>
        <sz val="11"/>
        <color theme="1"/>
        <rFont val="宋体"/>
        <family val="2"/>
        <scheme val="minor"/>
      </rPr>
      <t/>
    </r>
  </si>
  <si>
    <r>
      <t xml:space="preserve">         Sprint11 Test</t>
    </r>
    <r>
      <rPr>
        <sz val="11"/>
        <color theme="1"/>
        <rFont val="宋体"/>
        <family val="2"/>
        <scheme val="minor"/>
      </rPr>
      <t/>
    </r>
  </si>
  <si>
    <t>2014/12/29-2015/1/4</t>
    <phoneticPr fontId="5" type="noConversion"/>
  </si>
  <si>
    <t>S80_Omaha II_PYXPAY_Go3Gift_Go3Rewards_V1.00.00_Maintenance_Plan_V20141229</t>
    <phoneticPr fontId="5" type="noConversion"/>
  </si>
  <si>
    <t>2014/12/29-2014/12/31</t>
    <phoneticPr fontId="5" type="noConversion"/>
  </si>
  <si>
    <t>S80 Integration_Payment Logistics_HC_Restaurant/Retail_V1.00.00_20141229_IT_Service_Change_and_Release_Plan_V20141229</t>
    <phoneticPr fontId="5" type="noConversion"/>
  </si>
  <si>
    <t>2014/12/29-2014/12/29</t>
    <phoneticPr fontId="5" type="noConversion"/>
  </si>
  <si>
    <t>Dec 3nd Week</t>
    <phoneticPr fontId="5" type="noConversion"/>
  </si>
  <si>
    <t>Dec 4nd Week</t>
  </si>
  <si>
    <t>This Week's Closed Bug</t>
    <phoneticPr fontId="5" type="noConversion"/>
  </si>
  <si>
    <t>Remaining  Bug</t>
    <phoneticPr fontId="5" type="noConversion"/>
  </si>
  <si>
    <t>Bug Resolved Rate%</t>
    <phoneticPr fontId="5" type="noConversion"/>
  </si>
  <si>
    <r>
      <t xml:space="preserve">     3.3、 Resolved Bug for Maintained Product(</t>
    </r>
    <r>
      <rPr>
        <b/>
        <sz val="11"/>
        <color rgb="FFFF0000"/>
        <rFont val="Arial Unicode MS"/>
        <family val="2"/>
        <charset val="134"/>
      </rPr>
      <t>Android Suits</t>
    </r>
    <r>
      <rPr>
        <b/>
        <i/>
        <sz val="10"/>
        <rFont val="Arial Unicode MS"/>
        <family val="2"/>
        <charset val="134"/>
      </rPr>
      <t>)</t>
    </r>
    <phoneticPr fontId="5" type="noConversion"/>
  </si>
  <si>
    <t>Report Period:2014/12/22_2014/12/26</t>
    <phoneticPr fontId="5" type="noConversion"/>
  </si>
  <si>
    <t>Report Period:2014/12/22_2014/12/26</t>
    <phoneticPr fontId="5" type="noConversion"/>
  </si>
  <si>
    <t>(2014/12/29-2015/01/19)</t>
  </si>
  <si>
    <t>与EasyGo定好了接口,建好了开发环境</t>
  </si>
  <si>
    <t>继续以原模式开发CUP程序.</t>
  </si>
  <si>
    <t>NDK模式跟进</t>
  </si>
  <si>
    <t>发布 OneLife_V1.00.00_20141227_sig.apk</t>
  </si>
  <si>
    <t>完成客户新接口.增加定位信息域</t>
  </si>
  <si>
    <t>发布PaxMPosDriver(iOS)_V1.00.00_20141226</t>
  </si>
  <si>
    <t xml:space="preserve">PaxMPosDriver(Android)_V1.00.00_20141226 </t>
  </si>
  <si>
    <t>发布PaxPosSdk-hkrt(iOS)_V1.00.00_20141226</t>
  </si>
  <si>
    <t>1.于2014/12/30日发布了sprint12的包给美国
Multi-lane PxMaster V1.00.00 Sprint12 Release Notes_V20141229</t>
    <phoneticPr fontId="5" type="noConversion"/>
  </si>
  <si>
    <t>S80_Elavon_TC_Restaurant_V1.00.02_20141229
S80 Integration_Payment Logistics_HC_Restaurant/Retail_V1.00.00_20141229</t>
    <phoneticPr fontId="5" type="noConversion"/>
  </si>
  <si>
    <t>2014/12/31-2015/1/5</t>
    <phoneticPr fontId="5" type="noConversion"/>
  </si>
  <si>
    <t>转移到Product Report(2015)</t>
    <phoneticPr fontId="5" type="noConversion"/>
  </si>
  <si>
    <t xml:space="preserve"> 转移到Product Report(2015)</t>
    <phoneticPr fontId="5" type="noConversion"/>
  </si>
  <si>
    <r>
      <t xml:space="preserve"> 
Multi-Lane PX\xMaster
</t>
    </r>
    <r>
      <rPr>
        <b/>
        <sz val="16"/>
        <rFont val="宋体"/>
        <family val="3"/>
        <charset val="134"/>
      </rPr>
      <t>(</t>
    </r>
    <r>
      <rPr>
        <b/>
        <sz val="16"/>
        <color rgb="FF79DCFF"/>
        <rFont val="宋体"/>
        <family val="3"/>
        <charset val="134"/>
      </rPr>
      <t>转移到Product Report(2015)</t>
    </r>
    <r>
      <rPr>
        <b/>
        <sz val="16"/>
        <rFont val="宋体"/>
        <family val="3"/>
        <charset val="134"/>
      </rPr>
      <t>)</t>
    </r>
    <phoneticPr fontId="5" type="noConversion"/>
  </si>
  <si>
    <t>项目状态</t>
    <phoneticPr fontId="5" type="noConversion"/>
  </si>
  <si>
    <r>
      <rPr>
        <b/>
        <sz val="11"/>
        <rFont val="Arial Unicode MS"/>
        <family val="2"/>
        <charset val="134"/>
      </rPr>
      <t>本周计划</t>
    </r>
    <r>
      <rPr>
        <b/>
        <sz val="12"/>
        <rFont val="Arial Unicode MS"/>
        <family val="2"/>
        <charset val="134"/>
      </rPr>
      <t xml:space="preserve">
</t>
    </r>
    <r>
      <rPr>
        <i/>
        <sz val="10"/>
        <rFont val="Arial Unicode MS"/>
        <family val="2"/>
        <charset val="134"/>
      </rPr>
      <t>(2014/4/14-2014/4/18)</t>
    </r>
    <phoneticPr fontId="5" type="noConversion"/>
  </si>
  <si>
    <t>接口设计完成
驱动编码完成, 测试代码完成部分
web插件接口输入输出验证完成
native与JS plugin 已调通8个接口</t>
    <phoneticPr fontId="5" type="noConversion"/>
  </si>
  <si>
    <t>继续接口联调</t>
    <phoneticPr fontId="5" type="noConversion"/>
  </si>
  <si>
    <t>郭庆锐/涂钦魁</t>
    <phoneticPr fontId="5" type="noConversion"/>
  </si>
  <si>
    <t>海外统一平台</t>
    <phoneticPr fontId="5" type="noConversion"/>
  </si>
  <si>
    <t>已有一套，需要根据D180的新接口定义作修改</t>
    <phoneticPr fontId="5" type="noConversion"/>
  </si>
  <si>
    <t>输出 IOS 版本SDK</t>
    <phoneticPr fontId="5" type="noConversion"/>
  </si>
  <si>
    <t>涂钦魁</t>
    <phoneticPr fontId="5" type="noConversion"/>
  </si>
  <si>
    <t>尤恩</t>
    <phoneticPr fontId="5" type="noConversion"/>
  </si>
  <si>
    <t>Android 按现有接口需求开发完成
IOS 尚未开发</t>
    <phoneticPr fontId="5" type="noConversion"/>
  </si>
  <si>
    <t>王绍林/涂钦魁</t>
    <phoneticPr fontId="5" type="noConversion"/>
  </si>
  <si>
    <t>android/iOS驱动框架</t>
    <phoneticPr fontId="5" type="noConversion"/>
  </si>
  <si>
    <t>定义需求范围
完成总体设计</t>
    <phoneticPr fontId="5" type="noConversion"/>
  </si>
  <si>
    <t>Android 详细设计</t>
    <phoneticPr fontId="5" type="noConversion"/>
  </si>
  <si>
    <t>涂钦魁/王绍林</t>
    <phoneticPr fontId="5" type="noConversion"/>
  </si>
  <si>
    <t>一生活</t>
    <phoneticPr fontId="5" type="noConversion"/>
  </si>
  <si>
    <r>
      <rPr>
        <b/>
        <sz val="10"/>
        <rFont val="宋体"/>
        <family val="3"/>
        <charset val="134"/>
      </rPr>
      <t>水电煤支付流程已完成.</t>
    </r>
    <r>
      <rPr>
        <sz val="10"/>
        <rFont val="宋体"/>
        <family val="3"/>
        <charset val="134"/>
      </rPr>
      <t xml:space="preserve">
</t>
    </r>
    <r>
      <rPr>
        <b/>
        <sz val="10"/>
        <rFont val="宋体"/>
        <family val="3"/>
        <charset val="134"/>
      </rPr>
      <t>尚有部分遗留问题:</t>
    </r>
    <r>
      <rPr>
        <sz val="10"/>
        <rFont val="宋体"/>
        <family val="3"/>
        <charset val="134"/>
      </rPr>
      <t xml:space="preserve">
1. 初始化时偶尔崩溃;
2. PED输密弹窗偶尔弹不出</t>
    </r>
    <phoneticPr fontId="5" type="noConversion"/>
  </si>
  <si>
    <t>暂无</t>
    <phoneticPr fontId="5" type="noConversion"/>
  </si>
  <si>
    <t>郭庆锐</t>
    <phoneticPr fontId="5" type="noConversion"/>
  </si>
  <si>
    <t>1. 杭州未重现. 要求客户提供相关log
2. 很难重现,尚未确认是APP的问题还是底层的问题.</t>
    <phoneticPr fontId="5" type="noConversion"/>
  </si>
  <si>
    <t>卡友</t>
    <phoneticPr fontId="5" type="noConversion"/>
  </si>
  <si>
    <t>已提供 KDBManager(20140328).rar  (D180/android/iOS/windows)</t>
    <phoneticPr fontId="5" type="noConversion"/>
  </si>
  <si>
    <r>
      <rPr>
        <b/>
        <sz val="10"/>
        <rFont val="宋体"/>
        <family val="3"/>
        <charset val="134"/>
      </rPr>
      <t xml:space="preserve">已提供 iOS: </t>
    </r>
    <r>
      <rPr>
        <sz val="10"/>
        <rFont val="宋体"/>
        <family val="3"/>
        <charset val="134"/>
      </rPr>
      <t>PaxMPosManager.framework(20140318).zip
android: PaxMPosManager(20140318).jar</t>
    </r>
    <phoneticPr fontId="5" type="noConversion"/>
  </si>
  <si>
    <t>尚未得到任何反馈</t>
  </si>
  <si>
    <t>银商MPOS</t>
    <phoneticPr fontId="5" type="noConversion"/>
  </si>
  <si>
    <r>
      <rPr>
        <b/>
        <sz val="10"/>
        <rFont val="宋体"/>
        <family val="3"/>
        <charset val="134"/>
      </rPr>
      <t xml:space="preserve">Android已提交 </t>
    </r>
    <r>
      <rPr>
        <sz val="10"/>
        <rFont val="宋体"/>
        <family val="3"/>
        <charset val="134"/>
      </rPr>
      <t xml:space="preserve">PaxMPosDriver_V20140404.jar
银商已经集成驱动到客户端，测试环境下交易已经成功
</t>
    </r>
    <r>
      <rPr>
        <b/>
        <sz val="10"/>
        <rFont val="宋体"/>
        <family val="3"/>
        <charset val="134"/>
      </rPr>
      <t xml:space="preserve">IOS 已提交 </t>
    </r>
    <r>
      <rPr>
        <sz val="10"/>
        <rFont val="宋体"/>
        <family val="3"/>
        <charset val="134"/>
      </rPr>
      <t>PaxMPosDirver_iOS(20140403).zip,
银商尚未集成驱动到客户端,目前银商测试已暂停,何时恢复测试待通知</t>
    </r>
    <phoneticPr fontId="5" type="noConversion"/>
  </si>
  <si>
    <t>银商暂停</t>
  </si>
  <si>
    <t>(2014/4/21-2014/4/25)</t>
  </si>
  <si>
    <t>完成与设备接口的调试.</t>
  </si>
  <si>
    <t>集成联机功能</t>
  </si>
  <si>
    <t>发布android base版本(20140423).</t>
  </si>
  <si>
    <t>添加 P2PE 相关功能</t>
  </si>
  <si>
    <t>Review android设计,整理相关文档代码并输出初始版本</t>
  </si>
  <si>
    <t>涂钦魁/王绍林</t>
  </si>
  <si>
    <t>1. PED输密弹窗偶尔弹不出的问题交由研发跟踪处理</t>
    <phoneticPr fontId="5" type="noConversion"/>
  </si>
  <si>
    <t>跟踪初始化时应用崩溃的问题</t>
    <phoneticPr fontId="5" type="noConversion"/>
  </si>
  <si>
    <t>卡友</t>
  </si>
  <si>
    <t>修正windows库名称问题,重新生成 KDBManager.dll (20140415)</t>
  </si>
  <si>
    <t>---------------------------------------------</t>
  </si>
  <si>
    <t>已提供 KDBManager(20140328).rar  (D180/android/iOS/windows)</t>
  </si>
  <si>
    <t>已基本稳定</t>
  </si>
  <si>
    <r>
      <t xml:space="preserve">Android已提交 </t>
    </r>
    <r>
      <rPr>
        <sz val="10"/>
        <color rgb="FFA5A5A5"/>
        <rFont val="宋体"/>
        <family val="3"/>
        <charset val="134"/>
      </rPr>
      <t>PaxMPosDriver_V20140404.jar</t>
    </r>
    <phoneticPr fontId="5" type="noConversion"/>
  </si>
  <si>
    <t>接口调试.</t>
  </si>
  <si>
    <t>由于D180端EMV及android端联机功能尚在开发,将继续根据上海项目进度择机联调</t>
  </si>
  <si>
    <t>D180端需要相应程序对接测试</t>
  </si>
  <si>
    <t>一生活</t>
  </si>
  <si>
    <t>调试新改动</t>
  </si>
  <si>
    <t>已集成联机功能. 完成测试代码.</t>
  </si>
  <si>
    <t>必要时协助</t>
  </si>
  <si>
    <t>已将相关代码和测试应用交给应用开发同事. 同事可以独立进行 应用与设备,后台的联调. 插件开发必要时给予协助</t>
  </si>
  <si>
    <t>发布支持P2PE的 android/iOS 版本 (20140509)</t>
  </si>
  <si>
    <t>增加示例接口.细化文档.</t>
  </si>
  <si>
    <t>跟踪处理上海办同事测试出的APP问题</t>
  </si>
  <si>
    <t>对客户android app 写wk不成功的问题提供支持</t>
  </si>
  <si>
    <t>与中银卡司/D200应用开发确认D200应用更新接口需求</t>
  </si>
  <si>
    <t>(2014/5/12-2014/5/16)</t>
  </si>
  <si>
    <t>已将相关代码和测试应用交给上海同事.</t>
  </si>
  <si>
    <t>原定发布20140509由于上海D800项目延迟</t>
  </si>
  <si>
    <t>由于上海D800项目延迟</t>
  </si>
  <si>
    <t>处理APP相关问题</t>
  </si>
  <si>
    <t>调整UI,增加功能,调试程序</t>
  </si>
  <si>
    <t>(2014/5/19-2014/5/23)</t>
  </si>
  <si>
    <t>增加EMV相关插件功能</t>
  </si>
  <si>
    <t>paypass/paywave接口设计</t>
  </si>
  <si>
    <t>suspended</t>
  </si>
  <si>
    <t>处理APP遗留问题:配置等通过DB存储,敏感数据加密存储等, 以及后续客户可能提出的调整.</t>
  </si>
  <si>
    <t>D800移交给 王绍林 负责</t>
  </si>
  <si>
    <t>处理客户测试过程中提出的问题</t>
  </si>
  <si>
    <t>提供支持应用更新接口的android库</t>
  </si>
  <si>
    <t>(2014/5/26-2014/5/30)</t>
  </si>
  <si>
    <t>调试新的通讯协议.</t>
  </si>
  <si>
    <t>配合测试交易流程</t>
  </si>
  <si>
    <t>paypass/paywave接口实现</t>
  </si>
  <si>
    <t>MPosApi接口规范_V1.0.1_20140523.docx)</t>
  </si>
  <si>
    <t>报文校验,</t>
  </si>
  <si>
    <t>完善水电煤参数设置,</t>
  </si>
  <si>
    <t>预付费UI调整</t>
  </si>
  <si>
    <t>针对客户新需求,输出</t>
  </si>
  <si>
    <t>提供 windows 库</t>
  </si>
  <si>
    <r>
      <t xml:space="preserve">接口设计: </t>
    </r>
    <r>
      <rPr>
        <sz val="10"/>
        <color theme="1"/>
        <rFont val="宋体"/>
        <family val="3"/>
        <charset val="134"/>
      </rPr>
      <t>"开店宝接口设计_V1.0.2_20140524.docx"</t>
    </r>
  </si>
  <si>
    <r>
      <t xml:space="preserve">接口规范: </t>
    </r>
    <r>
      <rPr>
        <sz val="10"/>
        <color theme="1"/>
        <rFont val="宋体"/>
        <family val="3"/>
        <charset val="134"/>
      </rPr>
      <t xml:space="preserve">"开店宝项目接口规范_V1.0.1_20140524.docx" </t>
    </r>
  </si>
  <si>
    <r>
      <t xml:space="preserve">D180端APP: </t>
    </r>
    <r>
      <rPr>
        <sz val="10"/>
        <color theme="1"/>
        <rFont val="宋体"/>
        <family val="3"/>
        <charset val="134"/>
      </rPr>
      <t xml:space="preserve">"KDB_D180_APP_V1.00.01_20140524.bin", </t>
    </r>
  </si>
  <si>
    <r>
      <t xml:space="preserve">android库: </t>
    </r>
    <r>
      <rPr>
        <sz val="10"/>
        <color theme="1"/>
        <rFont val="宋体"/>
        <family val="3"/>
        <charset val="134"/>
      </rPr>
      <t xml:space="preserve">"KDBManager(20140524).jar, </t>
    </r>
  </si>
  <si>
    <r>
      <t>iOS库:</t>
    </r>
    <r>
      <rPr>
        <sz val="10"/>
        <color theme="1"/>
        <rFont val="宋体"/>
        <family val="3"/>
        <charset val="134"/>
      </rPr>
      <t>"KDBManager(20140524).zip,</t>
    </r>
  </si>
  <si>
    <r>
      <t>android库:</t>
    </r>
    <r>
      <rPr>
        <sz val="10"/>
        <color theme="1"/>
        <rFont val="宋体"/>
        <family val="3"/>
        <charset val="134"/>
      </rPr>
      <t xml:space="preserve"> PaxMPosManager(20140523).jar</t>
    </r>
  </si>
  <si>
    <r>
      <t xml:space="preserve">iOS库: </t>
    </r>
    <r>
      <rPr>
        <sz val="10"/>
        <color theme="1"/>
        <rFont val="宋体"/>
        <family val="3"/>
        <charset val="134"/>
      </rPr>
      <t>PaxMPosManager.framework(20140524).zip</t>
    </r>
  </si>
  <si>
    <t>盛炬移动支付</t>
  </si>
  <si>
    <t>未开始</t>
  </si>
  <si>
    <t>从接口设计看与原银商MPOS基本一致</t>
  </si>
  <si>
    <t>(2014/6/03-2014/6/06)</t>
  </si>
  <si>
    <t>发布支持paypass/paywave接口的  android 库</t>
  </si>
  <si>
    <t>与客户确认界面及功能,发布版本</t>
  </si>
  <si>
    <t>提供windows库:</t>
  </si>
  <si>
    <t>KDBManager_windows_V1.0.1_20140528</t>
  </si>
  <si>
    <t>----------------------------------------</t>
  </si>
  <si>
    <r>
      <t xml:space="preserve">接口设计: </t>
    </r>
    <r>
      <rPr>
        <sz val="10"/>
        <color rgb="FFA5A5A5"/>
        <rFont val="宋体"/>
        <family val="3"/>
        <charset val="134"/>
      </rPr>
      <t>"开店宝接口设计_V1.0.2_20140524.docx"</t>
    </r>
  </si>
  <si>
    <r>
      <t xml:space="preserve">接口规范: </t>
    </r>
    <r>
      <rPr>
        <sz val="10"/>
        <color rgb="FFA5A5A5"/>
        <rFont val="宋体"/>
        <family val="3"/>
        <charset val="134"/>
      </rPr>
      <t xml:space="preserve">"开店宝项目接口规范_V1.0.1_20140524.docx" </t>
    </r>
  </si>
  <si>
    <r>
      <t xml:space="preserve">D180端APP: </t>
    </r>
    <r>
      <rPr>
        <sz val="10"/>
        <color rgb="FFA5A5A5"/>
        <rFont val="宋体"/>
        <family val="3"/>
        <charset val="134"/>
      </rPr>
      <t xml:space="preserve">"KDB_D180_APP_V1.00.01_20140524.bin", </t>
    </r>
  </si>
  <si>
    <r>
      <t xml:space="preserve">android库: </t>
    </r>
    <r>
      <rPr>
        <sz val="10"/>
        <color rgb="FFA5A5A5"/>
        <rFont val="宋体"/>
        <family val="3"/>
        <charset val="134"/>
      </rPr>
      <t xml:space="preserve">"KDBManager(20140524).jar, </t>
    </r>
  </si>
  <si>
    <r>
      <t>iOS库:</t>
    </r>
    <r>
      <rPr>
        <sz val="10"/>
        <color rgb="FFA5A5A5"/>
        <rFont val="宋体"/>
        <family val="3"/>
        <charset val="134"/>
      </rPr>
      <t>"KDBManager(20140524).zip,</t>
    </r>
  </si>
  <si>
    <t>(2014/6/09-2014/6/13)</t>
  </si>
  <si>
    <t>解决客户及自己测试出来的问题</t>
  </si>
  <si>
    <t>跟踪显示字符导致D180无响应的问题,交由上海办同事发布新的D180端程序</t>
  </si>
  <si>
    <t>(2014/6/16-2014/6/20)</t>
  </si>
  <si>
    <t>iOS开发</t>
  </si>
  <si>
    <t>涂钦魁(iOS)/</t>
  </si>
  <si>
    <t>郭庆锐(android)</t>
  </si>
  <si>
    <t>修改bug</t>
  </si>
  <si>
    <t>(2014/6/23-2014/6/27)</t>
  </si>
  <si>
    <t>iOS: 实现与D180通讯协议</t>
  </si>
  <si>
    <t>配合测试及修改问题</t>
  </si>
  <si>
    <t>总结目前D800上的应用设计,</t>
  </si>
  <si>
    <t>为D800s应用开发作准备.</t>
  </si>
  <si>
    <t>(2014/6/30-2014/7/4)</t>
  </si>
  <si>
    <t>iOS: 调通本地基本接口</t>
  </si>
  <si>
    <t>7.1~7.4 深圳培训 D800s</t>
  </si>
  <si>
    <t>(2014/7/7-2014/7/11)</t>
  </si>
  <si>
    <t>D800-S</t>
  </si>
  <si>
    <t>D800-S相关培训</t>
  </si>
  <si>
    <t>iOS: 整理框架,添加配置/错误码等数据模型,添加接口</t>
  </si>
  <si>
    <t>发布版本</t>
  </si>
  <si>
    <t>android插件开发调试</t>
  </si>
  <si>
    <t>潘友谊/涂钦魁</t>
  </si>
  <si>
    <t>(2014/7/14-2014/7/18)</t>
  </si>
  <si>
    <t>D800-S应用总体设计</t>
  </si>
  <si>
    <t>iOS: 实现与后台通讯(https)</t>
  </si>
  <si>
    <t>(2014/7/21-2014/7/25)</t>
  </si>
  <si>
    <t>UI调整</t>
  </si>
  <si>
    <t>王绍林/郭庆税/王嘉茜</t>
  </si>
  <si>
    <t>D800-S标准应用</t>
  </si>
  <si>
    <t>iOS: 完成接口封装,同步最新代码,开始测试</t>
  </si>
  <si>
    <t>iOS: 增加PayPass/PayWave接口</t>
  </si>
  <si>
    <t>准备ic卡交易</t>
  </si>
  <si>
    <t>(2014/7/28-2014/8/1)</t>
  </si>
  <si>
    <t>完成各应用,发布版本</t>
  </si>
  <si>
    <t>王绍林/郭庆税</t>
  </si>
  <si>
    <t>完成除应用下载,签名上送接口外的接口</t>
  </si>
  <si>
    <t>iOS: 调试接口,完成所有接口封装</t>
  </si>
  <si>
    <t>(2014/8/11-2014/8/15)</t>
  </si>
  <si>
    <t>应用开发</t>
  </si>
  <si>
    <t>CMBC快乐收iOS应用</t>
  </si>
  <si>
    <t>提供应用供招标演示</t>
  </si>
  <si>
    <t>调试ic卡交易</t>
  </si>
  <si>
    <t>潘友谊/郭庆锐</t>
  </si>
  <si>
    <t>(2014/8/18-2014/8/22)</t>
  </si>
  <si>
    <t>部分基础库开发</t>
  </si>
  <si>
    <t>iOS 交易调试</t>
  </si>
  <si>
    <t>确定插件/app, 插件/pos, 插件/后台的接口.</t>
  </si>
  <si>
    <t>郭庆税</t>
  </si>
  <si>
    <t>根据需要提供更新的库</t>
  </si>
  <si>
    <t>iOS: 暂停</t>
  </si>
  <si>
    <t>(2014/8/25-2014/8/29)</t>
  </si>
  <si>
    <t>iOS调试暂停</t>
  </si>
  <si>
    <t>由于APP由Sunyard主导,能否进行调试高度依赖Sunyard.</t>
  </si>
  <si>
    <t>插件开发</t>
  </si>
  <si>
    <t>支持新需求:</t>
  </si>
  <si>
    <t>  EMV应用选择显示可配,</t>
  </si>
  <si>
    <t>(2014/9/01-2014/9/05)</t>
  </si>
  <si>
    <t>1. 根据客户提供的UI完整实现签到，消费，撤销和结算交易</t>
  </si>
  <si>
    <t>2. 调试商赢平台的支付宝类交易</t>
  </si>
  <si>
    <t>3. 完成应用管理模块的部分功能</t>
  </si>
  <si>
    <t>4. EMV L2接口实现</t>
  </si>
  <si>
    <t>(2014/9/09-2014/9/12)</t>
  </si>
  <si>
    <t>2. 继续完善应用管理模块</t>
  </si>
  <si>
    <t>3. 给客户提供初始版本</t>
  </si>
  <si>
    <t>插件调试</t>
  </si>
  <si>
    <t>iOS: 完成所有接口功能</t>
  </si>
  <si>
    <t>与客户确认新增IC卡接口的需求</t>
  </si>
  <si>
    <t>(2014/9/15-2014/9/19)</t>
  </si>
  <si>
    <t>1. 银联卡增加IC，冲正和结算</t>
  </si>
  <si>
    <t>iOS: 调试接口. 针对native方式调整接口, 整理开发文档.</t>
  </si>
  <si>
    <t>接口设计</t>
  </si>
  <si>
    <t>iOS现场调试</t>
  </si>
  <si>
    <t>根据需求增加功能/修改问题</t>
  </si>
  <si>
    <t>(2014/9/22-2014/9/26)</t>
  </si>
  <si>
    <t>增加TC, 脚本上送.</t>
  </si>
  <si>
    <t>增加OTO交易</t>
  </si>
  <si>
    <t>配合大展APP开发人员</t>
  </si>
  <si>
    <t>iOS: 整理开发文档.发布版本</t>
  </si>
  <si>
    <t>完成新增接口设计</t>
  </si>
  <si>
    <t>实现新增的android接口</t>
  </si>
  <si>
    <t>(2014/10/8-2014/10/11)</t>
  </si>
  <si>
    <t>1 解决QC BUG</t>
  </si>
  <si>
    <t>2 联调OTO交易的订单确认/支付, 权益打印, 通过手机号码完成交易</t>
  </si>
  <si>
    <t>iOS: 增加建行需求接口</t>
  </si>
  <si>
    <t>调试新接口(需等待终端应用)</t>
  </si>
  <si>
    <t>(2014/10/20-2014/10/24)</t>
  </si>
  <si>
    <t>1.根据客户需求调整UI,完成主密钥远程下载,签购单打印字体选择.</t>
  </si>
  <si>
    <t>2.解决QC BUG</t>
  </si>
  <si>
    <t>(2014/10/27-2014/10/31)</t>
  </si>
  <si>
    <t>2. 手机充值调试</t>
  </si>
  <si>
    <t>3. 水电煤调试</t>
  </si>
  <si>
    <t>4. fix bug</t>
  </si>
  <si>
    <t>配合终端增加支持ICC的新接口</t>
  </si>
  <si>
    <t>根据新需求调整接口</t>
  </si>
  <si>
    <t>3. Android/IOS 项目研发进展报告</t>
    <phoneticPr fontId="5" type="noConversion"/>
  </si>
  <si>
    <t>(2014/11/03-2014/11/07)</t>
  </si>
  <si>
    <t>手机充值/水电煤接口联调,界面开发</t>
  </si>
  <si>
    <t>联调ICC接口, 发布android版本 KDBManager_V1.00.00_20141031.jar</t>
  </si>
  <si>
    <t>iOS接口设计及开发</t>
  </si>
  <si>
    <t>配合联调,同步更新</t>
  </si>
  <si>
    <t>(2014/11/10-2014/11/14)</t>
  </si>
  <si>
    <t>水电煤接口联调,界面开发.</t>
  </si>
  <si>
    <t>修改BUG.</t>
  </si>
  <si>
    <t>联调ICC接口</t>
  </si>
  <si>
    <t>发布android/iOS正式版本</t>
  </si>
  <si>
    <t>配合联调</t>
  </si>
  <si>
    <t>(2014/11/17-2014/11/21)</t>
  </si>
  <si>
    <t>测试完善</t>
  </si>
  <si>
    <t>配合调试.</t>
  </si>
  <si>
    <t>(2014/11/24-2014/11/28)</t>
  </si>
  <si>
    <t>测试完善.</t>
  </si>
  <si>
    <t>本周末发布正式版本.</t>
    <phoneticPr fontId="5" type="noConversion"/>
  </si>
  <si>
    <t>增加接口,准备上线测试</t>
  </si>
  <si>
    <t>协助北京增加BT4.0支持</t>
  </si>
  <si>
    <t>(2014/12/01-2014/12/05)</t>
  </si>
  <si>
    <t>处理BUG,</t>
  </si>
  <si>
    <t>补充设计文档,</t>
  </si>
  <si>
    <t>准备银联标准版开发.</t>
  </si>
  <si>
    <t>增加非接支持</t>
  </si>
  <si>
    <t>郭庆税/涂钦魁</t>
  </si>
  <si>
    <t>支持北京验收</t>
  </si>
  <si>
    <t>3. Android/IOS 项目研发进展报告</t>
    <phoneticPr fontId="5" type="noConversion"/>
  </si>
  <si>
    <t>(2014/12/08-2014/12/12)</t>
  </si>
  <si>
    <t>处理BUG</t>
    <phoneticPr fontId="5" type="noConversion"/>
  </si>
  <si>
    <t>补充设计文档</t>
    <phoneticPr fontId="5" type="noConversion"/>
  </si>
  <si>
    <t>提供支持非接的KDBManager调试版(android/iOS)</t>
  </si>
  <si>
    <t>配合调试</t>
  </si>
  <si>
    <t>配合北京上线联调</t>
  </si>
  <si>
    <t>支持北京上线</t>
  </si>
  <si>
    <t>(2014/12/15-2014/12/19)</t>
  </si>
  <si>
    <t>尝试NDK(EasyGo for Android)主导的模式.</t>
  </si>
  <si>
    <t>同时考虑原有开发模式.</t>
  </si>
  <si>
    <t>处理BUG.补充设计文档.</t>
  </si>
  <si>
    <t>与客户沟通下一步计划.</t>
  </si>
  <si>
    <t>配合调试. 根据情况发布正式版本</t>
  </si>
  <si>
    <t>移植卡友的IC卡处理部分</t>
  </si>
  <si>
    <t>(2014/12/22-2014/12/26)</t>
  </si>
  <si>
    <t>与EasyGo定好接口,建好开发环境</t>
  </si>
  <si>
    <t>pre-prodution failed,取消</t>
    <phoneticPr fontId="5" type="noConversion"/>
  </si>
  <si>
    <t>7月</t>
  </si>
  <si>
    <t>8月</t>
  </si>
  <si>
    <t>9月</t>
  </si>
  <si>
    <t>10月</t>
  </si>
  <si>
    <t>11月</t>
  </si>
  <si>
    <t>12月</t>
  </si>
  <si>
    <t>Product Line</t>
    <phoneticPr fontId="5" type="noConversion"/>
  </si>
  <si>
    <t>Owner</t>
    <phoneticPr fontId="5" type="noConversion"/>
  </si>
  <si>
    <t>Actual Go-live Bug Scope</t>
    <phoneticPr fontId="5" type="noConversion"/>
  </si>
  <si>
    <t>UPI</t>
    <phoneticPr fontId="5" type="noConversion"/>
  </si>
  <si>
    <t>EDC</t>
    <phoneticPr fontId="5" type="noConversion"/>
  </si>
  <si>
    <t>林宏彬</t>
    <phoneticPr fontId="5" type="noConversion"/>
  </si>
  <si>
    <t>产品线</t>
    <phoneticPr fontId="5" type="noConversion"/>
  </si>
  <si>
    <t xml:space="preserve">                    月份           
   项目</t>
    <phoneticPr fontId="5" type="noConversion"/>
  </si>
  <si>
    <t>2016年</t>
    <phoneticPr fontId="5" type="noConversion"/>
  </si>
  <si>
    <t>Go-Live
Total</t>
    <phoneticPr fontId="5" type="noConversion"/>
  </si>
  <si>
    <t>Total</t>
    <phoneticPr fontId="5" type="noConversion"/>
  </si>
  <si>
    <t>3月</t>
    <phoneticPr fontId="5" type="noConversion"/>
  </si>
  <si>
    <t>4月</t>
    <phoneticPr fontId="5" type="noConversion"/>
  </si>
  <si>
    <t>5月</t>
    <phoneticPr fontId="5" type="noConversion"/>
  </si>
  <si>
    <t>6月</t>
    <phoneticPr fontId="5" type="noConversion"/>
  </si>
  <si>
    <t>Go-Live Total</t>
    <phoneticPr fontId="5" type="noConversion"/>
  </si>
  <si>
    <t>UPI</t>
    <phoneticPr fontId="5" type="noConversion"/>
  </si>
  <si>
    <t>EDC</t>
    <phoneticPr fontId="5" type="noConversion"/>
  </si>
  <si>
    <t>BH_Procco</t>
  </si>
  <si>
    <t>BR_Cielo</t>
  </si>
  <si>
    <t>IR_Tosan_Pars</t>
  </si>
  <si>
    <t>IT_GoAppified</t>
  </si>
  <si>
    <t>PL_NoveIPay</t>
  </si>
  <si>
    <t>TW_Cyber</t>
  </si>
  <si>
    <t>BR_Cielo_DownloadPOS</t>
  </si>
  <si>
    <t>OTHER</t>
    <phoneticPr fontId="5" type="noConversion"/>
  </si>
  <si>
    <t>HU_TRSYS_RKI</t>
  </si>
  <si>
    <t>KMS</t>
    <phoneticPr fontId="5" type="noConversion"/>
  </si>
  <si>
    <t>PAX_EASYLINK</t>
  </si>
  <si>
    <t>PAX_MPOS_D180</t>
  </si>
  <si>
    <t>PAX_MPOS_D200</t>
  </si>
  <si>
    <t xml:space="preserve">US_Motorola_Mpos(D180) </t>
  </si>
  <si>
    <t>MPOS</t>
    <phoneticPr fontId="5" type="noConversion"/>
  </si>
  <si>
    <t xml:space="preserve">PAX_Monitor_Plus_Protims </t>
  </si>
  <si>
    <t>PAX_Prolin_Protims</t>
  </si>
  <si>
    <t>PROTIMS_COMM_CUSTOMIZED</t>
  </si>
  <si>
    <t>TMS</t>
    <phoneticPr fontId="5" type="noConversion"/>
  </si>
  <si>
    <t>Project Name</t>
    <phoneticPr fontId="5" type="noConversion"/>
  </si>
  <si>
    <t>Kick Off Date</t>
    <phoneticPr fontId="5" type="noConversion"/>
  </si>
  <si>
    <t>Project Background</t>
    <phoneticPr fontId="5" type="noConversion"/>
  </si>
  <si>
    <t>Milestone</t>
    <phoneticPr fontId="5" type="noConversion"/>
  </si>
  <si>
    <t>Project Owner</t>
    <phoneticPr fontId="5" type="noConversion"/>
  </si>
  <si>
    <t>Team Size</t>
    <phoneticPr fontId="5" type="noConversion"/>
  </si>
  <si>
    <t>Tag</t>
    <phoneticPr fontId="5" type="noConversion"/>
  </si>
  <si>
    <t>虞淙</t>
    <phoneticPr fontId="5" type="noConversion"/>
  </si>
  <si>
    <t>EDC_Template  JP_MS_PAY</t>
    <phoneticPr fontId="5" type="noConversion"/>
  </si>
  <si>
    <t>此项目是Merchant Support 为日本市场开发的新系统，在新系统实现POSNAVI项目中的所有功能：
从Merchant Support 官网上了解到,Merchant Support 已经开始在日本推广微信支付.支持微信支付能扩大POS机应用的场景.
项目目前使用的机型是:S90,S80
根据客户的需求，分为两个阶段来实现:
一阶段目标:
1.密钥下载和流程
2.签到
3.参数下载(系统,应用,字库,参数, 20160706新增需求:需要下载卡号以及商户配置参数,对应是否支持分期,奖金等支付方式)
4.Sale/VOID/REFOUND 交易
5.Installment/Revolving/Bonus/Twice支付方式
6.手动输入和验证消费交易
7.完成REPRINT/Setting/维护功能
8.完成批结算功能（批结算和参数查询报文合并）
9.微信支付以及UI流程
10.日语支持
二阶段目标:
1.加入EMV交易
2.同种支付方式还需要支持多种不同的支付样式
3.20160706新增需求:需要在刷/插卡后判断卡片和商户所支持的支付方式,在显示对应的支付方式列表</t>
    <phoneticPr fontId="5" type="noConversion"/>
  </si>
  <si>
    <t>黄志刚</t>
    <phoneticPr fontId="5" type="noConversion"/>
  </si>
  <si>
    <t xml:space="preserve">
EasyGo_EDC_Template
</t>
    <phoneticPr fontId="5" type="noConversion"/>
  </si>
  <si>
    <t>Before, the EDC Template application is not easy to modify because of the sticky coupling, business processes are mixed with view, storage, and a lot of workarounds for different requests &amp; limitations.
This EasyGo EDC Template is for reducing the coupling of the source code, and remove some custom features, make the source code easy to read and modify.</t>
    <phoneticPr fontId="5" type="noConversion"/>
  </si>
  <si>
    <t>MPOS</t>
    <phoneticPr fontId="5" type="noConversion"/>
  </si>
  <si>
    <t>The original MPOS solution provides a set of commands with slight granularity which make it difficult for application in upper device (like Android/IOS Windows device) to use. So the purpose of this specification for EasyLink solution is to design an optimization program structure with better extendibility and provide a set of commands with larger granularity to improve the interaction efficiency and allow quick and easy integration with customized applications in upper device.</t>
    <phoneticPr fontId="5" type="noConversion"/>
  </si>
  <si>
    <r>
      <t xml:space="preserve">Issue&amp;Actions                         </t>
    </r>
    <r>
      <rPr>
        <b/>
        <sz val="8"/>
        <color theme="1"/>
        <rFont val="微软雅黑"/>
        <family val="2"/>
        <charset val="134"/>
      </rPr>
      <t xml:space="preserve">       </t>
    </r>
    <phoneticPr fontId="5" type="noConversion"/>
  </si>
  <si>
    <t>Schedule Plan</t>
    <phoneticPr fontId="5" type="noConversion"/>
  </si>
  <si>
    <t xml:space="preserve">Status                                   </t>
    <phoneticPr fontId="5" type="noConversion"/>
  </si>
  <si>
    <t xml:space="preserve">Issue&amp;Actions                                        </t>
    <phoneticPr fontId="5" type="noConversion"/>
  </si>
  <si>
    <t>张园</t>
    <phoneticPr fontId="5" type="noConversion"/>
  </si>
  <si>
    <t>HK_GlobalPay_V35-01 build1_20161021</t>
    <phoneticPr fontId="5" type="noConversion"/>
  </si>
  <si>
    <t>Product Line</t>
    <phoneticPr fontId="5" type="noConversion"/>
  </si>
  <si>
    <t>EasyGo_EDC</t>
    <phoneticPr fontId="5" type="noConversion"/>
  </si>
  <si>
    <t>EasyGo_EDC_Template</t>
    <phoneticPr fontId="5" type="noConversion"/>
  </si>
  <si>
    <t>Debug</t>
    <phoneticPr fontId="5" type="noConversion"/>
  </si>
  <si>
    <t>Go-Live</t>
    <phoneticPr fontId="5" type="noConversion"/>
  </si>
  <si>
    <t>EDC_Template</t>
    <phoneticPr fontId="5" type="noConversion"/>
  </si>
  <si>
    <t>EDC_New(M) Template</t>
    <phoneticPr fontId="5" type="noConversion"/>
  </si>
  <si>
    <t>Debug</t>
    <phoneticPr fontId="5" type="noConversion"/>
  </si>
  <si>
    <t>Go-Live</t>
    <phoneticPr fontId="5" type="noConversion"/>
  </si>
  <si>
    <t>EDC(P) Template</t>
    <phoneticPr fontId="5" type="noConversion"/>
  </si>
  <si>
    <t>JP_MS_PAY</t>
    <phoneticPr fontId="5" type="noConversion"/>
  </si>
  <si>
    <t>KW_Knet</t>
    <phoneticPr fontId="5" type="noConversion"/>
  </si>
  <si>
    <t>EDC_Old(M)</t>
    <phoneticPr fontId="5" type="noConversion"/>
  </si>
  <si>
    <t>EDC_Old(M) Template</t>
    <phoneticPr fontId="5" type="noConversion"/>
  </si>
  <si>
    <t>CN_BOC</t>
    <phoneticPr fontId="5" type="noConversion"/>
  </si>
  <si>
    <t>HK_CUP_BOC</t>
    <phoneticPr fontId="5" type="noConversion"/>
  </si>
  <si>
    <t>HK_EDC_BOC</t>
    <phoneticPr fontId="5" type="noConversion"/>
  </si>
  <si>
    <t>HK_EDC_MAIN</t>
    <phoneticPr fontId="5" type="noConversion"/>
  </si>
  <si>
    <t>HK_EDC_MS_G2</t>
    <phoneticPr fontId="5" type="noConversion"/>
  </si>
  <si>
    <t>HK_EDC_MS_DISNEY</t>
    <phoneticPr fontId="5" type="noConversion"/>
  </si>
  <si>
    <t>HK_GlobalPay</t>
    <phoneticPr fontId="5" type="noConversion"/>
  </si>
  <si>
    <t xml:space="preserve">PAX_EasyGo_UPI </t>
    <phoneticPr fontId="5" type="noConversion"/>
  </si>
  <si>
    <t>PAX_UPI</t>
    <phoneticPr fontId="5" type="noConversion"/>
  </si>
  <si>
    <t>PAX_UPI_Template</t>
    <phoneticPr fontId="5" type="noConversion"/>
  </si>
  <si>
    <t>HK_DFS_CUP</t>
    <phoneticPr fontId="5" type="noConversion"/>
  </si>
  <si>
    <t>HK_GP_CUP</t>
    <phoneticPr fontId="5" type="noConversion"/>
  </si>
  <si>
    <t>HK_HASE_CUP</t>
    <phoneticPr fontId="5" type="noConversion"/>
  </si>
  <si>
    <t>MO_BOC_CUP</t>
    <phoneticPr fontId="5" type="noConversion"/>
  </si>
  <si>
    <t>MO_EASYLINK_CUP</t>
    <phoneticPr fontId="5" type="noConversion"/>
  </si>
  <si>
    <t>Albaraka</t>
    <phoneticPr fontId="5" type="noConversion"/>
  </si>
  <si>
    <t>BANK</t>
    <phoneticPr fontId="5" type="noConversion"/>
  </si>
  <si>
    <t>Debug</t>
    <phoneticPr fontId="5" type="noConversion"/>
  </si>
  <si>
    <t>Go-Live</t>
    <phoneticPr fontId="5" type="noConversion"/>
  </si>
  <si>
    <t>CPA_ADIB</t>
    <phoneticPr fontId="5" type="noConversion"/>
  </si>
  <si>
    <t>Ijara</t>
    <phoneticPr fontId="5" type="noConversion"/>
  </si>
  <si>
    <t>SelectPay-NEC</t>
    <phoneticPr fontId="5" type="noConversion"/>
  </si>
  <si>
    <t>TAS_HEEL</t>
    <phoneticPr fontId="5" type="noConversion"/>
  </si>
  <si>
    <t>ZAIN</t>
    <phoneticPr fontId="5" type="noConversion"/>
  </si>
  <si>
    <t>US_D820+D180</t>
    <phoneticPr fontId="5" type="noConversion"/>
  </si>
  <si>
    <t>TR_INNOVA</t>
    <phoneticPr fontId="5" type="noConversion"/>
  </si>
  <si>
    <t>Merchant app</t>
    <phoneticPr fontId="5" type="noConversion"/>
  </si>
  <si>
    <t>Salesmen app</t>
    <phoneticPr fontId="5" type="noConversion"/>
  </si>
  <si>
    <t>PAX_KMS</t>
    <phoneticPr fontId="5" type="noConversion"/>
  </si>
  <si>
    <t>PAX_RKI_SO(P)</t>
    <phoneticPr fontId="5" type="noConversion"/>
  </si>
  <si>
    <t xml:space="preserve">RUS_SBERBANK_AL </t>
    <phoneticPr fontId="5" type="noConversion"/>
  </si>
  <si>
    <t xml:space="preserve">
此子项目为马来西亚Revenue公司的收单行业务系统下的CitiBank子应用，其主要作用是进行外卡交易，如Master Card, VISA, 及CitiBank的积分卡业务等，支持EMV芯片卡功能，支持非接功能。
此应用与Manager+Revenue程序配合使用。
</t>
    <phoneticPr fontId="5" type="noConversion"/>
  </si>
  <si>
    <t>US_D820+D200</t>
    <phoneticPr fontId="5" type="noConversion"/>
  </si>
  <si>
    <t>武磊</t>
    <phoneticPr fontId="5" type="noConversion"/>
  </si>
  <si>
    <t>美国方面计划推出D820,但是该产品没有对应的英文版本程序。
经过部门间的协商，由海外应用开发部负责修改一个英文的版本。
该项目具体内容是，升级D200为中英文双语版本。</t>
    <phoneticPr fontId="5" type="noConversion"/>
  </si>
  <si>
    <t>EDC</t>
    <phoneticPr fontId="5" type="noConversion"/>
  </si>
  <si>
    <t>JP_POSNAVI</t>
    <phoneticPr fontId="5" type="noConversion"/>
  </si>
  <si>
    <t>Wind-up Date</t>
    <phoneticPr fontId="5" type="noConversion"/>
  </si>
  <si>
    <t>EDC_Template  MY_UOB_REV_CitiBank(P)</t>
    <phoneticPr fontId="5" type="noConversion"/>
  </si>
  <si>
    <t>MY_UOB_REV_Manager（P）</t>
    <phoneticPr fontId="5" type="noConversion"/>
  </si>
  <si>
    <t>MY_UOB_REV_Revenue（P）</t>
    <phoneticPr fontId="5" type="noConversion"/>
  </si>
  <si>
    <t>MY_UOB_REV_UOB（P）</t>
    <phoneticPr fontId="5" type="noConversion"/>
  </si>
  <si>
    <t>MY_UOB_REV_CitiBank（P）</t>
    <phoneticPr fontId="5" type="noConversion"/>
  </si>
  <si>
    <t>HK_EDC_MAIN_UPI</t>
    <phoneticPr fontId="5" type="noConversion"/>
  </si>
  <si>
    <t>MY_UOB_REV_Manager</t>
    <phoneticPr fontId="5" type="noConversion"/>
  </si>
  <si>
    <t>MY_UOB_REV_Revenue</t>
    <phoneticPr fontId="5" type="noConversion"/>
  </si>
  <si>
    <t>MY_UOB_REV_UOB</t>
    <phoneticPr fontId="5" type="noConversion"/>
  </si>
  <si>
    <t>HK_EDC_MS_GENERIC</t>
    <phoneticPr fontId="5" type="noConversion"/>
  </si>
  <si>
    <t>HK_GlobalPay（P）</t>
    <phoneticPr fontId="5" type="noConversion"/>
  </si>
  <si>
    <t>PAX_RKI_SO(M+)</t>
    <phoneticPr fontId="5" type="noConversion"/>
  </si>
  <si>
    <t>KMS</t>
    <phoneticPr fontId="5" type="noConversion"/>
  </si>
  <si>
    <t xml:space="preserve">PAX_RKI_SO(M+) </t>
    <phoneticPr fontId="5" type="noConversion"/>
  </si>
  <si>
    <t xml:space="preserve">
RKI是公司自主的远程密钥下载系统，Prolin上有系统菜单和程序调用两种方式调用远程下载，实现了和RKIS后台的连接和下载。Monitor上没有类似功能，但客户一般要求POS终端支持远程密钥下载。
基于以上原因，公司决定在Monitor的系统上参考Prolin的方式实现RKI终端远程密钥下载模块，填补Monitor不支持RKI远程密钥下载的空白。
</t>
    <phoneticPr fontId="5" type="noConversion"/>
  </si>
  <si>
    <t>2016//11/23</t>
    <phoneticPr fontId="5" type="noConversion"/>
  </si>
  <si>
    <t>HK_GlobalPay(P)</t>
    <phoneticPr fontId="5" type="noConversion"/>
  </si>
  <si>
    <t>黄志刚</t>
    <phoneticPr fontId="5" type="noConversion"/>
  </si>
  <si>
    <t xml:space="preserve">此项香港Global Payment的收单业务系统，它集成亚太多个地区针对外卡EDC业务的共享平台终端，支持插卡，刷卡，拍卡，支持DCC汇率查询转换功能，支持各地区个性化需求；
项目由原Monitor系统上迁移到Prolin系统上，为以后项目的开发奠定基础；
</t>
    <phoneticPr fontId="5" type="noConversion"/>
  </si>
  <si>
    <t>US_D820+D200</t>
    <phoneticPr fontId="5" type="noConversion"/>
  </si>
  <si>
    <t xml:space="preserve">M1：开发包首次发布时间：2016//10/29 
M2：SIT完成时间：      2016//11/12
变更后                2016//11/23 
M3：产品发布与递交时间：2016//11/12
变更后                2016//11/23  </t>
    <phoneticPr fontId="5" type="noConversion"/>
  </si>
  <si>
    <t xml:space="preserve">Android_EDC_Template </t>
    <phoneticPr fontId="5" type="noConversion"/>
  </si>
  <si>
    <t>Android 智能POS 从2017年开始将在海外逐步推广。该项目是基于Android 平台的支付应用模板，支持了原来海外EDC模板的主要功能。</t>
    <phoneticPr fontId="5" type="noConversion"/>
  </si>
  <si>
    <t>林宏斌</t>
    <phoneticPr fontId="5" type="noConversion"/>
  </si>
  <si>
    <t>Actual Day</t>
    <phoneticPr fontId="5" type="noConversion"/>
  </si>
  <si>
    <t>Actual Maintenance&amp;Go-live Duration</t>
    <phoneticPr fontId="5" type="noConversion"/>
  </si>
  <si>
    <t>HK_EDC_MAIN_V1.00.0218_20161231</t>
    <phoneticPr fontId="5" type="noConversion"/>
  </si>
  <si>
    <t>Dev：2016//12/14
SIT: 2016//12/31
Release: 2016/12/31</t>
    <phoneticPr fontId="5" type="noConversion"/>
  </si>
  <si>
    <t>Start Date</t>
    <phoneticPr fontId="5" type="noConversion"/>
  </si>
  <si>
    <t>TR_InterPay_Garanti</t>
    <phoneticPr fontId="5" type="noConversion"/>
  </si>
  <si>
    <t>刘凯</t>
    <phoneticPr fontId="5" type="noConversion"/>
  </si>
  <si>
    <t xml:space="preserve">
---------------------2016/11/14-2016/11/18：
等待测试反馈
---------------------2016/11/07-2016/11/11：
---------------------2016/10/31-2016/11/4：
---------------------2016/10/24-2016/10/28：
---------------------2016/10/17-2016/10/21：
---------------------</t>
    <phoneticPr fontId="5" type="noConversion"/>
  </si>
  <si>
    <t>HK_GlobalPay_V34-18 build 1_20170126</t>
    <phoneticPr fontId="5" type="noConversion"/>
  </si>
  <si>
    <t>李庆超</t>
    <phoneticPr fontId="5" type="noConversion"/>
  </si>
  <si>
    <r>
      <t xml:space="preserve">Dev：2016/12/15
SIT: 2017/1/20
</t>
    </r>
    <r>
      <rPr>
        <sz val="8"/>
        <rFont val="宋体"/>
        <family val="3"/>
        <charset val="134"/>
        <scheme val="minor"/>
      </rPr>
      <t>Release：2017/1/26</t>
    </r>
    <phoneticPr fontId="5" type="noConversion"/>
  </si>
  <si>
    <t>1月</t>
    <phoneticPr fontId="5" type="noConversion"/>
  </si>
  <si>
    <t>2月</t>
    <phoneticPr fontId="5" type="noConversion"/>
  </si>
  <si>
    <t>杨丽君</t>
    <phoneticPr fontId="5" type="noConversion"/>
  </si>
  <si>
    <t>UPI</t>
    <phoneticPr fontId="5" type="noConversion"/>
  </si>
  <si>
    <t>陈缘缘</t>
    <phoneticPr fontId="5" type="noConversion"/>
  </si>
  <si>
    <t>陈缘缘</t>
    <phoneticPr fontId="5" type="noConversion"/>
  </si>
  <si>
    <t>黄志刚</t>
    <phoneticPr fontId="5" type="noConversion"/>
  </si>
  <si>
    <t>李庆超</t>
    <phoneticPr fontId="5" type="noConversion"/>
  </si>
  <si>
    <t>朱榛塬</t>
    <phoneticPr fontId="5" type="noConversion"/>
  </si>
  <si>
    <t>18,3,6，7</t>
    <phoneticPr fontId="5" type="noConversion"/>
  </si>
  <si>
    <t xml:space="preserve">
HK_EDC_MS_DISNEY_v1.00.0088T(1.1D)_20161219
</t>
    <phoneticPr fontId="5" type="noConversion"/>
  </si>
  <si>
    <t>2017年</t>
    <phoneticPr fontId="5" type="noConversion"/>
  </si>
  <si>
    <t>杨盛晖</t>
    <phoneticPr fontId="5" type="noConversion"/>
  </si>
  <si>
    <t>2017/01/02-2017/01/06:
______________________
2016/12/26-2016/12/30：Phase 1: sprint “V1.00.0217_20161216”
HKEDCMA-41 修复ssl连接和通讯过程中出现的问题,
HKEDCMA-44 修复https header发送和接收中遇到的问题, 例如报文格式问题,后台返回的报文时分两次返回.
Phase 1: sprint “V1.00.0219_20170106”
初步完成 HKEDCMA-46和 HKEDCMA-47,待测试.</t>
    <phoneticPr fontId="5" type="noConversion"/>
  </si>
  <si>
    <t>已完成</t>
    <phoneticPr fontId="5" type="noConversion"/>
  </si>
  <si>
    <t>张园</t>
    <phoneticPr fontId="5" type="noConversion"/>
  </si>
  <si>
    <t>MPOS</t>
    <phoneticPr fontId="5" type="noConversion"/>
  </si>
  <si>
    <t>EDC_New(M) Template_V1.02.03_20170117</t>
    <phoneticPr fontId="5" type="noConversion"/>
  </si>
  <si>
    <t>林宏斌</t>
    <phoneticPr fontId="5" type="noConversion"/>
  </si>
  <si>
    <t>Dev：2017/1/12
UAT: 2017/1/17</t>
    <phoneticPr fontId="5" type="noConversion"/>
  </si>
  <si>
    <t>Other</t>
    <phoneticPr fontId="5" type="noConversion"/>
  </si>
  <si>
    <t>林钊</t>
    <phoneticPr fontId="5" type="noConversion"/>
  </si>
  <si>
    <t>Dev：2017/1/22</t>
    <phoneticPr fontId="5" type="noConversion"/>
  </si>
  <si>
    <t>Hold on</t>
    <phoneticPr fontId="5" type="noConversion"/>
  </si>
  <si>
    <t>PH_InfoServe_NationLink</t>
    <phoneticPr fontId="5" type="noConversion"/>
  </si>
  <si>
    <t>The project is about the immediate and massive deployment of PAX POS terminals in the Philippines.
The objective is to grab or develop a significant market share in the fastest possible time levering the Nationlink Network’s and Bancnet’s present and future financial institutions subscribers that have hundreds of thousands of client merchants under them. Nationlink (through Infoserve System Corp.) has been tasked to service most of the financial institutions’ merchants POS requirements.
The Philippine market today represents 200,000 un-served merchants- probably 100,000 counter-top POS and 100,000 mobile POS. This is just today’s un-served market. The market will still grow as the economy expands and the government thrust for cash-less payments gets traction.
The joint project with PAX will follow a multi-phase approach with bias towards immediate deployment for magnetic stripe + PIN transactions for ATM/Debit cards. 
The project can be phased as follows:
1.Magnetic Strip + PIN (Sales); 
2.EMV Chip + PIN (Sales);
3.Cash-Out POS (ATM);
4.Credit Card;
5.Contact-less payments;
6.Other Payment Services;</t>
    <phoneticPr fontId="5" type="noConversion"/>
  </si>
  <si>
    <t>刘凯</t>
    <phoneticPr fontId="5" type="noConversion"/>
  </si>
  <si>
    <t>BR_Cielo_v2.00.01_20170122</t>
    <phoneticPr fontId="5" type="noConversion"/>
  </si>
  <si>
    <t>Other</t>
    <phoneticPr fontId="5" type="noConversion"/>
  </si>
  <si>
    <t>TR_INNOVA_Salesmen app_V170106_5.07fa</t>
    <phoneticPr fontId="5" type="noConversion"/>
  </si>
  <si>
    <t>谢欢</t>
    <phoneticPr fontId="5" type="noConversion"/>
  </si>
  <si>
    <t>Dev：2017/1/10</t>
    <phoneticPr fontId="5" type="noConversion"/>
  </si>
  <si>
    <t>TR_INNOVA_Salesmen app_V170109_5.08fa</t>
    <phoneticPr fontId="5" type="noConversion"/>
  </si>
  <si>
    <t>Dev：2017/1/20</t>
    <phoneticPr fontId="5" type="noConversion"/>
  </si>
  <si>
    <t>KW_Knet_Normal_V1.03.0001B14_20170112</t>
    <phoneticPr fontId="5" type="noConversion"/>
  </si>
  <si>
    <t>刘富鹏</t>
    <phoneticPr fontId="5" type="noConversion"/>
  </si>
  <si>
    <t>Dev：2017/1/19</t>
    <phoneticPr fontId="5" type="noConversion"/>
  </si>
  <si>
    <t xml:space="preserve"> 本项是根据GP需要在海外银联间联基础版本程序分支出来的，支持刷卡，插卡，拍卡功能，其中拍卡方式支持内置及外接R50拍卡；
POS端程序： PAX_UPI_CUP
外置非接读卡时，R50端程序：  PAX_UPI_CUP_R50
支持外置非接功能已经通过BCTC认证的机型：
   S60+R50 : 支持外置非接，BCTC证书有效期至 21.May.2017;
   S80+R50 : 支持外置非接，BCTC证书有效期至 16.May.2017;
支持内置非接功能需要过BCTC检测的机型：S90, S80；</t>
    <phoneticPr fontId="5" type="noConversion"/>
  </si>
  <si>
    <r>
      <t xml:space="preserve">Status                                                  </t>
    </r>
    <r>
      <rPr>
        <i/>
        <sz val="8"/>
        <color theme="1"/>
        <rFont val="宋体"/>
        <family val="2"/>
        <charset val="134"/>
        <scheme val="minor"/>
      </rPr>
      <t xml:space="preserve"> </t>
    </r>
    <r>
      <rPr>
        <sz val="8"/>
        <color theme="1"/>
        <rFont val="宋体"/>
        <family val="2"/>
        <charset val="134"/>
        <scheme val="minor"/>
      </rPr>
      <t xml:space="preserve"> </t>
    </r>
    <r>
      <rPr>
        <sz val="11"/>
        <color theme="1"/>
        <rFont val="宋体"/>
        <family val="2"/>
        <charset val="134"/>
        <scheme val="minor"/>
      </rPr>
      <t xml:space="preserve">       </t>
    </r>
    <phoneticPr fontId="5" type="noConversion"/>
  </si>
  <si>
    <t xml:space="preserve">2017/01/09-2017/01/13:
_________________________ </t>
    <phoneticPr fontId="5" type="noConversion"/>
  </si>
  <si>
    <t>2017/01/09-2017/01/13:已通过MS Disney Amex emv ATS 认证，并且发布Release 版本。
_________________________ 2017/01/02-2017/01/06:1.已跑完ATS Disney 项目的认证case，并提交第一轮认证资料给Amex认证，Amex已反馈第一轮认证结果，反馈还有一些小问题未通过，后续由我进行第二轮提交认证。
______________________</t>
    <phoneticPr fontId="5" type="noConversion"/>
  </si>
  <si>
    <r>
      <t xml:space="preserve">Dev：2016/12/19
</t>
    </r>
    <r>
      <rPr>
        <sz val="8"/>
        <color rgb="FF002060"/>
        <rFont val="宋体"/>
        <family val="3"/>
        <charset val="134"/>
        <scheme val="minor"/>
      </rPr>
      <t>SIT: 2017/1/23
Release: 2017/1/29</t>
    </r>
    <phoneticPr fontId="5" type="noConversion"/>
  </si>
  <si>
    <t>KW_Knet_Normal(P)</t>
    <phoneticPr fontId="5" type="noConversion"/>
  </si>
  <si>
    <t>KW_Knet_Q80_Normal(P)</t>
    <phoneticPr fontId="5" type="noConversion"/>
  </si>
  <si>
    <t>KW_Knet_Normal</t>
    <phoneticPr fontId="5" type="noConversion"/>
  </si>
  <si>
    <t>KW_Knet_E-stamp</t>
    <phoneticPr fontId="5" type="noConversion"/>
  </si>
  <si>
    <t>已完成</t>
    <phoneticPr fontId="5" type="noConversion"/>
  </si>
  <si>
    <t>2017/01/02-2017/01/06:
_______________________2016/12/26-2016/12/30：完成迁移，以应用层动态库的方式提供。</t>
    <phoneticPr fontId="5" type="noConversion"/>
  </si>
  <si>
    <t>2017/01/16-2017/01/20:
fixed bugs
__________________________2017/01/09-2017/01/13: 
test sprint 1.02.03_20170117
_________________________ 2017/01/02-2017/01/06:
working on sprint 1.02.03_20170117
______________________</t>
    <phoneticPr fontId="5" type="noConversion"/>
  </si>
  <si>
    <t xml:space="preserve"> none</t>
    <phoneticPr fontId="5" type="noConversion"/>
  </si>
  <si>
    <t>已完成</t>
    <phoneticPr fontId="5" type="noConversion"/>
  </si>
  <si>
    <t>BR_Cielo_DownloadPOS_v2.00.01_20170224</t>
    <phoneticPr fontId="5" type="noConversion"/>
  </si>
  <si>
    <t>Dev：2017/2/24</t>
    <phoneticPr fontId="5" type="noConversion"/>
  </si>
  <si>
    <t>ID_SmartWeb_BNI</t>
    <phoneticPr fontId="5" type="noConversion"/>
  </si>
  <si>
    <t>印度尼西亚 代理商 SmartWeb 希望能在2017年初开始销售Android A920机型。 客户希望他们开发的原应用–基于Monitor开发的BNI项目 的功能，可以在A920上面实现。
BNI是印度尼西亚一家最大的银行，原Monitor的应用由SmartWeb基于EDC模板开始和维护至今。</t>
    <phoneticPr fontId="5" type="noConversion"/>
  </si>
  <si>
    <t>KW_Knet_Normal_V1.01.0000B08_20170209</t>
    <phoneticPr fontId="5" type="noConversion"/>
  </si>
  <si>
    <t>KW_Knet_Normal_V1.03.0001B15_20170218</t>
    <phoneticPr fontId="5" type="noConversion"/>
  </si>
  <si>
    <t>Dev：2017/1/23</t>
    <phoneticPr fontId="5" type="noConversion"/>
  </si>
  <si>
    <t>Dev：2017/2/18</t>
    <phoneticPr fontId="5" type="noConversion"/>
  </si>
  <si>
    <t>KW_Knet_Normal_V1.01.0000B09_20170210</t>
    <phoneticPr fontId="5" type="noConversion"/>
  </si>
  <si>
    <t>EDC</t>
    <phoneticPr fontId="5" type="noConversion"/>
  </si>
  <si>
    <t>TMS</t>
    <phoneticPr fontId="5" type="noConversion"/>
  </si>
  <si>
    <t>PAX_Monitor_Plus_Protims_007-PX03_20170209</t>
    <phoneticPr fontId="5" type="noConversion"/>
  </si>
  <si>
    <t>杨丽君</t>
    <phoneticPr fontId="5" type="noConversion"/>
  </si>
  <si>
    <t>Dev：2017/2/9
SIT: 2017/2/10</t>
    <phoneticPr fontId="5" type="noConversion"/>
  </si>
  <si>
    <r>
      <t xml:space="preserve">Dev：2016//10/10   
</t>
    </r>
    <r>
      <rPr>
        <sz val="8"/>
        <color rgb="FFFF0000"/>
        <rFont val="宋体"/>
        <family val="3"/>
        <charset val="134"/>
        <scheme val="minor"/>
      </rPr>
      <t>（变更到2017/2/18（9th））</t>
    </r>
    <r>
      <rPr>
        <sz val="8"/>
        <color theme="1"/>
        <rFont val="宋体"/>
        <family val="3"/>
        <charset val="134"/>
        <scheme val="minor"/>
      </rPr>
      <t xml:space="preserve">  </t>
    </r>
    <r>
      <rPr>
        <sz val="8"/>
        <color rgb="FFFF0000"/>
        <rFont val="宋体"/>
        <family val="3"/>
        <charset val="134"/>
        <scheme val="minor"/>
      </rPr>
      <t xml:space="preserve"> </t>
    </r>
    <r>
      <rPr>
        <sz val="8"/>
        <color theme="1"/>
        <rFont val="宋体"/>
        <family val="3"/>
        <charset val="134"/>
        <scheme val="minor"/>
      </rPr>
      <t xml:space="preserve"> </t>
    </r>
    <phoneticPr fontId="5" type="noConversion"/>
  </si>
  <si>
    <t>2017/02/06-2017/02/10:
__________________________</t>
    <phoneticPr fontId="5" type="noConversion"/>
  </si>
  <si>
    <t>2017/02/06-2017/02/10:
__________________________2017/01/16-2017/01/20:
__________________________2017/01/09-2017/01/13: 
1.继续增加了两个新需求： 56 和57，
详见： 2 issues
2. 已发版本给巴西百富测试
_________________________ 2017/01/02-2017/01/06:
1.着手开发客户报来的两个新需求，
详见： 2 issues
2.添加 自动换行属性在此项目的GUI里面
______________________</t>
    <phoneticPr fontId="5" type="noConversion"/>
  </si>
  <si>
    <t>2017/02/06-2017/02/10:
__________________________2017/01/16-2017/01/20:
__________________________2017/01/09-2017/01/13:
_________________________ 2017/01/02-2017/01/06:
_________________________</t>
    <phoneticPr fontId="5" type="noConversion"/>
  </si>
  <si>
    <t>解决visa卡没过的case.
找客户要目前所有的参数配置
找客户要数据库脚本文件.
询问关于签证的事情</t>
    <phoneticPr fontId="5" type="noConversion"/>
  </si>
  <si>
    <t>TH_OCGT_CUP</t>
    <phoneticPr fontId="5" type="noConversion"/>
  </si>
  <si>
    <t>刘凯</t>
    <phoneticPr fontId="5" type="noConversion"/>
  </si>
  <si>
    <t>杨冉冉</t>
    <phoneticPr fontId="5" type="noConversion"/>
  </si>
  <si>
    <t>已完成</t>
    <phoneticPr fontId="5" type="noConversion"/>
  </si>
  <si>
    <r>
      <t xml:space="preserve">Dev：2016//9/30
</t>
    </r>
    <r>
      <rPr>
        <sz val="8"/>
        <color rgb="FFFF0000"/>
        <rFont val="宋体"/>
        <family val="3"/>
        <charset val="134"/>
        <scheme val="minor"/>
      </rPr>
      <t>（变更到2016/12/7）</t>
    </r>
    <r>
      <rPr>
        <sz val="8"/>
        <color theme="1"/>
        <rFont val="宋体"/>
        <family val="3"/>
        <charset val="134"/>
        <scheme val="minor"/>
      </rPr>
      <t xml:space="preserve"> 
SIT: 2016//10/21
</t>
    </r>
    <r>
      <rPr>
        <sz val="8"/>
        <color rgb="FFFF0000"/>
        <rFont val="宋体"/>
        <family val="3"/>
        <charset val="134"/>
        <scheme val="minor"/>
      </rPr>
      <t>（变更到---------）</t>
    </r>
    <phoneticPr fontId="5" type="noConversion"/>
  </si>
  <si>
    <t>KMS</t>
    <phoneticPr fontId="5" type="noConversion"/>
  </si>
  <si>
    <t>杨丽君</t>
    <phoneticPr fontId="5" type="noConversion"/>
  </si>
  <si>
    <t>2017/1/12（8）
2017/2/17（9）</t>
    <phoneticPr fontId="5" type="noConversion"/>
  </si>
  <si>
    <t>2016/9/9
2017/2/9（9th）</t>
    <phoneticPr fontId="5" type="noConversion"/>
  </si>
  <si>
    <t>Dev：2017/2/18</t>
    <phoneticPr fontId="5" type="noConversion"/>
  </si>
  <si>
    <t>EDC(P) Template_V1.03.02_20170112,20170119，20170209，20170222</t>
    <phoneticPr fontId="5" type="noConversion"/>
  </si>
  <si>
    <t>1,1，3</t>
    <phoneticPr fontId="5" type="noConversion"/>
  </si>
  <si>
    <t>UPI</t>
    <phoneticPr fontId="5" type="noConversion"/>
  </si>
  <si>
    <t>杨盛辉</t>
    <phoneticPr fontId="5" type="noConversion"/>
  </si>
  <si>
    <t>2017/02/13-2017/02/17:
__________________________2017/02/06-2017/02/10:解决master卡所有没过的case .
redemption程序客户报了一个bug. 说是手动输入卡号, 不管是不是NBK的credit卡 , 都应该走普通的sale流程, 而不是走redemption流程.
客户本周报了2个visa卡的case没过, 正在找原因.
__________________________</t>
    <phoneticPr fontId="5" type="noConversion"/>
  </si>
  <si>
    <t xml:space="preserve">2017/02/13-2017/02/17:
__________________________2017/01/09-2017/01/13:关于没通过的case, 发布新版本让客户测试.
整理prolin的程序, 开始配合涂小强做GUI的更新.
_________________________ </t>
    <phoneticPr fontId="5" type="noConversion"/>
  </si>
  <si>
    <t>2017/02/13-2017/02/17:
客户对新版本v1.00.01_20170224没反馈任何问题，于周五发布
__________________________</t>
    <phoneticPr fontId="5" type="noConversion"/>
  </si>
  <si>
    <t>fix bug</t>
    <phoneticPr fontId="5" type="noConversion"/>
  </si>
  <si>
    <t>2017/02/13-2017/02/17:解决redemption程序的上周的那个bug
客户新提出了个需求, 希望在redemption交易的 customer receipt上打印PAN
拿到签证, 准备出差方面的事宜.  列出出差所需要完成的开发任务.还有软任务.
__________________________</t>
    <phoneticPr fontId="5" type="noConversion"/>
  </si>
  <si>
    <t>去到KNET出差, 现场开发</t>
    <phoneticPr fontId="5" type="noConversion"/>
  </si>
  <si>
    <t>RUS_Inpas_Verifone+S200</t>
    <phoneticPr fontId="5" type="noConversion"/>
  </si>
  <si>
    <t>DK_GoAppified</t>
    <phoneticPr fontId="5" type="noConversion"/>
  </si>
  <si>
    <t>DK_GoAppified_MobilePay</t>
    <phoneticPr fontId="5" type="noConversion"/>
  </si>
  <si>
    <t>DK_GoAppified_Ordrestyring</t>
    <phoneticPr fontId="5" type="noConversion"/>
  </si>
  <si>
    <t>Android_EDC</t>
    <phoneticPr fontId="5" type="noConversion"/>
  </si>
  <si>
    <t>Android_EDC_Template</t>
    <phoneticPr fontId="5" type="noConversion"/>
  </si>
  <si>
    <t>ID_SmartWeb_BNI</t>
    <phoneticPr fontId="5" type="noConversion"/>
  </si>
  <si>
    <t xml:space="preserve">
PAX_Prolin_Protims_V1.00.13_20170118,20170119</t>
    <phoneticPr fontId="5" type="noConversion"/>
  </si>
  <si>
    <t>熊国栋</t>
    <phoneticPr fontId="5" type="noConversion"/>
  </si>
  <si>
    <t>Dev：2017/1/18
SIT：2017/1/19
Release:2017/1/19</t>
    <phoneticPr fontId="5" type="noConversion"/>
  </si>
  <si>
    <t>TMS</t>
    <phoneticPr fontId="5" type="noConversion"/>
  </si>
  <si>
    <t>Ordrestyring 是一个与MobilePay 同级别的子应用。使用场景为，通过invoice number来进行支付。
商户在主应用中输入invoice number后，先查询invoice的状态，根据invoice的支付情况来进行下一步的操作。如果后台反馈该笔invoice没有支付，则通过MainApp再来进行相应金额的支付交易。
如果已经支付了，那么交易完成。</t>
    <phoneticPr fontId="5" type="noConversion"/>
  </si>
  <si>
    <t>DK_GoAppified_Ordrestyring</t>
    <phoneticPr fontId="5" type="noConversion"/>
  </si>
  <si>
    <t>M1：开发包首次发布时间 2017/2/26
M2：SIT完成时间：2017/3/3
M3：产品发布与递交时间：待定</t>
    <phoneticPr fontId="5" type="noConversion"/>
  </si>
  <si>
    <t>虞淙</t>
    <phoneticPr fontId="5" type="noConversion"/>
  </si>
  <si>
    <t>RUS_Inpas_Verifone+S200</t>
    <phoneticPr fontId="5" type="noConversion"/>
  </si>
  <si>
    <t>该项目的背景是，S200作为外置PINPAD设备，同时支持非接与签名功能，连接客户的Verifone上位机，对其起到功能扩充的作用。
在Confluence上创建该项目时，此项目的第一阶段已经上线。目前进行的是第二阶段，为该程序增加新功能。</t>
    <phoneticPr fontId="5" type="noConversion"/>
  </si>
  <si>
    <t>M1：第一次发包时间 2017/3/24
M2：SIT完成时间：因为没有相关卡片，交由客户进行测试
M3：产品发布与递交时间：以客户测试结果为准</t>
    <phoneticPr fontId="5" type="noConversion"/>
  </si>
  <si>
    <t>TH_OCGT_CUP</t>
    <phoneticPr fontId="5" type="noConversion"/>
  </si>
  <si>
    <t>本项目是泰国Oriental City Group项目,基于海外银联直联基础版本程序分支出来，支持刷卡，插卡，拍卡功能，条码优惠券支付.支持内置非接功能
POS端程序：TH_OCGT_CUP
机型：S90 + 1D</t>
    <phoneticPr fontId="5" type="noConversion"/>
  </si>
  <si>
    <t xml:space="preserve">M1：开发包首次发布时间   2017/2/28
M2：SIT完成时间：       2017/2/28 
M3：产品发布与递交时间： 2017/2/28 </t>
    <phoneticPr fontId="5" type="noConversion"/>
  </si>
  <si>
    <t>朱榛塬</t>
    <phoneticPr fontId="5" type="noConversion"/>
  </si>
  <si>
    <t>4+2</t>
    <phoneticPr fontId="5" type="noConversion"/>
  </si>
  <si>
    <r>
      <rPr>
        <sz val="8"/>
        <color rgb="FFFFC000"/>
        <rFont val="宋体"/>
        <family val="3"/>
        <charset val="134"/>
        <scheme val="minor"/>
      </rPr>
      <t xml:space="preserve">M1：开发包首次发布时间：2016//10/13
</t>
    </r>
    <r>
      <rPr>
        <b/>
        <sz val="8"/>
        <color theme="1"/>
        <rFont val="宋体"/>
        <family val="3"/>
        <charset val="134"/>
        <scheme val="minor"/>
      </rPr>
      <t>M1</t>
    </r>
    <r>
      <rPr>
        <sz val="8"/>
        <color theme="1"/>
        <rFont val="宋体"/>
        <family val="3"/>
        <charset val="134"/>
        <scheme val="minor"/>
      </rPr>
      <t>:Sale sample (S920, WIFI, mag)</t>
    </r>
    <r>
      <rPr>
        <sz val="8"/>
        <color rgb="FFFF0000"/>
        <rFont val="宋体"/>
        <family val="3"/>
        <charset val="134"/>
        <scheme val="minor"/>
      </rPr>
      <t xml:space="preserve">
                      </t>
    </r>
    <r>
      <rPr>
        <sz val="8"/>
        <color theme="1"/>
        <rFont val="宋体"/>
        <family val="3"/>
        <charset val="134"/>
        <scheme val="minor"/>
      </rPr>
      <t>2016//11/04</t>
    </r>
    <r>
      <rPr>
        <sz val="8"/>
        <color rgb="FFFF0000"/>
        <rFont val="宋体"/>
        <family val="3"/>
        <charset val="134"/>
        <scheme val="minor"/>
      </rPr>
      <t xml:space="preserve">
</t>
    </r>
    <r>
      <rPr>
        <b/>
        <sz val="8"/>
        <color theme="1"/>
        <rFont val="宋体"/>
        <family val="3"/>
        <charset val="134"/>
        <scheme val="minor"/>
      </rPr>
      <t>M2</t>
    </r>
    <r>
      <rPr>
        <sz val="8"/>
        <color theme="1"/>
        <rFont val="宋体"/>
        <family val="3"/>
        <charset val="134"/>
        <scheme val="minor"/>
      </rPr>
      <t>:management features： summary， report， transactions list                  2016//11/11</t>
    </r>
    <r>
      <rPr>
        <sz val="8"/>
        <color rgb="FFFF0000"/>
        <rFont val="宋体"/>
        <family val="3"/>
        <charset val="134"/>
        <scheme val="minor"/>
      </rPr>
      <t xml:space="preserve">
</t>
    </r>
    <r>
      <rPr>
        <b/>
        <sz val="8"/>
        <color theme="1"/>
        <rFont val="宋体"/>
        <family val="3"/>
        <charset val="134"/>
        <scheme val="minor"/>
      </rPr>
      <t>M3</t>
    </r>
    <r>
      <rPr>
        <sz val="8"/>
        <color theme="1"/>
        <rFont val="宋体"/>
        <family val="3"/>
        <charset val="134"/>
        <scheme val="minor"/>
      </rPr>
      <t>:EMV, CLSS support 2016//11/23</t>
    </r>
    <r>
      <rPr>
        <sz val="8"/>
        <color rgb="FFFF0000"/>
        <rFont val="宋体"/>
        <family val="3"/>
        <charset val="134"/>
        <scheme val="minor"/>
      </rPr>
      <t xml:space="preserve">
</t>
    </r>
    <r>
      <rPr>
        <b/>
        <sz val="8"/>
        <color theme="1"/>
        <rFont val="宋体"/>
        <family val="3"/>
        <charset val="134"/>
        <scheme val="minor"/>
      </rPr>
      <t>M4</t>
    </r>
    <r>
      <rPr>
        <sz val="8"/>
        <color theme="1"/>
        <rFont val="宋体"/>
        <family val="3"/>
        <charset val="134"/>
        <scheme val="minor"/>
      </rPr>
      <t>:Support Void, Refund, settlement, reversal transaction, and parameter control, GPRS</t>
    </r>
    <r>
      <rPr>
        <sz val="8"/>
        <color rgb="FFFF0000"/>
        <rFont val="宋体"/>
        <family val="3"/>
        <charset val="134"/>
        <scheme val="minor"/>
      </rPr>
      <t xml:space="preserve">
                     2017//2/24</t>
    </r>
    <r>
      <rPr>
        <sz val="8"/>
        <color theme="1"/>
        <rFont val="宋体"/>
        <family val="3"/>
        <charset val="134"/>
        <scheme val="minor"/>
      </rPr>
      <t xml:space="preserve">
</t>
    </r>
    <r>
      <rPr>
        <b/>
        <sz val="8"/>
        <color theme="1"/>
        <rFont val="宋体"/>
        <family val="3"/>
        <charset val="134"/>
        <scheme val="minor"/>
      </rPr>
      <t>M5</t>
    </r>
    <r>
      <rPr>
        <sz val="8"/>
        <color theme="1"/>
        <rFont val="宋体"/>
        <family val="3"/>
        <charset val="134"/>
        <scheme val="minor"/>
      </rPr>
      <t xml:space="preserve">：SIT完成时间：   
</t>
    </r>
    <r>
      <rPr>
        <b/>
        <sz val="8"/>
        <color theme="1"/>
        <rFont val="宋体"/>
        <family val="3"/>
        <charset val="134"/>
        <scheme val="minor"/>
      </rPr>
      <t>M6</t>
    </r>
    <r>
      <rPr>
        <sz val="8"/>
        <color theme="1"/>
        <rFont val="宋体"/>
        <family val="3"/>
        <charset val="134"/>
        <scheme val="minor"/>
      </rPr>
      <t xml:space="preserve">：产品发布与递交时间 </t>
    </r>
    <phoneticPr fontId="5" type="noConversion"/>
  </si>
  <si>
    <t>已完成</t>
    <phoneticPr fontId="5" type="noConversion"/>
  </si>
  <si>
    <t xml:space="preserve">2017/02/20-2017/02/24:
__________________________2017/02/13-2017/02/17:
__________________________2017/02/06-2017/02/10:
__________________________2017/01/16-2017/01/20:
__________________________2017/01/09-2017/01/13:
_________________________ </t>
    <phoneticPr fontId="5" type="noConversion"/>
  </si>
  <si>
    <t>2017/02/20-2017/02/24:
__________________________2017/02/13-2017/02/17:sprint = “V1.00.0219_20170106”
解决0219版本不接受MASTER CARD CDA测试卡的问题,原因
TMS上没有配置上对应CAPK参数.
DBS间联需求分析,提出不清楚的问题,准备预估man-day.
__________________________2017/02/06-2017/02/10:sprint = “V1.00.0217_20161216”
这个sprint内容全部完成,改动的内容已经合并到主版本中,
sprint = “V1.00.0219_20170106”
继续优化HKEDCMA-49, 原重连次数设为0, IP2连接会失败
的原因是NetConnect失败的时候回WlPpplogout, 故需要在
NetConnect之前再WlPpplogin一次.
修复HKEDCMA-57 和HKEDCMA-58
__________________________2017/01/16-2017/01/20:
sprint = “V1.00.0217_20161216”
1.验证HKEDCMA-50和HKEDCMA-53的问题.
2.处理HKEDCMA-51和HKEDCMA-52,目前并未解决,怀疑
是后台回复的55域中没有包含发卡行脚本数据导致卡片拒绝
了交易.
sprint = “V1.00.0219_20170106”
修复问题HKEDCMA-48、HKEDCMA-49、HKEDCMA-55
和HKEDCMA-54这几个问题
__________________________2017/01/09-2017/01/13:
_________________________ 2017/01/02-2017/01/06:本周发布v1.00.0219_20160103版本给香港和客户测试,
目前并未反馈测试结果.
______________________
2016/12/26-2016/12/30：Phase 1: sprint “V1.00.0217_20161216”
HKEDCMA-41 修复ssl连接和通讯过程中出现的问题,
HKEDCMA-44 修复https header发送和接收中遇到的问题, 例如报文格式问题,后台返回的报文时分两次返回.
Phase 1: sprint “V1.00.0219_20170106”
初步完成 HKEDCMA-46和 HKEDCMA-47,待测试.</t>
    <phoneticPr fontId="5" type="noConversion"/>
  </si>
  <si>
    <t>2017/02/20-2017/02/24: fixing bug
__________________________2017/02/13-2017/02/17:fixing bug
__________________________2017/02/06-2017/02/10:Testing, (delayed)
__________________________2017/01/16-2017/01/20:
__________________________2017/01/09-2017/01/13: 
release an internal version to test
_________________________ 2017/01/02-2017/01/06:none
______________________</t>
    <phoneticPr fontId="5" type="noConversion"/>
  </si>
  <si>
    <t>MO_BOC_CUP_VER1.01.02_20161023_20161208_20161219_20170116_20170217</t>
    <phoneticPr fontId="5" type="noConversion"/>
  </si>
  <si>
    <t>HK_EDC_MAIN_V1.00.0219_20170106,,20160206</t>
    <phoneticPr fontId="5" type="noConversion"/>
  </si>
  <si>
    <t>2017/02/13-2017/02/17:发布新版本V1.01.02_20170217，解决以下问题：
1、解决了S60打单响应慢问题BOCCUP-11。
2、解决了闪付做ECR消费交易后返回指令中PAN屏蔽错误问题BOCCUP-37。
3、解决了外置R50做ECR查余额时S60画面停住问题BOCCUP-38。
4、解决了闪付内置拍卡查余额偶尔不能查余额问题（R50有同步更新）BOCCUP-40。
5、优化了热敏打印单格式需求以便改善S60打单响应速率问题BOCCUP-41。
6、优化系统设置里面“重发”菜单退出流程BOCCUP-39。
__________________________2017/02/06-2017/02/10:
__________________________2017/01/16-2017/01/20:
__________________________2017/01/09-2017/01/13:1、解决了交易明细单上缺少分期撤销交易记录明细问题BOCCUP-35。
2、解决了白名单未配置卡表而分期中有配置该卡表时该卡卡无法实现分期交易功能的问题BOCCUP-34。
3、内置非接进行现金充值拍卡问题已做保护处理，后续问题跟进。
客户反馈的上一版版本的问题已经完全解决，本次针对最新问题新更新了v1.01.02_20170112版本已经发给客户测试。
_________________________ 2017/01/02-2017/01/06:1、优化完成了新增分期撤销在结算打单时也要进行VOID统计。
2、优化S60打单慢问题，等待客户测试反馈。
3、整合上周周报解决的问题以及问题BOCCUP-11、BOCCUP-33对应版本VER1.01.02_20170104已经发给客户测试。
4、解决了BOCCUP-34“白名单卡表限制分期交易”问题，版本待发布。
5、配合客户UAT后台系统调试以及相关参数调整和交易验证。
______________________
2016/12/26-2016/12/30：1、解决非接拍卡超限走联机打单单上缺失AID、TC、APP参数项显示问题。
2、解决了中文“菜单-&gt;其他”里面同时开“分期”和“授权”同屏显示异常 
问题。
3、解决了结算单VOID笔数记录异常以及拍卡交易明细卡号遮盖异常问题。
4、解决了拍卡撤销打单上的ISSUER参数项是空白问题。
注：最新修改版本等客户后续反馈更新截止日期后发布。</t>
    <phoneticPr fontId="5" type="noConversion"/>
  </si>
  <si>
    <r>
      <t xml:space="preserve">Dev：2017/1/3
</t>
    </r>
    <r>
      <rPr>
        <sz val="8"/>
        <color rgb="FFFF0000"/>
        <rFont val="宋体"/>
        <family val="3"/>
        <charset val="134"/>
        <scheme val="minor"/>
      </rPr>
      <t>变更到：2017/2/6</t>
    </r>
    <r>
      <rPr>
        <sz val="8"/>
        <color theme="1"/>
        <rFont val="宋体"/>
        <family val="3"/>
        <charset val="134"/>
        <scheme val="minor"/>
      </rPr>
      <t xml:space="preserve">
</t>
    </r>
    <r>
      <rPr>
        <sz val="8"/>
        <color rgb="FF002060"/>
        <rFont val="宋体"/>
        <family val="3"/>
        <charset val="134"/>
        <scheme val="minor"/>
      </rPr>
      <t>UAT: 2017/1/6
变更到：2017/2/15
Release：2017/2/21</t>
    </r>
    <phoneticPr fontId="5" type="noConversion"/>
  </si>
  <si>
    <r>
      <t xml:space="preserve">Dev：2017/1/9
UAT: 2017/1/12
</t>
    </r>
    <r>
      <rPr>
        <sz val="8"/>
        <color rgb="FFFF0000"/>
        <rFont val="宋体"/>
        <family val="3"/>
        <charset val="134"/>
        <scheme val="minor"/>
      </rPr>
      <t>变更到：2017/2/22（Terminated）</t>
    </r>
    <phoneticPr fontId="5" type="noConversion"/>
  </si>
  <si>
    <t>HK_GlobalPay_V34-19 build 1_20170217,20170317</t>
    <phoneticPr fontId="5" type="noConversion"/>
  </si>
  <si>
    <r>
      <t xml:space="preserve">Dev：2017/2/17
</t>
    </r>
    <r>
      <rPr>
        <sz val="8"/>
        <color rgb="FFFF0000"/>
        <rFont val="宋体"/>
        <family val="3"/>
        <charset val="134"/>
        <scheme val="minor"/>
      </rPr>
      <t>变更到：2017/3/17</t>
    </r>
    <r>
      <rPr>
        <sz val="8"/>
        <color theme="1"/>
        <rFont val="宋体"/>
        <family val="3"/>
        <charset val="134"/>
        <scheme val="minor"/>
      </rPr>
      <t xml:space="preserve">
SIT: 2017/6/30
</t>
    </r>
    <r>
      <rPr>
        <sz val="8"/>
        <color rgb="FFFF0000"/>
        <rFont val="宋体"/>
        <family val="3"/>
        <charset val="134"/>
        <scheme val="minor"/>
      </rPr>
      <t>变更到：2017/3/17</t>
    </r>
    <r>
      <rPr>
        <sz val="8"/>
        <color theme="1"/>
        <rFont val="宋体"/>
        <family val="3"/>
        <charset val="134"/>
        <scheme val="minor"/>
      </rPr>
      <t xml:space="preserve">
</t>
    </r>
    <r>
      <rPr>
        <sz val="8"/>
        <rFont val="宋体"/>
        <family val="3"/>
        <charset val="134"/>
        <scheme val="minor"/>
      </rPr>
      <t xml:space="preserve">Release：2017/6/30
</t>
    </r>
    <r>
      <rPr>
        <sz val="8"/>
        <color rgb="FFFF0000"/>
        <rFont val="宋体"/>
        <family val="3"/>
        <charset val="134"/>
        <scheme val="minor"/>
      </rPr>
      <t>变更到：2017/3/17</t>
    </r>
    <phoneticPr fontId="5" type="noConversion"/>
  </si>
  <si>
    <t>PAX_MPOS_D180</t>
    <phoneticPr fontId="5" type="noConversion"/>
  </si>
  <si>
    <t>Ezetap_PAX_MPOS_D180</t>
    <phoneticPr fontId="5" type="noConversion"/>
  </si>
  <si>
    <t>Ezetap_PAX_MPOS_D180</t>
    <phoneticPr fontId="5" type="noConversion"/>
  </si>
  <si>
    <t xml:space="preserve">此项目是印度Ezetap 客户的MPOS 项目，基于原先 PAX_MPOS_D180 项目v2.00.02 版本开发，增加Ezetap 注KEY等需求；
</t>
    <phoneticPr fontId="5" type="noConversion"/>
  </si>
  <si>
    <t xml:space="preserve">M1：开发包首次发布时间：2016//11/25
M2：SIT完成时间：      2016//12/15  
M3：产品发布与递交时间：2016//12/16 </t>
    <phoneticPr fontId="5" type="noConversion"/>
  </si>
  <si>
    <t>M1：开发包首次发布时间：2016/2/9
M2：SIT完成时间：      2016/2/13 
M3：产品发布与递交时间：2016/2/14</t>
    <phoneticPr fontId="5" type="noConversion"/>
  </si>
  <si>
    <t>张园</t>
    <phoneticPr fontId="5" type="noConversion"/>
  </si>
  <si>
    <t>已结项转入维护</t>
    <phoneticPr fontId="5" type="noConversion"/>
  </si>
  <si>
    <t>HK_GlobalPay_Phase4</t>
    <phoneticPr fontId="5" type="noConversion"/>
  </si>
  <si>
    <t>李庆超</t>
    <phoneticPr fontId="5" type="noConversion"/>
  </si>
  <si>
    <t>1+3</t>
    <phoneticPr fontId="5" type="noConversion"/>
  </si>
  <si>
    <t xml:space="preserve">2017年开始Phase4的开发，系统将会支持Multi IPP，银联间联的进一步开发，菲律宾BPI的支持等其它一些功能的改进。
</t>
    <phoneticPr fontId="5" type="noConversion"/>
  </si>
  <si>
    <t>PAX_RKI_SO(P)_V1.00.03_20170217，20170310</t>
    <phoneticPr fontId="5" type="noConversion"/>
  </si>
  <si>
    <r>
      <t xml:space="preserve">Dev：2017/1/17
</t>
    </r>
    <r>
      <rPr>
        <sz val="8"/>
        <color rgb="FFFF0000"/>
        <rFont val="宋体"/>
        <family val="3"/>
        <charset val="134"/>
        <scheme val="minor"/>
      </rPr>
      <t>变更到：2017/3/3
SIT：2017/3/10</t>
    </r>
    <phoneticPr fontId="5" type="noConversion"/>
  </si>
  <si>
    <t>结项转维护,已发布V2.00.03_20170214banb</t>
    <phoneticPr fontId="5" type="noConversion"/>
  </si>
  <si>
    <t>HK_EDC_MAIN_V1.00.0220_20170407</t>
    <phoneticPr fontId="5" type="noConversion"/>
  </si>
  <si>
    <t>黄志刚</t>
    <phoneticPr fontId="5" type="noConversion"/>
  </si>
  <si>
    <t>黄志刚</t>
    <phoneticPr fontId="5" type="noConversion"/>
  </si>
  <si>
    <t>HK_FDMS_BASE24</t>
    <phoneticPr fontId="5" type="noConversion"/>
  </si>
  <si>
    <t xml:space="preserve">
项目名称： HK_FDMS_BASE24
项目类型：外部客户项目
项目描述：香港FirstData Merchant Solutions的Base24 India Swith间联后台POS端程序。
主要功能如下：
1.支持VISA, MasterCard, CUP, JCB, SCB-Private Label Cards。
2.支持Paywave, Paypass, QuickPass, J/Speedy。
3.支持磁条卡刷卡、手输卡号、芯片卡插卡、非接卡拍卡交易。
4.多种交易见需求文档。
5.Others: DCC, 母POS注Key, TMS等。
项目机型：Android机型， 目前目标机型为 A920
</t>
    <phoneticPr fontId="5" type="noConversion"/>
  </si>
  <si>
    <t>林钊</t>
    <phoneticPr fontId="5" type="noConversion"/>
  </si>
  <si>
    <t>KW_Knet_E-stamp(P)</t>
    <phoneticPr fontId="5" type="noConversion"/>
  </si>
  <si>
    <t>已完成</t>
    <phoneticPr fontId="5" type="noConversion"/>
  </si>
  <si>
    <t>KW_Knet_Normal_V1.03.0000B16_20170305</t>
    <phoneticPr fontId="5" type="noConversion"/>
  </si>
  <si>
    <t>刘富鹏</t>
    <phoneticPr fontId="5" type="noConversion"/>
  </si>
  <si>
    <t>Dev：2017/3/5</t>
    <phoneticPr fontId="5" type="noConversion"/>
  </si>
  <si>
    <t>M1：开发包首次发布时间：2016//12/30
M2：SIT完成时间：      2017//1/13
变更为：               暂停
M3：产品发布与递交时间：2017//2/24
变更为:                暂停</t>
    <phoneticPr fontId="5" type="noConversion"/>
  </si>
  <si>
    <t>EDC</t>
    <phoneticPr fontId="5" type="noConversion"/>
  </si>
  <si>
    <t>2017/03/06-2017/03/10:
-----------------------2017/02/27-2017/03/03:
__________________________2017/02/20-2017/02/24:等待后台配置好参数，完成自测试，提交测试组测试
__________________________2017/02/13-2017/02/17:
__________________________</t>
    <phoneticPr fontId="5" type="noConversion"/>
  </si>
  <si>
    <t>2017/03/06-2017/03/10:
-----------------------2017/02/27-2017/03/03:1.来到KNET现场. 解决现有所有monitor项目的bug.
2. 着手开发E-Stamp项目.
__________________________</t>
    <phoneticPr fontId="5" type="noConversion"/>
  </si>
  <si>
    <t>已完成</t>
    <phoneticPr fontId="5" type="noConversion"/>
  </si>
  <si>
    <r>
      <t xml:space="preserve">M1：开发包首次发布时间：2017/1/11
M2：SIT完成时间：      2017/1/13
</t>
    </r>
    <r>
      <rPr>
        <sz val="8"/>
        <color rgb="FFFF0000"/>
        <rFont val="宋体"/>
        <family val="3"/>
        <charset val="134"/>
        <scheme val="minor"/>
      </rPr>
      <t>变更到：              2017/1/22</t>
    </r>
    <r>
      <rPr>
        <sz val="8"/>
        <color theme="1"/>
        <rFont val="宋体"/>
        <family val="3"/>
        <charset val="134"/>
        <scheme val="minor"/>
      </rPr>
      <t xml:space="preserve">
M3：Debug发布与递交时间：2017/1/16
</t>
    </r>
    <r>
      <rPr>
        <sz val="8"/>
        <color rgb="FFFF0000"/>
        <rFont val="宋体"/>
        <family val="3"/>
        <charset val="134"/>
        <scheme val="minor"/>
      </rPr>
      <t>变更到：              2017/1/22
M4：第二次Debug时间：  2017/3/2</t>
    </r>
    <phoneticPr fontId="5" type="noConversion"/>
  </si>
  <si>
    <t>2016/10/16
2017/2/13（5）
2017/3/13(6)</t>
    <phoneticPr fontId="5" type="noConversion"/>
  </si>
  <si>
    <t>刘凯</t>
    <phoneticPr fontId="5" type="noConversion"/>
  </si>
  <si>
    <r>
      <t>Dev：2017/3/15
UAT: 2017/3/16</t>
    </r>
    <r>
      <rPr>
        <sz val="8"/>
        <color theme="1"/>
        <rFont val="宋体"/>
        <family val="3"/>
        <charset val="134"/>
        <scheme val="minor"/>
      </rPr>
      <t xml:space="preserve">
Release:2016/3/17</t>
    </r>
    <phoneticPr fontId="5" type="noConversion"/>
  </si>
  <si>
    <t>MY_UOB_REV_OCBC（P）</t>
    <phoneticPr fontId="5" type="noConversion"/>
  </si>
  <si>
    <t xml:space="preserve">2017/03/13-2017/03/17:
-----------------------2017/02/27-2017/03/03:Phase3 马来西亚AMEX处于客户测试阶段。
Phase3 Sri Lanka AMEX，客户提出可能是测试卡的问题，但没有给出明确的解决方案。
__________________________2017/02/20-2017/02/24:Phase3 马来西亚AMEX处于客户测试阶段。
Phase3 Sri Lanka AMEX处于开发阶段，发送加密后的报文给host，但host没返回数据，已将问题提交客户。
Phase4 开发Multi IPP功能。
__________________________2017/02/13-2017/02/17:
__________________________2017/02/06-2017/02/10:
__________________________2017/01/16-2017/01/20:
__________________________2017/01/09-2017/01/13:
_________________________ </t>
    <phoneticPr fontId="5" type="noConversion"/>
  </si>
  <si>
    <t>已完成</t>
    <phoneticPr fontId="5" type="noConversion"/>
  </si>
  <si>
    <t xml:space="preserve">PAX_EasyGo_UPI </t>
    <phoneticPr fontId="5" type="noConversion"/>
  </si>
  <si>
    <t>此项目是基于EasyGo平台下的通用版CUP程序，是兼容Monitor和Prolin平台的终端系统，支持当前所有海外银联基本功能，是基础版本。</t>
    <phoneticPr fontId="5" type="noConversion"/>
  </si>
  <si>
    <t>杨盛辉</t>
    <phoneticPr fontId="5" type="noConversion"/>
  </si>
  <si>
    <t>MO_EASYLINK_CUP</t>
    <phoneticPr fontId="5" type="noConversion"/>
  </si>
  <si>
    <t>Other</t>
    <phoneticPr fontId="5" type="noConversion"/>
  </si>
  <si>
    <t>BR_Cielo_DownloadPOS_v1.00.02_20170406</t>
    <phoneticPr fontId="5" type="noConversion"/>
  </si>
  <si>
    <t>林钊</t>
    <phoneticPr fontId="5" type="noConversion"/>
  </si>
  <si>
    <t>Dev：2017/4/6</t>
    <phoneticPr fontId="5" type="noConversion"/>
  </si>
  <si>
    <t>Dev：2017/3/31
UAT：2017/3/23</t>
    <phoneticPr fontId="5" type="noConversion"/>
  </si>
  <si>
    <t>MO_BOC_CUP_VER1.01.02_20170303，20170310，20170331</t>
    <phoneticPr fontId="5" type="noConversion"/>
  </si>
  <si>
    <t>15+3+6</t>
    <phoneticPr fontId="5" type="noConversion"/>
  </si>
  <si>
    <t>2017/2/24（1）
2017/3/3（2）
2017/3/7（3）
2017/3/21(4)</t>
    <phoneticPr fontId="5" type="noConversion"/>
  </si>
  <si>
    <t>Dev：2017/3/3
变更到：2017/3/31（4）</t>
    <phoneticPr fontId="5" type="noConversion"/>
  </si>
  <si>
    <t>2017/3/27：需要更新维护计划状态</t>
    <phoneticPr fontId="5" type="noConversion"/>
  </si>
  <si>
    <t>HU_TRSYS_RKI_V1.00.02_20170401</t>
    <phoneticPr fontId="5" type="noConversion"/>
  </si>
  <si>
    <t>KMS</t>
    <phoneticPr fontId="5" type="noConversion"/>
  </si>
  <si>
    <t>Dev：2017/3/27
SIT：2017/4/1</t>
    <phoneticPr fontId="5" type="noConversion"/>
  </si>
  <si>
    <t>PAX_MPOS_D180_D180S_V2.00.03_20170220，20170315，20170414</t>
    <phoneticPr fontId="5" type="noConversion"/>
  </si>
  <si>
    <t>Dev：2017/4/15</t>
    <phoneticPr fontId="5" type="noConversion"/>
  </si>
  <si>
    <t>刘富鹏</t>
    <phoneticPr fontId="5" type="noConversion"/>
  </si>
  <si>
    <t>Dev：2017/4/1</t>
    <phoneticPr fontId="5" type="noConversion"/>
  </si>
  <si>
    <t>KW_Knet_E-Stamp(P)_V1.10.0000B01_20170415</t>
    <phoneticPr fontId="5" type="noConversion"/>
  </si>
  <si>
    <t>KW_Knet_Normal_V1.03.0000B19_20170329</t>
    <phoneticPr fontId="5" type="noConversion"/>
  </si>
  <si>
    <t>Dev：2017/3/29</t>
    <phoneticPr fontId="5" type="noConversion"/>
  </si>
  <si>
    <t>Ezetap_PAX_MPOS_D180_D180S_V2.00.04_20170317，20170320</t>
    <phoneticPr fontId="5" type="noConversion"/>
  </si>
  <si>
    <t>林宏彬</t>
    <phoneticPr fontId="5" type="noConversion"/>
  </si>
  <si>
    <t>Dev：2017/4/20
SIT:2017/5/19</t>
    <phoneticPr fontId="5" type="noConversion"/>
  </si>
  <si>
    <t>HK_EDC_MAIN_V1.00.0221_20170414</t>
    <phoneticPr fontId="5" type="noConversion"/>
  </si>
  <si>
    <t>Dev：2017/4/14</t>
    <phoneticPr fontId="5" type="noConversion"/>
  </si>
  <si>
    <t>2016/12/2（4）
2017/3/3（5）
2017/3/28(6)</t>
    <phoneticPr fontId="5" type="noConversion"/>
  </si>
  <si>
    <r>
      <t xml:space="preserve">Dev：2016/10/21
</t>
    </r>
    <r>
      <rPr>
        <sz val="8"/>
        <color rgb="FFFF0000"/>
        <rFont val="宋体"/>
        <family val="3"/>
        <charset val="134"/>
        <scheme val="minor"/>
      </rPr>
      <t>变更到：2017/03/31（6）</t>
    </r>
    <r>
      <rPr>
        <sz val="8"/>
        <color theme="1"/>
        <rFont val="宋体"/>
        <family val="3"/>
        <charset val="134"/>
        <scheme val="minor"/>
      </rPr>
      <t xml:space="preserve">
</t>
    </r>
    <r>
      <rPr>
        <sz val="8"/>
        <color rgb="FF002060"/>
        <rFont val="宋体"/>
        <family val="3"/>
        <charset val="134"/>
        <scheme val="minor"/>
      </rPr>
      <t>SIT: 香港测试
Release：2017/3/31</t>
    </r>
    <phoneticPr fontId="5" type="noConversion"/>
  </si>
  <si>
    <t>2017/3/2（1）
2017/3/3（2）
2017/3/7（3）
2017/3/30（4）</t>
    <phoneticPr fontId="5" type="noConversion"/>
  </si>
  <si>
    <t>2017/03/27-2017/04/01:
-----------------------2017/03/20-2017/03/24:
-----------------------2017/03/13-2017/03/17:Submit Evolute_MPOS_D180S_v2.00.04 to test: EMV contactless, Kblock, TMS
-----------------------</t>
    <phoneticPr fontId="5" type="noConversion"/>
  </si>
  <si>
    <t>2017/03/27-2017/04/01:
-----------------------2017/03/20-2017/03/24: 
sprint = "V1.00.0220_20170407"
确认完成相关修改,Release V1.00.0220_20170315版本程序.
正在使用这个版本的可以有BEA和AMEX.
-----------------------2017/03/13-2017/03/17:sprint = "V1.00.0220_20170407"
1.完成HKEDCMA-74, R50程序floor limit设置的问题.
2.完成HKEDCMA-63 TCP SSL连接不稳定的问题.
3.参加DBS需求讨论电话会议,初步了解DBS相关需求.
4. BEA Circle-K ECR需求分析以及工作量评估.
-----------------------2017/03/06-2017/03/10:sprint = "V1.00.0220_20170407"
1.完成HKEDCMA-62,BEA新增logo打印并增加EDC选项控制的需求,
2.调试VISA卡非接Floorlimit超限也会脱机成功的问题,目前已经确认
是R50端程序的问题.
-----------------------2017/02/27-2017/03/03:sprint = "V1.00.0220_20170407"
1.修复WLB HKEDCMA-60.
2.修复AMEX 需求HKEDCMA-61.
sprint = "V1.01.0000_20161230“
与客户沟通清楚返回的RSA module的格式,能够正确的使用RSA
密钥加密TMK(Seed), 目前正在校验TMK生成的流程. 由于MODEM
问题, 发送报文很少能正常回复的,所以调试进度也比较慢.
__________________________</t>
    <phoneticPr fontId="5" type="noConversion"/>
  </si>
  <si>
    <t>已完成</t>
    <phoneticPr fontId="5" type="noConversion"/>
  </si>
  <si>
    <t xml:space="preserve">2017-04-10备注：客户反馈，新增分期需求、其他缺陷解决以及其他修改需求已经优化和完善，并且已经于3月底上线投产。截止到目前新增功能运行稳定，可以Release。后续维护列入新计划中。
</t>
    <phoneticPr fontId="5" type="noConversion"/>
  </si>
  <si>
    <t>已完成</t>
    <phoneticPr fontId="5" type="noConversion"/>
  </si>
  <si>
    <t>2017/04/05-2017/04/07:
-----------------------2017/03/27-2017/04/01:发布版本V1.00.02_20170327
-----------------------</t>
    <phoneticPr fontId="5" type="noConversion"/>
  </si>
  <si>
    <t>2017/04/05-2017/04/07:
-----------------------2017/03/27-2017/04/01:
-----------------------</t>
    <phoneticPr fontId="5" type="noConversion"/>
  </si>
  <si>
    <t>2017/03/06-2017/03/10:完成了Ordrestyring与mainapp的集成与测试
-----------------------2017/02/27-2017/03/03:
1.完成了Ordrestyring交易流程界面
2.完成了Ordrestyring子应用与后台之间的https协议报文的传输与数据解析
3.完成了MainApp与Ordrestring子应用之间的交互协议接口，尚未与MainApp之间进行调试。
发送给了客户一个demo。
-----------------------2017/02/20-2017/02/24:1.Ordrestyring交易流程界面完成了70%；
2.Ordrestyring子应用与后台之间的https协议报文的数据解析：代码完成，但未测试；
3.MainApp与Ordrestring子应用之间的交互协议：子模块基本完成，但还未加到Ordrestyring子应用代码里面。
-----------------------</t>
    <phoneticPr fontId="5" type="noConversion"/>
  </si>
  <si>
    <t>暂无</t>
    <phoneticPr fontId="5" type="noConversion"/>
  </si>
  <si>
    <t>20174/6</t>
    <phoneticPr fontId="5" type="noConversion"/>
  </si>
  <si>
    <t>M1：开发包首次发布时间：2016//11/10
M2：SIT完成时间：      2016//11/30  
M3：产品发布与递交时间：2017/3/22 
M4：UAT测试完成时间：  2017/4/14</t>
    <phoneticPr fontId="5" type="noConversion"/>
  </si>
  <si>
    <t>2017/03/20-2017/03/24:1、优化了MENU菜单的调整（OCGT-4）需求。
2、优化了消费打单前不需要签名显示确认界面（OCGT-5）需求。
3、发布了新版本V1.00.00_20170324版本给客户测试。
-----------------------2017/03/13-2017/03/17:1、客户反馈新增需求OCGT-1、OCGT-2、OCGT-3已经测试通过，优化完成。
2、客户提出测试后台提出了OCGT-4、OCGT-5这个两个需求，要求优化。
-----------------------2017/03/06-2017/03/10:
-----------------------2017/02/27-2017/03/03:
-----------------------2017/02/20-2017/02/24:1、已完成对新增需求OCGT-1（终端接收处理host返回的Filed 6,10,51）的开发。
2、已完成对新增需求OCGT-2（设置参数开关Print Rate控制打印）的开发。
3、已完成对新增需求OCGT-3（消费和撤销交易单据打印Billing Currency information）的开发。
由于间联后台系统无法正常返回数据到POS端，所以上面三个新增需求还未进行测试。
-----------------------</t>
    <phoneticPr fontId="5" type="noConversion"/>
  </si>
  <si>
    <t>Ezetap_PAX_MPOS_D180_D180S_V2.00.05_20170406,20170417</t>
    <phoneticPr fontId="5" type="noConversion"/>
  </si>
  <si>
    <t>Ezetap_PAX_MPOS_D180_D180_V1.00.12_20170406，20170417</t>
    <phoneticPr fontId="5" type="noConversion"/>
  </si>
  <si>
    <r>
      <t xml:space="preserve">Dev：2017/4/6
UAT: 2017/4/7
Release:2017/4/7
</t>
    </r>
    <r>
      <rPr>
        <sz val="8"/>
        <color rgb="FFFF0000"/>
        <rFont val="宋体"/>
        <family val="3"/>
        <charset val="134"/>
        <scheme val="minor"/>
      </rPr>
      <t>变更到： 2017/4/17</t>
    </r>
    <phoneticPr fontId="5" type="noConversion"/>
  </si>
  <si>
    <r>
      <t xml:space="preserve">Dev：2017/3/29
UAT: 2017/4/5
Release:2017/4/5
</t>
    </r>
    <r>
      <rPr>
        <sz val="8"/>
        <color rgb="FFFF0000"/>
        <rFont val="宋体"/>
        <family val="3"/>
        <charset val="134"/>
        <scheme val="minor"/>
      </rPr>
      <t>变更到： 2017/4/14</t>
    </r>
    <phoneticPr fontId="5" type="noConversion"/>
  </si>
  <si>
    <r>
      <t xml:space="preserve">Dev：2017/1/20
SIT: 2017/2/17
</t>
    </r>
    <r>
      <rPr>
        <sz val="8"/>
        <color rgb="FFFF0000"/>
        <rFont val="宋体"/>
        <family val="3"/>
        <charset val="134"/>
        <scheme val="minor"/>
      </rPr>
      <t>变更到：2017/4/7（2）</t>
    </r>
    <r>
      <rPr>
        <sz val="8"/>
        <color theme="1"/>
        <rFont val="宋体"/>
        <family val="3"/>
        <charset val="134"/>
        <scheme val="minor"/>
      </rPr>
      <t xml:space="preserve">
Release:2016/2/20
</t>
    </r>
    <r>
      <rPr>
        <sz val="8"/>
        <color rgb="FFFF0000"/>
        <rFont val="宋体"/>
        <family val="3"/>
        <charset val="134"/>
        <scheme val="minor"/>
      </rPr>
      <t>变更到：2017/4/15</t>
    </r>
    <phoneticPr fontId="5" type="noConversion"/>
  </si>
  <si>
    <t>转入维护：该项目已于 20170310 转入维护，版本号为：v1.00.01_20170310</t>
    <phoneticPr fontId="5" type="noConversion"/>
  </si>
  <si>
    <t xml:space="preserve">DK_GoAppified_MiniPOS </t>
    <phoneticPr fontId="5" type="noConversion"/>
  </si>
  <si>
    <t>2017/04/10-2017/04/14:
-----------------------2017/04/05-2017/04/07:
-----------------------2017/03/27-2017/04/01:
-----------------------</t>
    <phoneticPr fontId="5" type="noConversion"/>
  </si>
  <si>
    <t>2017/04/10-2017/04/14:
-----------------------2017/04/05-2017/04/07:
 发布新版本v1.00.02_20170406
-----------------------2017/03/27-2017/04/01:已发版本给客户测试，等待测试结果
-----------------------2017/03/20-2017/03/24:准备添加FWP固件更新特性
-----------------------</t>
    <phoneticPr fontId="5" type="noConversion"/>
  </si>
  <si>
    <t>2017/04/10-2017/04/14:
-----------------------2017/04/05-2017/04/07:
-----------------------2017/03/27-2017/04/01:1、优化了分期打单法律条文修改。
2、解决了启用IP连接签到时提起手持机在放回底座后IP从此无法连接问题。
 3、解决了联网消费输入PIN后手持机放回底座无反应且IP连接失败问题。
4、新增了消费打单和列印参数单上增加应用版本打印显示的优化。
5、解决了S60-S机器打单上方空行比较多的问题，并去掉了签购单上AMOUNT项上方空行。
6、R50有修改：当S60手持机在交易时拿起做接触式交易时，解决了R50一直显示外置非接接收状态且无法退出的界面。
7、最新Debug版本V1.0.01.02_20170330版本发布给客户测试。
-----------------------2017/03/20-2017/03/24:增加非接拍卡交易限额参数设置，自测试完成ECR SALE指令支持非接拍卡，
已发布新的版本v1.01.04_20170321给客户测试
-----------------------2017/03/06-2017/03/10:1、解决了怕卡联机做ECR指令消费成功后没有ECR指令返回的问题。
2、解决了相同IP重复连接超时等待时间太长的问题。
3、发布新的版本VER1.01.02_20170307给客户装机测试。
-----------------------2017/02/27-2017/03/03:VER1.01.02_20170302版本：
基于20170217版本上的修改优化：
1、优化了打单行距，节省了打印纸张。
2、解决了调整免签免密限额后信用卡拍卡不符需求问题。
3、解决了设置了自动冲正但在交易时断IP连接没有进行自动冲正的问题。
4、优化了新增分期消费打单法律条款说明以及优化其打单的排版格式。
5、优化了分期消费打单强制要求打印三联并且在BANK联要求客户签名。
6、解决了消费交易打单列印第二联到第三联的时候没有停顿的问题。
7、解决了所有撤销交易打单中的ORG TRACE值都为一个固定值的问题。
8、优化了S60-S打单最末尾签名说明文字的排版格式调整。
9、解决了打印签名时如果是中文打印出来是乱码（要求屏蔽中文打印）的问题。
VER1.01.02_20170303版本：
基于20170302版本上的修改优化：
1、解决了相同IP重复连接超时等待时间太长的问题。
2、解决了数据接收时超时等待时间过长问题。
__________________________2017/02/20-2017/02/24:1、客户反馈，上次新发布的版本V1.01.02_20170217解决了上一版本存在的问题，并测试通过。
2、分析上一版本打单行距带来的纸张浪费问题BOCCUP-42，目前正在优化。
3、分析调整免签免密带来的问题BOCCUP-43，目前正在解决。
__________________________2017/02/13-2017/02/17:发布新版本V1.01.02_20170217，解决以下问题：
1、解决了S60打单响应慢问题BOCCUP-11。
2、解决了闪付做ECR消费交易后返回指令中PAN屏蔽错误问题BOCCUP-37。
3、解决了外置R50做ECR查余额时S60画面停住问题BOCCUP-38。
4、解决了闪付内置拍卡查余额偶尔不能查余额问题（R50有同步更新）BOCCUP-40。
5、优化了热敏打印单格式需求以便改善S60打单响应速率问题BOCCUP-41。
6、优化系统设置里面“重发”菜单退出流程BOCCUP-39。
__________________________2017/02/06-2017/02/10:
__________________________2017/01/16-2017/01/20:
__________________________2017/01/09-2017/01/13:1、解决了交易明细单上缺少分期撤销交易记录明细问题BOCCUP-35。
2、解决了白名单未配置卡表而分期中有配置该卡表时该卡卡无法实现分期交易功能的问题BOCCUP-34。
3、内置非接进行现金充值拍卡问题已做保护处理，后续问题跟进。
客户反馈的上一版版本的问题已经完全解决，本次针对最新问题新更新了v1.01.02_20170112版本已经发给客户测试。
_________________________ 2017/01/02-2017/01/06:1、优化完成了新增分期撤销在结算打单时也要进行VOID统计。
2、优化S60打单慢问题，等待客户测试反馈。
3、整合上周周报解决的问题以及问题BOCCUP-11、BOCCUP-33对应版本VER1.01.02_20170104已经发给客户测试。
4、解决了BOCCUP-34“白名单卡表限制分期交易”问题，版本待发布。
5、配合客户UAT后台系统调试以及相关参数调整和交易验证。
______________________
2016/12/26-2016/12/30：1、解决非接拍卡超限走联机打单单上缺失AID、TC、APP参数项显示问题。
2、解决了中文“菜单-&gt;其他”里面同时开“分期”和“授权”同屏显示异常 
问题。
3、解决了结算单VOID笔数记录异常以及拍卡交易明细卡号遮盖异常问题。
4、解决了拍卡撤销打单上的ISSUER参数项是空白问题。
注：最新修改版本等客户后续反馈更新截止日期后发布。</t>
    <phoneticPr fontId="5" type="noConversion"/>
  </si>
  <si>
    <t>2017/04/10-2017/04/14:
-----------------------2017/04/05-2017/04/07:
根据客户反馈调试Card BIN问题
-----------------------2017/03/06-2017/03/10:等待客户反馈结果。客户本周用该程序向其客户进行展示，结果未反馈。
-----------------------2017/02/27-2017/03/03:
客户反馈D210上的程序测试结果满意，准备将新应用安装在S80和S800上进行进一步测试。TMS和KMS目前仍然没有商务谈判结果。
-----------------------2017/02/20-2017/02/24:等待客户进行反馈。
-----------------------2017/02/13-2017/02/17:发布新版本给客户进行测试，安装在D210上邮寄给客户。
_______________________2017/02/06-2017/02/10:根据客户反馈对显示、单据进行调整。
_______________________2017/01/16-2017/01/20:1、  接入客户真实后台，测试LOGON出现问题；
2、  客户文档更新，要求LOGON交易增加11域，并修改了53域，根据新需求修改上送报文，完成LOGON功能；
3、  打印单据拍照发给客户看，根据反馈信息修改单据，修改LOGO、增加MERCHANT ADDR2、删除BASE及TIPS并在程序中屏蔽TIPS输入模块、删除签名、修改申明，还剩增大TOTAL金额字体一项需求未完成；
4、  由于没有真实卡片测试，要求客户提供测试卡号以及第卡片的第二磁道信息进行测试，所以目前无法进行SALE交易及BALANCE交易测试，不过在PDA上测试通过。
_______________________2017/01/09-2017/01/13：1、  接入客户真实后台，测试LOGON出现问题；
2、  客户文档更新，要求LOGON交易增加11域，并修改了53域，根据新需求修改上送报文，完成LOGON功能；
3、  打印单据拍照发给客户看，根据反馈信息修改单据，修改LOGO、增加MERCHANT ADDR2、删除BASE及TIPS并在程序中屏蔽TIPS输入模块、删除签名、修改申明，还剩增大TOTAL金额字体一项需求未完成；
4、  由于没有真实卡片测试，要求客户提供测试卡号以及第卡片的第二磁道信息进行测试，所以目前无法进行SALE交易及BALANCE交易测试，不过在PDA上测试通过。
---------------------2017/01/02-2017/01/06:
修改主界面及菜单界面。
暂时隐藏不需要的部分功能。
正在实现各交易的流程和报文。
与客户沟通获取测试后台。</t>
    <phoneticPr fontId="5" type="noConversion"/>
  </si>
  <si>
    <t>已完成</t>
    <phoneticPr fontId="5" type="noConversion"/>
  </si>
  <si>
    <t>Other</t>
    <phoneticPr fontId="5" type="noConversion"/>
  </si>
  <si>
    <t>虞淙</t>
    <phoneticPr fontId="5" type="noConversion"/>
  </si>
  <si>
    <t>Dev：2017/4/21</t>
    <phoneticPr fontId="5" type="noConversion"/>
  </si>
  <si>
    <t>2017/04/10-2017/04/14:Implement exchangeData API to support return AppInfo to master device;
Release Ezetap_MPOS_D180S_v2.00.05;
-----------------------2017/04/05-2017/04/07:release Ezetap_MPOS_D180S_V2.00.05 test version
-----------------------2017/03/27-2017/04/01:
-----------------------</t>
    <phoneticPr fontId="5" type="noConversion"/>
  </si>
  <si>
    <t>2017/04/10-2017/04/14:Implement exchangeData API to support return AppInfo to master device;
Release Ezetap_MPOS_D180S_v2.00.05;
-----------------------2017/04/05-2017/04/07:release Ezetap_MPOS_D180_V1.00.12 test version
-----------------------2017/03/27-2017/04/01:
-----------------------</t>
    <phoneticPr fontId="5" type="noConversion"/>
  </si>
  <si>
    <t>2017/04/10-2017/04/14:解决所有非接BUG，完成所有非接case测试；
正式发布MPOS_D180S_V2.00.03_20170414
-----------------------2017/04/05-2017/04/07:继续测试剩下的paypass case
-----------------------2017/04/05-2017/04/07:
-----------------------2017/03/13-2017/03/17:D180: release v1.00.11;
D180S: release test version v2.00.03 with Paypass, Paywave, TMS, KbLock feature;
-----------------------2017/02/27-2017/03/03:
__________________________2017/02/20-2017/02/24:已提供测试初版给客户进行测试；
已测试完Paywave 功能；
已测试部分Paypass case，需调整Android端非接参数，
预计 2月27号~3月3号这一周完成Android端参数部分调整；
预计两周内完成Paypass 所有case 测试； 
__________________________2017/02/13-2017/02/17:
__________________________2017/02/06-2017/02/10:
__________________________2017/01/16-2017/01/20:
D180:
Release v1.00.10;
D180S:
Rlease a test version v2.00.03 with Paypass, Paywave featur
__________________________2017/01/09-2017/01/13:
_________________________ 2017/01/02-2017/01/06:完成Paywave 流程的增加；
Paypass 流程完成了一部分；
自测试； 陈 缘缘
 增加母POS 注KEY 功能； 黄 武平
______________________
2016/12/26-2016/12/30：Phase 1: sprint “V1.00.0217_20161216”
HKEDCMA-41 修复ssl连接和通讯过程中出现的问题,
HKEDCMA-44 修复https header发送和接收中遇到的问题, 例如报文格式问题,后台返回的报文时分两次返回.
Phase 1: sprint “V1.00.0219_20170106”
初步完成 HKEDCMA-46和 HKEDCMA-47,待测试.</t>
    <phoneticPr fontId="5" type="noConversion"/>
  </si>
  <si>
    <r>
      <t>Dev：2017/3/10</t>
    </r>
    <r>
      <rPr>
        <sz val="8"/>
        <color rgb="FFFF0000"/>
        <rFont val="宋体"/>
        <family val="3"/>
        <charset val="134"/>
        <scheme val="minor"/>
      </rPr>
      <t xml:space="preserve">
变更到：2017/5/8</t>
    </r>
    <r>
      <rPr>
        <sz val="8"/>
        <color theme="1"/>
        <rFont val="宋体"/>
        <family val="3"/>
        <charset val="134"/>
        <scheme val="minor"/>
      </rPr>
      <t xml:space="preserve">
SIT: 2017/3/31
</t>
    </r>
    <r>
      <rPr>
        <sz val="8"/>
        <color rgb="FFFF0000"/>
        <rFont val="宋体"/>
        <family val="3"/>
        <charset val="134"/>
        <scheme val="minor"/>
      </rPr>
      <t>变更到：2017/5/8</t>
    </r>
    <r>
      <rPr>
        <sz val="8"/>
        <color theme="1"/>
        <rFont val="宋体"/>
        <family val="3"/>
        <charset val="134"/>
        <scheme val="minor"/>
      </rPr>
      <t xml:space="preserve">
</t>
    </r>
    <r>
      <rPr>
        <sz val="8"/>
        <rFont val="宋体"/>
        <family val="3"/>
        <charset val="134"/>
        <scheme val="minor"/>
      </rPr>
      <t xml:space="preserve">Release：2017/4/8
</t>
    </r>
    <r>
      <rPr>
        <sz val="8"/>
        <color rgb="FFFF0000"/>
        <rFont val="宋体"/>
        <family val="3"/>
        <charset val="134"/>
        <scheme val="minor"/>
      </rPr>
      <t>变更到： /</t>
    </r>
    <phoneticPr fontId="5" type="noConversion"/>
  </si>
  <si>
    <t xml:space="preserve">
KW_Knet_Q80_Normal(P)_V1.10.0000B01_20170415,20170418</t>
    <phoneticPr fontId="5" type="noConversion"/>
  </si>
  <si>
    <t>已完成</t>
    <phoneticPr fontId="5" type="noConversion"/>
  </si>
  <si>
    <t>KW_Knet_Q80_Normal(P)_V1.10.0000B02_20170421</t>
    <phoneticPr fontId="5" type="noConversion"/>
  </si>
  <si>
    <t>刘富鹏</t>
    <phoneticPr fontId="5" type="noConversion"/>
  </si>
  <si>
    <t>Dev：2017/4/21</t>
    <phoneticPr fontId="5" type="noConversion"/>
  </si>
  <si>
    <t>Dev：2017/4/18</t>
    <phoneticPr fontId="5" type="noConversion"/>
  </si>
  <si>
    <t>KMS</t>
    <phoneticPr fontId="5" type="noConversion"/>
  </si>
  <si>
    <t>匈牙利代理Tr-sys的客户VIVA，提出了需要PAX的终端出厂即预装证书和私钥的功能。供VIVA在应用层调用，实现对接VIVA的Remote Key Inject 系统的功能。
需要PAX的终端出厂即预装私钥及证书的功能。这部分功能需要在工厂产线上注入，因此需要开发应用给工厂，供工厂在产线上注入私钥及证书。
工厂注入KEY POS 沿用原Monitor 终端；、
此项目仅开发一个Android终端上用于下载私钥及证书的应用程序；</t>
    <phoneticPr fontId="5" type="noConversion"/>
  </si>
  <si>
    <t>M1：开发包首次发布时间   2017/6/1
M2：SIT完成时间：       2017/6/9
M3：产品发布与递交时间： 2017/6/10</t>
    <phoneticPr fontId="5" type="noConversion"/>
  </si>
  <si>
    <t>HU_TRSYS_RKI(A)</t>
    <phoneticPr fontId="5" type="noConversion"/>
  </si>
  <si>
    <t>HU_TRSYS_RKI(A)</t>
    <phoneticPr fontId="5" type="noConversion"/>
  </si>
  <si>
    <t>KW_Knet_Normal_V1.01.0000B10_20170218</t>
    <phoneticPr fontId="5" type="noConversion"/>
  </si>
  <si>
    <t>Dev：2017/2/10</t>
    <phoneticPr fontId="5" type="noConversion"/>
  </si>
  <si>
    <t>KW_Knet_Normal(P)_v1.03.0000B24_20170417</t>
    <phoneticPr fontId="5" type="noConversion"/>
  </si>
  <si>
    <t>RUS_Inpas_Verifone+S200_V1.00.01_20170221,20170418,20170421</t>
    <phoneticPr fontId="5" type="noConversion"/>
  </si>
  <si>
    <t>EDC_Template_EDC_New(M) Template_V1.02.04_20170519</t>
    <phoneticPr fontId="5" type="noConversion"/>
  </si>
  <si>
    <t>HK_EDC_MS_G2_VER1.00.0058_20161104_20161212_20170120_20170224_20170303_20170331</t>
    <phoneticPr fontId="5" type="noConversion"/>
  </si>
  <si>
    <t>HK_GlobalPay_V34-20 _20170408，20170508</t>
    <phoneticPr fontId="5" type="noConversion"/>
  </si>
  <si>
    <t>TMS</t>
    <phoneticPr fontId="5" type="noConversion"/>
  </si>
  <si>
    <t>熊国栋</t>
    <phoneticPr fontId="5" type="noConversion"/>
  </si>
  <si>
    <t>Dev：2017/5/20
SIT:2017/5/28</t>
    <phoneticPr fontId="5" type="noConversion"/>
  </si>
  <si>
    <t>Dev：2017/4/28
SIT:2017/5/10</t>
    <phoneticPr fontId="5" type="noConversion"/>
  </si>
  <si>
    <r>
      <t xml:space="preserve">Dev： 2017/2/24
</t>
    </r>
    <r>
      <rPr>
        <sz val="8"/>
        <color rgb="FFFF0000"/>
        <rFont val="宋体"/>
        <family val="3"/>
        <charset val="134"/>
        <scheme val="minor"/>
      </rPr>
      <t>变更到;   2017/4/21</t>
    </r>
    <phoneticPr fontId="5" type="noConversion"/>
  </si>
  <si>
    <t>2017/2/21
2017/4/18(2)
2017/4/21(3)</t>
    <phoneticPr fontId="5" type="noConversion"/>
  </si>
  <si>
    <t>2017/2/21(1)
2017/4/18(2)
2017/4/21(3)</t>
    <phoneticPr fontId="5" type="noConversion"/>
  </si>
  <si>
    <t>PAX_UPI_Template_V1.01.03_20161203,20170217.20170314，20170531</t>
    <phoneticPr fontId="5" type="noConversion"/>
  </si>
  <si>
    <t>等待客户验收结果</t>
    <phoneticPr fontId="5" type="noConversion"/>
  </si>
  <si>
    <t>BR_RedeFlex</t>
    <phoneticPr fontId="5" type="noConversion"/>
  </si>
  <si>
    <t>TR_INNOVA</t>
    <phoneticPr fontId="5" type="noConversion"/>
  </si>
  <si>
    <t>转入维护：2017/4/14 : 因客户进展反馈很少，考虑将项目转入维护，后续以BUG的形式来处理客户反馈的问题。</t>
    <phoneticPr fontId="5" type="noConversion"/>
  </si>
  <si>
    <t>转入维护：2017.1.13转入维护</t>
    <phoneticPr fontId="5" type="noConversion"/>
  </si>
  <si>
    <t>转入维护20170309首次发布版本V1.00.00_20170309给客户测试。-------------------首发版本延迟说明：COUPON交易支持需求插入，但客户后续需求不够明确，COUPON交易需求待定，影响初期需求版本的发布时间。</t>
    <phoneticPr fontId="5" type="noConversion"/>
  </si>
  <si>
    <t>等待客户测试结果.</t>
    <phoneticPr fontId="5" type="noConversion"/>
  </si>
  <si>
    <t>Android_SDK</t>
    <phoneticPr fontId="5" type="noConversion"/>
  </si>
  <si>
    <t>IOS_SDK</t>
    <phoneticPr fontId="5" type="noConversion"/>
  </si>
  <si>
    <t>LITE</t>
    <phoneticPr fontId="5" type="noConversion"/>
  </si>
  <si>
    <t>TransDemo_Android</t>
    <phoneticPr fontId="5" type="noConversion"/>
  </si>
  <si>
    <t>TransDemo_IOS</t>
    <phoneticPr fontId="5" type="noConversion"/>
  </si>
  <si>
    <t>PAX_KEY_INJECT</t>
    <phoneticPr fontId="5" type="noConversion"/>
  </si>
  <si>
    <t>2017/04/24-2017/04/28:
-----------------------2017/04/17-2017/04/21:修复客户提出的问题，提供新版本给客户测试
-----------------------</t>
    <phoneticPr fontId="5" type="noConversion"/>
  </si>
  <si>
    <t>2017/04/17-2017/04/21:
-----------------------</t>
    <phoneticPr fontId="5" type="noConversion"/>
  </si>
  <si>
    <t>已完成</t>
    <phoneticPr fontId="5" type="noConversion"/>
  </si>
  <si>
    <t>杨丽君</t>
    <phoneticPr fontId="5" type="noConversion"/>
  </si>
  <si>
    <t>FULL</t>
    <phoneticPr fontId="5" type="noConversion"/>
  </si>
  <si>
    <t>PAX_LINK</t>
    <phoneticPr fontId="5" type="noConversion"/>
  </si>
  <si>
    <t>PAX_Android_UPI</t>
    <phoneticPr fontId="5" type="noConversion"/>
  </si>
  <si>
    <t>Template</t>
    <phoneticPr fontId="5" type="noConversion"/>
  </si>
  <si>
    <t>US_UPI_COUPON</t>
    <phoneticPr fontId="5" type="noConversion"/>
  </si>
  <si>
    <t>UPI</t>
    <phoneticPr fontId="5" type="noConversion"/>
  </si>
  <si>
    <t>朱榛塬</t>
    <phoneticPr fontId="5" type="noConversion"/>
  </si>
  <si>
    <t>PAX_Prolin_Protims_V1.00.14_20170510</t>
    <phoneticPr fontId="5" type="noConversion"/>
  </si>
  <si>
    <t>2017/2/15（4）
2017/3/13（5）
2017/3/20（6）</t>
    <phoneticPr fontId="5" type="noConversion"/>
  </si>
  <si>
    <t>Dev：2017/2/17（4）
     2017/3/14（5）
     2017/5/31（6）</t>
    <phoneticPr fontId="5" type="noConversion"/>
  </si>
  <si>
    <t>2017/1/4
2017/1/10
2017/3/14
2017/3/24</t>
    <phoneticPr fontId="5" type="noConversion"/>
  </si>
  <si>
    <t>HK_EDC_MAIN_V1.00.0222_20170616</t>
    <phoneticPr fontId="5" type="noConversion"/>
  </si>
  <si>
    <t>Dev：2017/5/21
SIT: 2017/5/26</t>
    <phoneticPr fontId="5" type="noConversion"/>
  </si>
  <si>
    <t>MiniPOS项目是GoAppified系列中的另一个子应用。
该子应用的定位是一个mini型的POS（ECR），目前用于餐饮行业。
终端首先从后台下载一个JSON的产品目录，目录包含商品的名称，id，价格。
同时该产品目录还定义了界面显示的层级关系。通过解析该目录，应用要生产一个餐单。
购物时，只需要在界面上点击产品的名称，就可以把该产品放入购物车中，选择完成后，MiniPOS应用会把价格汇总并传递给支付应用（主应用）。支付应用完成支付后，会从后台得到一个Order ID并再传给MiniPOS进行打包上送后台。
该项目使用的机型是：S920</t>
    <phoneticPr fontId="5" type="noConversion"/>
  </si>
  <si>
    <t>谢欢</t>
    <phoneticPr fontId="5" type="noConversion"/>
  </si>
  <si>
    <t>2017/02/27-2017/03/03:
handled the following issues and released a version.
1. AddAidList ERR twice (A0 00 00 06 58 10 10, A0 00 00 06 58 20 10)
2. Change code to set user defined EMV_APPLIST.Clss_PreProcInfo.ucKernType parameter instead of KERNTYPE_DEF
It needs to support other payment system (Russian MIR A000000658) as KERNTYPE_MC.
3. Support remote update software for S200.
4. Transaction executes, but Result tag 95 “00 80 00 80 00” different app version. It is not good.
5. Support JCB J/Speedy 1.3
-----------------------2017/02/13-2017/02/24:handled the following issues and released a version.
1. AddAidList ERR twice (A0 00 00 06 58 10 10, A0 00 00 06 58 20 10)
2. Change code to set user defined EMV_APPLIST.Clss_PreProcInfo.ucKernType parameter instead of KERNTYPE_DEF
It needs to support other payment system (Russian MIR A000000658) as KERNTYPE_MC.
3. Support remote update software for S200.
4. Transaction executes, but Result tag 95 “00 80 00 80 00” different app version. It is not good.
5. Support JCB J/Speedy 1.3
-----------------------</t>
    <phoneticPr fontId="5" type="noConversion"/>
  </si>
  <si>
    <t>2017/05/01-2017/05/05:
-----------------------2017/04/24-2017/04/28:完成Phase4 间联内置非接功能开发，待测试。
去香港参加TMS新功能会议，与客户讨论新需求，并将需求提交TMS组。
-----------------------2017/04/17-2017/04/21:
-----------------------2017/04/10-2017/04/14:
-----------------------2017/04/05-2017/04/07:
-----------------------2017/03/27-2017/04/01:
-----------------------2017/03/20-2017/03/24:进行Phase4 Indirect CUP的开发，正在进行TIP ADJUST的开发。
-----------------------2017/03/13-2017/03/17:提交Phase3 Sri Lanka程序给客户测试。
Phase3 解决间联VOID AUTH交易，报文F13值不对的问题。
-----------------------2017/03/06-2017/03/10:
Phase3 Sri Lanka AMEX的开发正在进行，但存在通信问题，无法进行测试。
-----------------------</t>
    <phoneticPr fontId="5" type="noConversion"/>
  </si>
  <si>
    <t>2017/05/01-2017/05/05:
-----------------------2017/04/24-2017/04/28:
-----------------------2017/04/17-2017/04/21:sprint = ”V1.00.0221_20170414“
1.关闭分期交易插卡功能.
2.正式发布v1.00.0221_20170418版本程序.
-----------------------2017/04/10-2017/04/14:
sprint = ”V1.00.0221_20170414“
1.主版本发布合并后版本给香港测试.
2.修复设置默认收单行后导致的问题.
-----------------------2017/04/05-2017/04/07: 
sprint = "V1.00.0221_20170414"
1.修复问题 HKEDCMA-86, HKEDCMA-87,HKEDCMA-88
-----------------------2017/03/27-2017/04/01:sprint = “V1.00.0221_20170414”
1.修复WLB提出的非接的问题HKEDCMA-76,
2.增加EDC参数控制EMV DEBUG信息在小票上的打印.
-----------------------</t>
    <phoneticPr fontId="5" type="noConversion"/>
  </si>
  <si>
    <t>2017/05/01-2017/05/05:
-----------------------2017/04/24-2017/04/28:
-----------------------</t>
    <phoneticPr fontId="5" type="noConversion"/>
  </si>
  <si>
    <t xml:space="preserve"> testing</t>
    <phoneticPr fontId="5" type="noConversion"/>
  </si>
  <si>
    <t>项目结项：该项目已经于2017/5/12 通过客户确认，正式转入维护阶段</t>
    <phoneticPr fontId="5" type="noConversion"/>
  </si>
  <si>
    <t xml:space="preserve">
MY_UOB_REV_OCBC(P)</t>
    <phoneticPr fontId="5" type="noConversion"/>
  </si>
  <si>
    <t>此子项目为马来西亚Revenue公司的收单行业务系统下的OCBC子应用， 支持Master及VISA卡的接触及非接交易。
此应用与Manager+Revenue程序配合使用。</t>
    <phoneticPr fontId="5" type="noConversion"/>
  </si>
  <si>
    <t>已完成</t>
    <phoneticPr fontId="5" type="noConversion"/>
  </si>
  <si>
    <t>李庆超</t>
    <phoneticPr fontId="5" type="noConversion"/>
  </si>
  <si>
    <r>
      <t xml:space="preserve">M1：开发包首次发布时间：2017/3/17
M2：SIT完成时间：      2017/3/30
M3：产品发布与递交时间：2017/3/31
</t>
    </r>
    <r>
      <rPr>
        <sz val="8"/>
        <color rgb="FFFF0000"/>
        <rFont val="宋体"/>
        <family val="3"/>
        <charset val="134"/>
        <scheme val="minor"/>
      </rPr>
      <t>变更到：              2017/5/31</t>
    </r>
    <phoneticPr fontId="5" type="noConversion"/>
  </si>
  <si>
    <t>2017/05/08-2017/05/12:完成验券终端coupon redeem开发，修改Coupon redeem/void不去校验终端
支持交易类型，已发布版本给客户测试
-----------------------2017/05/01-2017/05/05: testing
-----------------------2017/04/24-2017/04/28:test
-----------------------2017/04/17-2017/04/21:start test of QuickPass integration
-----------------------2017/04/10-2017/04/14:in process of dev QuickPass
-----------------------2017/04/05-2017/04/07:
to support QuickPass
-----------------------2017/03/27-2017/04/01:
-----------------------</t>
    <phoneticPr fontId="5" type="noConversion"/>
  </si>
  <si>
    <t>EDC_New(M) Template_V1.02.05_20170523</t>
    <phoneticPr fontId="5" type="noConversion"/>
  </si>
  <si>
    <t>Dev：2017/5/23</t>
    <phoneticPr fontId="5" type="noConversion"/>
  </si>
  <si>
    <t>PAX_EASYLINK_FULL</t>
    <phoneticPr fontId="5" type="noConversion"/>
  </si>
  <si>
    <t>The original MPOS solution provides a set of commands with slight granularity which make it difficult for application in upper device (like Android/IOS Windows device) to use. So the purpose of this specification for EasyLink solution is to design an optimization program structure with better extendibility and provide a set of commands with larger granularity to improve the interaction efficiency and allow quick and easy integration with customized applications in upper device.
For prolin platform.</t>
    <phoneticPr fontId="5" type="noConversion"/>
  </si>
  <si>
    <t>张园</t>
    <phoneticPr fontId="5" type="noConversion"/>
  </si>
  <si>
    <t>DK_GoAppified_MiniPOS</t>
    <phoneticPr fontId="5" type="noConversion"/>
  </si>
  <si>
    <t>KH_BOC_GAS</t>
    <phoneticPr fontId="5" type="noConversion"/>
  </si>
  <si>
    <t>US_UPI_COUPON</t>
    <phoneticPr fontId="5" type="noConversion"/>
  </si>
  <si>
    <t>项目名称： US_UPI_COUPON
项目类型：外部客户项目 - 银联国际信息部
项目描述：跨境营销平台是银联国际致力于打造四方模式开展营销活动的创新平台， 平台自身对优惠券进行管理， 通过流量入口机构的精准推送将境外银联卡优惠使用信息提供给目标持卡人的同时，为境外商户带来新增的消费力。 为适应跨境营销平台的业务拓展需要， 现为开展银联国际跨境营销平台互联网业务的终端提供接口改造要求。
主要功能如下：
互联网终端与跨境营销平台的请求报文采用 HTTP 表单 Post 方式提交。
终端主密钥下载、终端签到的请求与响应报文只包含一个参数：data（数据域）， 该域按照 json 格式填写。
优惠券核销、 优惠券撤销、 交易结果查询的请求与响应报文均包含三个参数： header（报文头域）、 data（数据域）和 signature（签名域）。其中 header 域和 data 域按照 json 格式填写。 
项目机型：Android机型， 目前目标机型为 A920</t>
    <phoneticPr fontId="5" type="noConversion"/>
  </si>
  <si>
    <t>王衍卿</t>
    <phoneticPr fontId="5" type="noConversion"/>
  </si>
  <si>
    <r>
      <t xml:space="preserve">M1：开发包首次发布时间 :2017/5/19
</t>
    </r>
    <r>
      <rPr>
        <strike/>
        <sz val="8"/>
        <color theme="1"/>
        <rFont val="宋体"/>
        <family val="3"/>
        <charset val="134"/>
        <scheme val="minor"/>
      </rPr>
      <t>M2：SIT完成时间：2017/6/13</t>
    </r>
    <r>
      <rPr>
        <sz val="8"/>
        <color theme="1"/>
        <rFont val="宋体"/>
        <family val="3"/>
        <charset val="134"/>
        <scheme val="minor"/>
      </rPr>
      <t xml:space="preserve">
</t>
    </r>
    <r>
      <rPr>
        <strike/>
        <sz val="8"/>
        <color theme="1"/>
        <rFont val="宋体"/>
        <family val="3"/>
        <charset val="134"/>
        <scheme val="minor"/>
      </rPr>
      <t xml:space="preserve">M3：产品发布与递交时间: 2017/6/30
</t>
    </r>
    <r>
      <rPr>
        <sz val="8"/>
        <color rgb="FFFF0000"/>
        <rFont val="宋体"/>
        <family val="3"/>
        <charset val="134"/>
        <scheme val="minor"/>
      </rPr>
      <t>M2: 合并 标准EDC 5月的最新代码（因为EMV库有变化）： 2017/6/13</t>
    </r>
    <r>
      <rPr>
        <sz val="8"/>
        <color theme="1"/>
        <rFont val="宋体"/>
        <family val="3"/>
        <charset val="134"/>
        <scheme val="minor"/>
      </rPr>
      <t xml:space="preserve">
</t>
    </r>
    <phoneticPr fontId="5" type="noConversion"/>
  </si>
  <si>
    <t>杨冉冉</t>
    <phoneticPr fontId="5" type="noConversion"/>
  </si>
  <si>
    <t>2017/2/16（4）
2017/3/14(5)
2017/5/17（6）</t>
    <phoneticPr fontId="5" type="noConversion"/>
  </si>
  <si>
    <t>Other</t>
    <phoneticPr fontId="5" type="noConversion"/>
  </si>
  <si>
    <t>RUS_Inpas_Verifone+S200_V1.00.01_20170728</t>
    <phoneticPr fontId="5" type="noConversion"/>
  </si>
  <si>
    <t>张丹</t>
    <phoneticPr fontId="5" type="noConversion"/>
  </si>
  <si>
    <t>Dev：2017/6/30
SIT：2017/7/28</t>
    <phoneticPr fontId="5" type="noConversion"/>
  </si>
  <si>
    <t>EDC</t>
    <phoneticPr fontId="5" type="noConversion"/>
  </si>
  <si>
    <t>李庆超</t>
    <phoneticPr fontId="5" type="noConversion"/>
  </si>
  <si>
    <t>Dev：2017/6/1
SIT：2017/6/1
Release：2017/6/1</t>
    <phoneticPr fontId="5" type="noConversion"/>
  </si>
  <si>
    <t>CN_BOC_DCC_3.00.07_20170601</t>
    <phoneticPr fontId="5" type="noConversion"/>
  </si>
  <si>
    <t>KW_Knet_Normal_V1.03.0001B21_20170518</t>
    <phoneticPr fontId="5" type="noConversion"/>
  </si>
  <si>
    <t>刘富鹏</t>
    <phoneticPr fontId="5" type="noConversion"/>
  </si>
  <si>
    <t>Dev：2017/5/18</t>
    <phoneticPr fontId="5" type="noConversion"/>
  </si>
  <si>
    <t>已完成</t>
    <phoneticPr fontId="5" type="noConversion"/>
  </si>
  <si>
    <t>2017/05/15-2017/05/19:
-----------------------</t>
    <phoneticPr fontId="5" type="noConversion"/>
  </si>
  <si>
    <t>2017/05/15-2017/05/19:sprint = "V1.00.0222_20170616“
1.HKEDCMA-98 追加功能82輸入PABX,
2.HKEDCMA-94: 大新void 分期交易缺少了63域
-----------------------2017/05/08-2017/05/12:sprint = "V1.00.0222_20170616“
1.ECR不开非接增加插卡的支持.
2.修复FUBON增加的收单行不能使用3G+ssl的问题.
-----------------------2017/05/01-2017/05/05:
-----------------------</t>
    <phoneticPr fontId="5" type="noConversion"/>
  </si>
  <si>
    <t>1.跟进提供测试后台.
2.PP DCC 流程调整.</t>
    <phoneticPr fontId="5" type="noConversion"/>
  </si>
  <si>
    <t>2017/05/15-2017/05/19:1.来到KNET现场. 解决现有所有monitor项目的bug.
2. 着手开发E-Stamp项目.
-----------------------</t>
    <phoneticPr fontId="5" type="noConversion"/>
  </si>
  <si>
    <t>现有项目还有问题就继续改问题.
继续开发E-Stamp程序.</t>
    <phoneticPr fontId="5" type="noConversion"/>
  </si>
  <si>
    <t>Objectives</t>
    <phoneticPr fontId="5" type="noConversion"/>
  </si>
  <si>
    <t>Review Type</t>
    <phoneticPr fontId="5" type="noConversion"/>
  </si>
  <si>
    <t>Comment&amp;Defect</t>
    <phoneticPr fontId="5" type="noConversion"/>
  </si>
  <si>
    <t>1. 代码风格检查 
2. 关键业务逻辑</t>
    <phoneticPr fontId="5" type="noConversion"/>
  </si>
  <si>
    <t>Review Name</t>
    <phoneticPr fontId="5" type="noConversion"/>
  </si>
  <si>
    <t xml:space="preserve">HW_MY_UOB_REV_Citibank_P_20170601 </t>
    <phoneticPr fontId="5" type="noConversion"/>
  </si>
  <si>
    <t>杨冉冉</t>
    <phoneticPr fontId="5" type="noConversion"/>
  </si>
  <si>
    <t>刘富鹏</t>
    <phoneticPr fontId="5" type="noConversion"/>
  </si>
  <si>
    <t>个人评审</t>
    <phoneticPr fontId="5" type="noConversion"/>
  </si>
  <si>
    <t xml:space="preserve">HW_MY_UOB_REV_OCBC_P_20170602 </t>
    <phoneticPr fontId="5" type="noConversion"/>
  </si>
  <si>
    <t>请评审TLE功能模块 
1. 检查代码规范 
2. 检查业务逻辑</t>
    <phoneticPr fontId="5" type="noConversion"/>
  </si>
  <si>
    <t>请评审SALE和Loyalty交易模块代码 
1. 检查代码规范 
2. 检查业务逻辑</t>
    <phoneticPr fontId="5" type="noConversion"/>
  </si>
  <si>
    <t>ID</t>
    <phoneticPr fontId="5" type="noConversion"/>
  </si>
  <si>
    <t>HWEDC-16</t>
    <phoneticPr fontId="5" type="noConversion"/>
  </si>
  <si>
    <t>HWEDC-23</t>
    <phoneticPr fontId="5" type="noConversion"/>
  </si>
  <si>
    <t>HWEDC-25</t>
    <phoneticPr fontId="5" type="noConversion"/>
  </si>
  <si>
    <t xml:space="preserve">KNET_E-Stamp_20170609 </t>
    <phoneticPr fontId="5" type="noConversion"/>
  </si>
  <si>
    <t xml:space="preserve">Summarized                               </t>
    <phoneticPr fontId="5" type="noConversion"/>
  </si>
  <si>
    <t>Actual Date</t>
    <phoneticPr fontId="5" type="noConversion"/>
  </si>
  <si>
    <r>
      <rPr>
        <b/>
        <sz val="8"/>
        <color theme="1"/>
        <rFont val="宋体"/>
        <family val="3"/>
        <charset val="134"/>
        <scheme val="minor"/>
      </rPr>
      <t>M1：</t>
    </r>
    <r>
      <rPr>
        <sz val="8"/>
        <color theme="1"/>
        <rFont val="宋体"/>
        <family val="3"/>
        <charset val="134"/>
        <scheme val="minor"/>
      </rPr>
      <t xml:space="preserve">Based on the PaxUpStd, and change it with EDC business logic, like remove the logon/logout, support multi-acquirers, do the translation, etc.
                     2017//1/16
</t>
    </r>
    <r>
      <rPr>
        <b/>
        <sz val="8"/>
        <color theme="1"/>
        <rFont val="宋体"/>
        <family val="3"/>
        <charset val="134"/>
        <scheme val="minor"/>
      </rPr>
      <t>M2：</t>
    </r>
    <r>
      <rPr>
        <sz val="8"/>
        <color theme="1"/>
        <rFont val="宋体"/>
        <family val="3"/>
        <charset val="134"/>
        <scheme val="minor"/>
      </rPr>
      <t xml:space="preserve">Support Paywave, Paypass.  
                     2017/5/17
</t>
    </r>
    <r>
      <rPr>
        <b/>
        <sz val="8"/>
        <color theme="1"/>
        <rFont val="宋体"/>
        <family val="3"/>
        <charset val="134"/>
        <scheme val="minor"/>
      </rPr>
      <t>M3：</t>
    </r>
    <r>
      <rPr>
        <sz val="8"/>
        <color theme="1"/>
        <rFont val="宋体"/>
        <family val="3"/>
        <charset val="134"/>
        <scheme val="minor"/>
      </rPr>
      <t xml:space="preserve">Parameter download and key injection. (planning, need to discuss with STOS team)
                     2017/5/27
</t>
    </r>
    <phoneticPr fontId="5" type="noConversion"/>
  </si>
  <si>
    <t>DK_GoAppified_VoucherCard</t>
    <phoneticPr fontId="5" type="noConversion"/>
  </si>
  <si>
    <t>KH_BOC_GAS</t>
    <phoneticPr fontId="5" type="noConversion"/>
  </si>
  <si>
    <t>项目名称： KH_BOC_GAS
项目类型：外部客户项目 - 柬埔寨金边中行
项目描述：柬埔寨金边中行想要基于PAX曾经为澳门中行GAS后台开发的应用，进行部分需求的修改和测试后进行使用。
项目应用由两部分组成：母POS注Key应用、传统交易应用。
项目机型：S80、S90</t>
    <phoneticPr fontId="5" type="noConversion"/>
  </si>
  <si>
    <t>刘凯</t>
    <phoneticPr fontId="5" type="noConversion"/>
  </si>
  <si>
    <t>VoucherCard 是一个与MobilePay 同级别的子应用。使用场景为，与miniPos子应用配合使用，miniPos子应用获取货物价格，通过MainApp传递给VoucherCard子应用，顾客通过M1卡拍卡，终端检查卡片的有效性并对卡片进行扣费，VoucherCard子应用通过http协议与后台通讯，联机检验卡片的合法性，并将结果反馈给MainApp。
如果成功，交易完成。</t>
    <phoneticPr fontId="5" type="noConversion"/>
  </si>
  <si>
    <t>已完成</t>
    <phoneticPr fontId="5" type="noConversion"/>
  </si>
  <si>
    <t>EDC</t>
    <phoneticPr fontId="5" type="noConversion"/>
  </si>
  <si>
    <t>KW_Knet_Normal_V1.00.0053B04_20170526</t>
    <phoneticPr fontId="5" type="noConversion"/>
  </si>
  <si>
    <t>刘富鹏</t>
    <phoneticPr fontId="5" type="noConversion"/>
  </si>
  <si>
    <t>Dev：2017/5/26</t>
    <phoneticPr fontId="5" type="noConversion"/>
  </si>
  <si>
    <t>Other</t>
    <phoneticPr fontId="5" type="noConversion"/>
  </si>
  <si>
    <t>IR_Tosan_Pars_V1.09.01_20170421</t>
    <phoneticPr fontId="5" type="noConversion"/>
  </si>
  <si>
    <t>IR_Tosan_Pars_V1.09.01_20170526</t>
    <phoneticPr fontId="5" type="noConversion"/>
  </si>
  <si>
    <t>张丹</t>
    <phoneticPr fontId="5" type="noConversion"/>
  </si>
  <si>
    <t>Dev：2017/5/26</t>
    <phoneticPr fontId="5" type="noConversion"/>
  </si>
  <si>
    <t>PAX_UPI_Template_V1.01.04_20170602</t>
    <phoneticPr fontId="5" type="noConversion"/>
  </si>
  <si>
    <t>Dev：2017/6/2</t>
    <phoneticPr fontId="5" type="noConversion"/>
  </si>
  <si>
    <t>MO_BOC_CUP_VER1.01.03_20170512,20170630</t>
    <phoneticPr fontId="5" type="noConversion"/>
  </si>
  <si>
    <t>2017/5/3(1)
2017/6/1</t>
    <phoneticPr fontId="5" type="noConversion"/>
  </si>
  <si>
    <r>
      <t xml:space="preserve">Dev：2017/5/12
</t>
    </r>
    <r>
      <rPr>
        <sz val="8"/>
        <color rgb="FFFF0000"/>
        <rFont val="宋体"/>
        <family val="3"/>
        <charset val="134"/>
        <scheme val="minor"/>
      </rPr>
      <t>变更：2017/6/30</t>
    </r>
    <phoneticPr fontId="5" type="noConversion"/>
  </si>
  <si>
    <t>HK_GP_CUP_V1.01.01_20170601</t>
    <phoneticPr fontId="5" type="noConversion"/>
  </si>
  <si>
    <t>Dev：2017/6/1
SIT: 2017/6/2
Release: 2017/6/2</t>
    <phoneticPr fontId="5" type="noConversion"/>
  </si>
  <si>
    <t>上线转维护：V1.00.00_20170526</t>
    <phoneticPr fontId="5" type="noConversion"/>
  </si>
  <si>
    <t>2017/05/22-2017/05/26:
-----------------------2017/05/15-2017/05/19: 修改Wing Lung Bank报文加密密钥，发布版本给客户测试
-----------------------2017/05/01-2017/05/05:在最新应用上兼容First Data的个性化需求，开发coupon redeem功能
-----------------------</t>
    <phoneticPr fontId="5" type="noConversion"/>
  </si>
  <si>
    <t>2017/05/22-2017/05/26:
-----------------------2017/05/15-2017/05/19:
-----------------------2017/05/08-2017/05/12:
1.merge prolin and Monitor external devices' src codes into one application(debug with SP20V4/QR55)
2.communicate with Elham about requirements of QR55 which is used as POS
(there is no need to use QR55 as POS, as it doesn't support inserting IC Card)
3.debug SP200
(learned from Yasmine that Tosan don't have decided use QR55 or SP200 yet)_____________
2017/05/01-2017/05/05:1.about QR55, implement requirements when QR55 used as an external device.
2.fix bugs: the newest exdev lib src codes provided by R&amp;D cannot be communicated with SP20V4 normally.
3.decode a test demo to test relative requirements when QR55 connecting to monitor POS.
-----------------------2017/04/24-2017/04/28:QR55
1. answer customer's relative questions about QR55
2. talk with Elham about QR55 requirements as an external device and a POS separately.
(the first version is to release QR55 as an external PINPAD, the second version is to release QR55 as a POS)
3. implement the following requirements about QR55 used as an external device:
CLSS, Persian, beep,SN, write display, clear display, draw logo, set date/time
(only pass testing when QR55 connects to prolin POS)
-----------------------2017/04/17-2017/04/21:1. handle the feedback about issue "D220 horizontal display":　
D220 cannot display horizontally.(it's ok after updating the newest boot/cfg files). 
2. answered questions about ssl: "on monitor and prolin, whether support tlsV1.2, if not, how to be able to support"
-----------------------2017/04/10-2017/04/14:1.code a demo to test downloading APP,Monitor,Font and PUK on SP20V4 as R&amp;D provide a SP20V4's temporary Monitor which supporting API RemoteLoad.
2.complete the issue "Download application via Pinpad for SP20 V4" and release a verison to customers.
3.answer Elham's questions about "D220 horizontal display".
-----------------------</t>
    <phoneticPr fontId="5" type="noConversion"/>
  </si>
  <si>
    <t>林宏彬</t>
    <phoneticPr fontId="5" type="noConversion"/>
  </si>
  <si>
    <t xml:space="preserve"> release</t>
    <phoneticPr fontId="5" type="noConversion"/>
  </si>
  <si>
    <t>2017/05/22-2017/05/26:增加商户可以自定义固定小费菜单设置需求
-----------------------</t>
    <phoneticPr fontId="5" type="noConversion"/>
  </si>
  <si>
    <t xml:space="preserve">Knet_Q80_20170609 </t>
    <phoneticPr fontId="5" type="noConversion"/>
  </si>
  <si>
    <t>HWEDC-19:</t>
    <phoneticPr fontId="5" type="noConversion"/>
  </si>
  <si>
    <t>1. 代码风格检查
2. 关键业务逻辑</t>
    <phoneticPr fontId="5" type="noConversion"/>
  </si>
  <si>
    <t>个人评审</t>
    <phoneticPr fontId="5" type="noConversion"/>
  </si>
  <si>
    <t>涂小强</t>
    <phoneticPr fontId="5" type="noConversion"/>
  </si>
  <si>
    <t>此次代码评审主要发现以下问题：
1.代码不规范，比如函数声明，变量声明等
2.某些业务实现逻辑冗余
以上问题，已修正，以后会注意</t>
    <phoneticPr fontId="5" type="noConversion"/>
  </si>
  <si>
    <t>此次代码评审主要发现以下问题：
1.代码不规范，比如函数声明（命名不规范，入参没有加const），变量声明没有放在函数开头等
2.GUI库中某些api接口使用不规范。
以上问题，已修正，以后会注意.</t>
    <phoneticPr fontId="5" type="noConversion"/>
  </si>
  <si>
    <t>15（0）</t>
    <phoneticPr fontId="5" type="noConversion"/>
  </si>
  <si>
    <t>24（0）</t>
    <phoneticPr fontId="5" type="noConversion"/>
  </si>
  <si>
    <t>已完成</t>
    <phoneticPr fontId="5" type="noConversion"/>
  </si>
  <si>
    <t>周虹</t>
    <phoneticPr fontId="5" type="noConversion"/>
  </si>
  <si>
    <t>转入维护：2017/6/2: 客户长时间未反馈测试结果，源码已经递交客户，该项目转入维护状态。</t>
    <phoneticPr fontId="5" type="noConversion"/>
  </si>
  <si>
    <t>林宏彬</t>
    <phoneticPr fontId="5" type="noConversion"/>
  </si>
  <si>
    <t>2017/05/29-2017/06/02:
-----------------------2017/05/22-2017/05/26: testing
-----------------------2017/05/15-2017/05/19:testing
-----------------------2017/05/08-2017/05/12:
testing
-----------------------2017/05/01-2017/05/05:sprint 1.00.00_20170517
-----------------------2017/04/24-2017/04/28:sprint 1.00.00_20170517
-----------------------2017/04/17-2017/04/21:
sprint 1.00.00_20170510
-----------------------2017/04/10-2017/04/14:release v1.00.00_20170414 
-----------------------2017/04/05-2017/04/07: test v1.00.00_20170405
-----------------------2017/03/27-2017/04/01:doing test for sprint 1.00.00_20170322
-----------------------2017/03/20-2017/03/24:1.各自搭建Android studio环境和项目工程.
2.熟悉第一阶段各自负责的需求.
-----------------------2017/03/13-2017/03/17:doing test for sprint 1.00.00_20170321
-----------------------2017/03/06-2017/03/10:work on sprint 1.00.00_20170321
-----------------------2017/02/27-2017/03/03:
doing some research
-----------------------2017/02/20-2017/02/24:testing
-----------------------2017/02/13-2017/02/17:start sprint 1.00.00_20170224
_______________________2017/02/06-2017/02/10:Testing
_______________________2017/01/09-2017/01/13：working on sprint 1.00.00_20170116
---------------------2017/01/02-2017/01/06:
______________________
2016/12/26-2016/12/30：orking on sprint 1.00.00_20170116</t>
    <phoneticPr fontId="5" type="noConversion"/>
  </si>
  <si>
    <t>2017/05/29-2017/06/02:
-----------------------2017/05/22-2017/05/26:do optimization
-----------------------2017/05/15-2017/05/19:do optimization
-----------------------2017/05/08-2017/05/12:fixing bug</t>
    <phoneticPr fontId="5" type="noConversion"/>
  </si>
  <si>
    <t>2017/05/22-2017/05/26:1. 非接的程序, 之前客户报告的银联卡的4个case没过.  已经全部找到原因. 只剩下最后一个bypass的case需要等待客户与银联确认是否需要上传52域之后再解决.
2. 不支持非接的程序. 客户本周提出来说, 由于他们的通讯商已经不再提供2g的网络. 所以他们需要我们的程序支持WCDMA. 本周已经添加完了程序对WCDMA的支持
-----------------------</t>
    <phoneticPr fontId="5" type="noConversion"/>
  </si>
  <si>
    <t>2017/05/29-2017/06/02:客户长时间未反馈测试结果，项目转入维护阶段。
-----------------------2017/05/22-2017/05/26:
-----------------------2017/05/15-2017/05/19:完成Neptun Lite + JEMV的代码合并。
移除PAX STORE，目前PAX STORE与Neptune Lite有冲突，会导致程序崩溃。 PAX STORE预计在下周会发布与Neptune Lite兼容，并实现终端状态实施检测功能的版本。
已经发布给客户进行测试。
-----------------------2017/05/08-2017/05/12:在A920C上完成USB/串口通信方式的实现。但在A920上进行测试时发现，USB的COMM口只会在连接后才显示，所以更改实现方法，使用单例模式，在启动时及推出设置界面时检查通信方式，若为UART方式，则执行USB连接。
EDC于V1.00.00_20170516版本中完成了Neptune Lite + JEMV的实现，已经将BNI项目与该版本EDC进行合并。
-----------------------2017/05/01-2017/05/05:
-----------------------2017/04/24-2017/04/28: 
完成交易部分的代码合并，客户提出添加USB通信功能以便与PC端模拟后台进行调试。
-----------------------2017/04/17-2017/04/21:
完成 5 issues ， 下周发布给客户进行验证。
-----------------------2017/04/10-2017/04/14: 
完成 5 issues ， 下周发布给客户进行验证。
-----------------------2017/04/05-2017/04/07:
01 Apr 2017 发布新版本源码给客户，本周与客户沟通进行进行测试，调试TLE功能。
-----------------------2017/03/27-2017/04/01: 
-----------------------2017/03/20-2017/03/24:
-----------------------2017/03/13-2017/03/17:
-----------------------2017/03/06-2017/03/10:1.进行代码合并，并将源码提供给客户进行参考，客户讲以此为基础开发BRI项目。
-----------------------2017/02/27-2017/03/03:
1.修改Reversal和Refund交易报文。
2.正在修改Settlement和Batch upload报文及流程。
3.优化TLE部分功能，增加相关UI。
4.增加通过卡BIN对应不同NII的处理。
-----------------------2017/02/20-2017/02/24:1、完成LTMKDownload功能：报文组包发送，后台返回报文解析；
2、完成LTWKDownload功能：报文组包发送，后台返回报文解析；
3、完成TLED（57域）的报文组包、解析，完成PDA模拟后台测试；
4、完成以上过程中相关参数的保存，配置；
-----------------------2017/02/13-2017/02/17:项目开发中，完成部分交易调整，完成部分KEK-SAM卡交互操作。
_______________________2017/02/06-2017/02/10:项目于 07 Feb 2017 正式启动
_______________________</t>
    <phoneticPr fontId="5" type="noConversion"/>
  </si>
  <si>
    <t>2017/03/06-2017/03/10:
-----------------------2017/02/27-2017/03/03:
passed test
-----------------------2017/02/20-2017/02/24:passed test 
-----------------------2017/02/13-2017/02/17:fixed bugs
_______________________2017/02/06-2017/02/10:
testing, (delayed)
_______________________
2017/01/09-2017/01/13： 
release an internal version to test
---------------------2017/1/2-2017/1/6:
working on sprint 1.00.00_20170112
-----------------------</t>
    <phoneticPr fontId="5" type="noConversion"/>
  </si>
  <si>
    <t>HK_DFS_CUP_V1.00.01_20170317,20170428，20170630</t>
    <phoneticPr fontId="5" type="noConversion"/>
  </si>
  <si>
    <t>1+2+4</t>
    <phoneticPr fontId="5" type="noConversion"/>
  </si>
  <si>
    <t>KW_Knet_Normal_V1.03.0001B22_20170612</t>
    <phoneticPr fontId="5" type="noConversion"/>
  </si>
  <si>
    <t>刘富鹏</t>
    <phoneticPr fontId="5" type="noConversion"/>
  </si>
  <si>
    <t>Dev：2017/6/1</t>
    <phoneticPr fontId="5" type="noConversion"/>
  </si>
  <si>
    <t>Dev：2017/6/16</t>
    <phoneticPr fontId="5" type="noConversion"/>
  </si>
  <si>
    <t>2017/06/05-2017/06/09:
----------------------</t>
    <phoneticPr fontId="5" type="noConversion"/>
  </si>
  <si>
    <t>2017/06/05-2017/06/09:
----------------------2017/05/29-2017/06/02: 修复客户反馈的bug, 并发布v1.00.00_20170601版本_____________________
2017/03/06-2017/03/10:
-----------------------2017/02/27-2017/03/03:
目前内部测试基本没问题，项目目前处于暂停，等待有需求时候在继续测试
-----------------------2017/02/20-2017/02/24:测试和修复GLOBALPAYP-12,并发布Release测试版本
-----------------------2017/02/13-2017/02/17:正在内部测试,目前还没有反馈问题
_______________________2017/02/06-2017/02/10:正在内部测试,目前还没有反馈问题
_______________________2017/01/16-2017/01/20:
目前处理SIT阶段,已经发布内部测试版本.
自测试和修复GLOBALPAYP-10和GLOBALPAYP-11.
_______________________2017/01/09-2017/01/13：1、解决内置拍卡交易问题，并测试成功
2、解决ECR部分问题，并测试成功
3、测试交易、功能部分，并测试成功
---------------------2017/01/02-2017/01/06:解决DCC的sale交易问题，以及关闭DCC的sale交易问题，并测试成功
______________________
2016/12/26-2016/12/30：1、做连接真实后台交易
2、解决pos终端能连上商家的ssl后台却不能收到后台的报文回复的问题</t>
    <phoneticPr fontId="5" type="noConversion"/>
  </si>
  <si>
    <t>2017/06/05-2017/06/09:
----------------------2017/05/29-2017/06/02:
-----------------------2017/05/22-2017/05/26:
-----------------------2017/05/15-2017/05/19:
-----------------------2017/05/08-2017/05/12:
-----------------------2017/05/01-2017/05/05:
-----------------------2017/04/24-2017/04/28:
-----------------------2017/04/17-2017/04/21:EASYLINK LITE V1.00.00 评审、总结
EASYLINK FULL 接口设计；
更新Android, IOS SDK 接口；
-----------------------2017/02/13-2017/02/17:
_______________________2017/02/06-2017/02/10:
_______________________2017/01/16-2017/01/20:
_______________________2017/01/09-2017/01/13：
---------------------2017/01/02-2017/01/06:
_______________________2016/12/26-2016/12/30：Fix bugs for contactless EMV and key injection by Master POS;
Release a debug version for Key Injection;
Run contactless EMV test cases;
Write operation manual for key injection.</t>
    <phoneticPr fontId="5" type="noConversion"/>
  </si>
  <si>
    <t>2017/06/05-2017/06/09:
----------------------2017/05/29-2017/06/02:
-----------------------2017/05/22-2017/05/26:
-----------------------2017/05/15-2017/05/19:
-----------------------2017/05/08-2017/05/12:
-----------------------2017/05/01-2017/05/05:
-----------------------2017/04/24-2017/04/28:
-----------------------
2017/02/27-2017/03/03:
仍在等待 认证完成。
-----------------------2017/02/20-2017/02/24:已完成GP港澳区认证，海外区认证案例已完成，海外区需要等待银联检测报告才能通过认证,时间待定。
-----------------------2017/02/13-2017/02/17:已完成GP港澳区认证，海外区认证案例已完成，海外区需要等待银联检测报告才能通过认证,时间待定。
_______________________2017/02/06-2017/02/10:
_______________________</t>
    <phoneticPr fontId="5" type="noConversion"/>
  </si>
  <si>
    <t xml:space="preserve">2017/06/05-2017/06/09:
</t>
    <phoneticPr fontId="5" type="noConversion"/>
  </si>
  <si>
    <t>2017/06/05-2017/06/09:
----------------------2017/05/29-2017/06/02:
-----------------------2017/05/22-2017/05/26:
-----------------------2017/05/15-2017/05/19:
-----------------------2017/05/08-2017/05/12:
-----------------------2017/05/01-2017/05/05:
-----------------------2017/04/24-2017/04/28:配合客户间联后台进行收单行终端应用测试，支持客户解决相关测试案例问题
-----------------------
2017/04/17-2017/04/21:
-----------------------</t>
    <phoneticPr fontId="5" type="noConversion"/>
  </si>
  <si>
    <t>转维护</t>
    <phoneticPr fontId="5" type="noConversion"/>
  </si>
  <si>
    <t>转维护</t>
    <phoneticPr fontId="5" type="noConversion"/>
  </si>
  <si>
    <r>
      <t>M1：设计完成时间：     2016//7/18 
M2：开发包首次发布时间：2016//9/14
    手机端SDK发布时间：2016//9/14 
M3：SIT完成时间：</t>
    </r>
    <r>
      <rPr>
        <sz val="8"/>
        <color rgb="FFFFC000"/>
        <rFont val="宋体"/>
        <family val="3"/>
        <charset val="134"/>
        <scheme val="minor"/>
      </rPr>
      <t xml:space="preserve">      2016//11/1</t>
    </r>
    <r>
      <rPr>
        <sz val="8"/>
        <color theme="1"/>
        <rFont val="宋体"/>
        <family val="3"/>
        <charset val="134"/>
        <scheme val="minor"/>
      </rPr>
      <t xml:space="preserve">
</t>
    </r>
    <r>
      <rPr>
        <sz val="8"/>
        <color rgb="FFFF0000"/>
        <rFont val="宋体"/>
        <family val="3"/>
        <charset val="134"/>
        <scheme val="minor"/>
      </rPr>
      <t xml:space="preserve">变更后      </t>
    </r>
    <r>
      <rPr>
        <sz val="8"/>
        <color theme="1"/>
        <rFont val="宋体"/>
        <family val="3"/>
        <charset val="134"/>
        <scheme val="minor"/>
      </rPr>
      <t xml:space="preserve">          2017/1/13 
M4：产品发布与递交时间：</t>
    </r>
    <r>
      <rPr>
        <sz val="8"/>
        <color rgb="FFFFC000"/>
        <rFont val="宋体"/>
        <family val="3"/>
        <charset val="134"/>
        <scheme val="minor"/>
      </rPr>
      <t>2016//11/5</t>
    </r>
    <r>
      <rPr>
        <sz val="8"/>
        <color theme="1"/>
        <rFont val="宋体"/>
        <family val="3"/>
        <charset val="134"/>
        <scheme val="minor"/>
      </rPr>
      <t xml:space="preserve">
</t>
    </r>
    <r>
      <rPr>
        <sz val="8"/>
        <color rgb="FFFF0000"/>
        <rFont val="宋体"/>
        <family val="3"/>
        <charset val="134"/>
        <scheme val="minor"/>
      </rPr>
      <t>变更后</t>
    </r>
    <r>
      <rPr>
        <sz val="8"/>
        <color theme="1"/>
        <rFont val="宋体"/>
        <family val="3"/>
        <charset val="134"/>
        <scheme val="minor"/>
      </rPr>
      <t xml:space="preserve">                2017/4/28</t>
    </r>
    <phoneticPr fontId="5" type="noConversion"/>
  </si>
  <si>
    <t>PAX_EASYLINK_IOS_SDK</t>
    <phoneticPr fontId="5" type="noConversion"/>
  </si>
  <si>
    <t>PAX_EASYLINK_Android_SDK</t>
    <phoneticPr fontId="5" type="noConversion"/>
  </si>
  <si>
    <t>PAX_EASYLINK_LITE</t>
    <phoneticPr fontId="5" type="noConversion"/>
  </si>
  <si>
    <t>PAX_KEY_INJECT</t>
    <phoneticPr fontId="5" type="noConversion"/>
  </si>
  <si>
    <t xml:space="preserve">
PAX_EASYLINK_TransDemo_IOS </t>
    <phoneticPr fontId="5" type="noConversion"/>
  </si>
  <si>
    <t>PAX_LINK</t>
    <phoneticPr fontId="5" type="noConversion"/>
  </si>
  <si>
    <t>HK_GP_CUP</t>
    <phoneticPr fontId="5" type="noConversion"/>
  </si>
  <si>
    <t>转维护</t>
    <phoneticPr fontId="5" type="noConversion"/>
  </si>
  <si>
    <t>M1：开发包首次发布时间：2016/8/5
M2：SIT完成时间：      2017/2/20
M3：产品发布与递交时间：2017/3/1</t>
    <phoneticPr fontId="5" type="noConversion"/>
  </si>
  <si>
    <r>
      <rPr>
        <sz val="11"/>
        <color rgb="FFFF0000"/>
        <rFont val="宋体"/>
        <family val="3"/>
        <charset val="134"/>
        <scheme val="minor"/>
      </rPr>
      <t>结项（停止）：Hold：</t>
    </r>
    <r>
      <rPr>
        <sz val="8"/>
        <color theme="1"/>
        <rFont val="宋体"/>
        <family val="3"/>
        <charset val="134"/>
        <scheme val="minor"/>
      </rPr>
      <t>根据客户要求，暂且将项目Hold On，后续根据对方需求变化，随时进行变更。</t>
    </r>
    <phoneticPr fontId="5" type="noConversion"/>
  </si>
  <si>
    <t>转维护</t>
    <phoneticPr fontId="5" type="noConversion"/>
  </si>
  <si>
    <t>转维护</t>
    <phoneticPr fontId="5" type="noConversion"/>
  </si>
  <si>
    <t>Other</t>
    <phoneticPr fontId="5" type="noConversion"/>
  </si>
  <si>
    <t>RedeFlex D200项目是在2015年的RedeFlex项目上面的延续。
本次RedeFlex D200项目将会采用带实体键盘的D200，换句话说，设备发生了变化，所以我们需要针对新机器重新进行测试。
项目源码最后版本是 v20150918_final.
更多项目背景，请参考 “虞淙巴西出差报告”</t>
    <phoneticPr fontId="5" type="noConversion"/>
  </si>
  <si>
    <t>M1：开发包首次发布时间：2017/6/23
M2：SIT完成时间：      2017/6/30
M3：产品发布与递交时间：待定</t>
    <phoneticPr fontId="5" type="noConversion"/>
  </si>
  <si>
    <t>张丹</t>
    <phoneticPr fontId="5" type="noConversion"/>
  </si>
  <si>
    <t xml:space="preserve">
UKR_PrivateBank    EDC_Standalong </t>
    <phoneticPr fontId="5" type="noConversion"/>
  </si>
  <si>
    <t>该项目来自乌克兰PrivateBank。
采用的机型为：D200-GPRS（prolin）
项目基于EDC模板进行开发，报文采用的是传统的ISO8583协议。
开发范围描述如下：
   1) successful treatment of transactions by credit card with visa PayWave protocol
   2) successful treatment of transactions by credit card with MasterCard PayPas protocol
   3) learn to record into device DUKPT keys automatically
   4) carry out the integration with the bank processing center for all types of card products
第一阶段实现的交易有4种：sale, revers, refund, cancel.
其他功能，客户要求D200作为母POS 进行DUKPT 秘钥注入功能。
开发点描述如下：
1.调整并测试SSL通讯支持
2.调整并测试SALE,REVERSAL,VOID,REFUND通讯报文
3.添加母POS注入DUKPT给目标POS,同客户商量添加新的域放置KSN
4.调试paywave交易流程，调试paypass交易流程。
5.同客户后台工作人员，测试相关交易。</t>
    <phoneticPr fontId="5" type="noConversion"/>
  </si>
  <si>
    <t>M1：开发包首次发布时间 :2017/6/23
M2：SIT完成时间：2017/6/30
M3：UAT完成时间：2017/6/7
M4：产品发布与递交时间: 2017/7/7</t>
    <phoneticPr fontId="5" type="noConversion"/>
  </si>
  <si>
    <t>涂小强</t>
    <phoneticPr fontId="5" type="noConversion"/>
  </si>
  <si>
    <t>M1：开发包首次发布时间：2017/6/7
M2：SIT完成时间：      2017/6/14
M3：UAT完成时间：      2017/6/23
M4：产品发布与递交时间：待定</t>
    <phoneticPr fontId="5" type="noConversion"/>
  </si>
  <si>
    <t>结项转维护</t>
    <phoneticPr fontId="5" type="noConversion"/>
  </si>
  <si>
    <t>背景：应用研发部早期为了展会演示POS终端的扫二维码支付功能，开发了一个PaxPay应用。它支持支付宝和微信支付的主扫和被扫功能，同时还有撤销、退款、查询、打印等辅助功能。目前，公司计划将该业务推向海外，该项目的重构任务历史地落到了海外应用部肩上。
范围：旧项目因为成型时间非常早，项目目标仅为了展会展示，其使用的Android技术和Pax内部SDK的版本明显落后。因此，PaxPay项目的重构包含以下任务：1、国际化、多分辨率支持。2、使用最新的Neptune架构替换原先的直接操作SP硬件的方式。3、使用或参照EDC Template对PaxPay支持的交易类型和管理功能进行重构、封装。</t>
    <phoneticPr fontId="5" type="noConversion"/>
  </si>
  <si>
    <t>Android_PaxPay</t>
    <phoneticPr fontId="5" type="noConversion"/>
  </si>
  <si>
    <t>Android_ECR_Template</t>
    <phoneticPr fontId="5" type="noConversion"/>
  </si>
  <si>
    <t>ECR方案从2017年开始将在海外逐步推广，该项目是基于Android_EDC模板对上位机进行开发，支持与MPOS通讯和EDC部分功能。</t>
    <phoneticPr fontId="5" type="noConversion"/>
  </si>
  <si>
    <t>M1：开发包首次发布时间 :2017/8/26
M2：SIT完成时间：2017/9/22
M3：产品发布与递交时间: 2017/9/29</t>
    <phoneticPr fontId="5" type="noConversion"/>
  </si>
  <si>
    <t>赖翌</t>
    <phoneticPr fontId="5" type="noConversion"/>
  </si>
  <si>
    <t>已完成</t>
    <phoneticPr fontId="5" type="noConversion"/>
  </si>
  <si>
    <t>PAX_Monitor_Plus_Protims_008-PX03_20170528</t>
    <phoneticPr fontId="5" type="noConversion"/>
  </si>
  <si>
    <t xml:space="preserve">
UKR_PrivateBank    
KeyInject(P)</t>
    <phoneticPr fontId="5" type="noConversion"/>
  </si>
  <si>
    <t>项目立项背景及范围概述
该项目来自乌克兰PrivateBank。
采用的机型为：D200-GPRS（prolin）
开发范围描述如下：
客户要求D200作为母POS 进行DUKPT 秘钥注入功能。配合EDC_Standalong项目使用。</t>
    <phoneticPr fontId="5" type="noConversion"/>
  </si>
  <si>
    <t>M1：开发包首次发布时间 :2017/6/26
M2：SIT完成时间：2017/6/30
M3：产品发布与递交时间: 2017/7/7</t>
    <phoneticPr fontId="5" type="noConversion"/>
  </si>
  <si>
    <t>UKR_PrivateBank_EDC_Standalong</t>
    <phoneticPr fontId="5" type="noConversion"/>
  </si>
  <si>
    <t>UKR_PrivateBank_KeyInject(P)</t>
    <phoneticPr fontId="5" type="noConversion"/>
  </si>
  <si>
    <t>Android_PaxPay</t>
    <phoneticPr fontId="5" type="noConversion"/>
  </si>
  <si>
    <t>IR_Tosan_Pars_V1.09.01_20170621</t>
    <phoneticPr fontId="5" type="noConversion"/>
  </si>
  <si>
    <t>Dev：2017/6/21</t>
    <phoneticPr fontId="5" type="noConversion"/>
  </si>
  <si>
    <t>EDC</t>
    <phoneticPr fontId="5" type="noConversion"/>
  </si>
  <si>
    <t>HK_EDC_MAIN_V1.00.0224_20170623.20170716</t>
    <phoneticPr fontId="5" type="noConversion"/>
  </si>
  <si>
    <t>黄志刚</t>
    <phoneticPr fontId="5" type="noConversion"/>
  </si>
  <si>
    <r>
      <t xml:space="preserve">Dev：2017/6/16
</t>
    </r>
    <r>
      <rPr>
        <sz val="8"/>
        <color rgb="FFFF0000"/>
        <rFont val="宋体"/>
        <family val="3"/>
        <charset val="134"/>
        <scheme val="minor"/>
      </rPr>
      <t>变更到：2017/7/8</t>
    </r>
    <r>
      <rPr>
        <sz val="8"/>
        <color theme="1"/>
        <rFont val="宋体"/>
        <family val="3"/>
        <charset val="134"/>
        <scheme val="minor"/>
      </rPr>
      <t xml:space="preserve">
SIT: 2017/6/23
</t>
    </r>
    <r>
      <rPr>
        <sz val="8"/>
        <color rgb="FFFF0000"/>
        <rFont val="宋体"/>
        <family val="3"/>
        <charset val="134"/>
        <scheme val="minor"/>
      </rPr>
      <t>变更到：2017/7/16</t>
    </r>
    <phoneticPr fontId="5" type="noConversion"/>
  </si>
  <si>
    <t>MO_BOC_CUP</t>
    <phoneticPr fontId="5" type="noConversion"/>
  </si>
  <si>
    <t>2017/06/12-2017/06/23:
----------------------2017/06/05-2017/06/09:1.handle ssl issue "after updating prolin OS from v2.4.48 to v2.4.87, pars app cannot connect to the server by SSL".
a.Reason: tosan ssl server using DHE-RSA-AES128-SHA algorithm suite and specify the DH Key length as 768bits, but the newest prolin OS specify the DH Key length as 1024bits)
b.there are three solutions: modify prolin os; modify the configuration of tosan ssl server; modify app to specify another algorithm suite which server's side also support
c.considering the workloads, only telling Elham the third solution, and waiting for her testing feedback.
2.answer questions about "how to get string pixel width on prolin/monitor" on skype.
3.about SP20V4/QR55/SP200, Elham is still working on that, not finished testing.
----------------------2017/05/29-2017/06/02:
-----------------------2017/05/22-2017/05/26:1.answered Elham's questions about DUKPT, they plan to use TIK.
2.modify external devices' src codes and Pars according to the check result of Jenkins.
3.merge relative modifcation about external devices based on customer's newest codes and release a version.
4.follow up issue "after updating prolin OS from v2.4.48 to v2.4.87, pars app cannot connect to the server by SSL."
(waiting for R&amp;D's feedback)
-----------------------</t>
    <phoneticPr fontId="5" type="noConversion"/>
  </si>
  <si>
    <t>2017/06/12-2017/06/23:
----------------------2017/06/05-2017/06/09:
----------------------2017/05/29-2017/06/02:
----------------------</t>
    <phoneticPr fontId="5" type="noConversion"/>
  </si>
  <si>
    <t>2017/06/12-2017/06/23:
----------------------2017/06/05-2017/06/09:
----------------------2017/05/29-2017/06/02:
-----------------------2017/05/22-2017/05/26:
-----------------------2017/05/15-2017/05/19:
-----------------------2017/05/08-2017/05/12:
-----------------------2017/05/01-2017/05/05:
-----------------------2017/04/24-2017/04/28:
-----------------------</t>
    <phoneticPr fontId="5" type="noConversion"/>
  </si>
  <si>
    <t>2017/06/12-2017/06/23:1.answer the following questions on skype  
1.finish requirement "support downloading/removing para file on SP20V4" and release a version.
2.about A920, help to verify whether it's ok when using DUKPT PIN key to encrypt data(mode = 0x02, NO.Q27510279 on PPN).
(as only displaying supporting mode=0x00/0x01 in description of Andorid API calcDUKPTDes, missing other mode's description)
a.about SP20V4: how to change to debug mode; why install boot/monitor fail
b.about DUKPT: why calling PedDukptDes(on D180) fail;
2.handle issue "using TI/TK card cannot inject keys to external devices(SP20V4/QR55/SP200)".
(the src codes are ok. the reason is that wrong operation in customer side)
2.new requirement
a.support PED for QR55, by touch.(ok)
b.support download para file on SP20V4.(60%)
----------------------2017/06/05-2017/06/09:1.handle ssl issue "after updating prolin OS from v2.4.48 to v2.4.87, pars app cannot connect to the server by SSL".
a.Reason: tosan ssl server using DHE-RSA-AES128-SHA algorithm suite and specify the DH Key length as 768bits, but the newest prolin OS specify the DH Key length as 1024bits)
b.there are three solutions: modify prolin os; modify the configuration of tosan ssl server; modify app to specify another algorithm suite which server's side also support
c.considering the workloads, only telling Elham the third solution, and waiting for her testing feedback.
2.answer questions about "how to get string pixel width on prolin/monitor" on skype.
3.about SP20V4/QR55/SP200, Elham is still working on that, not finished testing.
----------------------2017/05/29-2017/06/02:
-----------------------2017/05/22-2017/05/26:1.answered Elham's questions about DUKPT, they plan to use TIK.
2.modify external devices' src codes and Pars according to the check result of Jenkins.
3.merge relative modifcation about external devices based on customer's newest codes and release a version.
4.follow up issue "after updating prolin OS from v2.4.48 to v2.4.87, pars app cannot connect to the server by SSL."
(waiting for R&amp;D's feedback)
-----------------------</t>
    <phoneticPr fontId="5" type="noConversion"/>
  </si>
  <si>
    <t>2017/06/12-2017/06/23:closed sprint 1.00.01_20170712
working on sprint 1.00.02_20170714
----------------------2017/06/05-2017/06/09:running CLSS test cases
----------------------2017/05/29-2017/06/02:phase 1 release
-----------------------</t>
    <phoneticPr fontId="5" type="noConversion"/>
  </si>
  <si>
    <t>working on sprint 1.00.02_20170714</t>
    <phoneticPr fontId="5" type="noConversion"/>
  </si>
  <si>
    <t>13（0）</t>
    <phoneticPr fontId="5" type="noConversion"/>
  </si>
  <si>
    <t>50（1）</t>
    <phoneticPr fontId="5" type="noConversion"/>
  </si>
  <si>
    <t xml:space="preserve">1.由于此段代码经手的人较多。 所以针对代码的命名还有函数的返回值处理上之后会做出统一的修改。
2.会删除所有的僵尸代码。 </t>
    <phoneticPr fontId="5" type="noConversion"/>
  </si>
  <si>
    <t>已完成</t>
    <phoneticPr fontId="5" type="noConversion"/>
  </si>
  <si>
    <t>HWOTHER-17</t>
    <phoneticPr fontId="5" type="noConversion"/>
  </si>
  <si>
    <t xml:space="preserve">请评审选择双SIM卡功能模块的代码，评审方式：个人评审
请评审选择默认NAC功能模块的代码，评审方式：个人评审
请评审下载参数控制模块的代码，评审方式：个人评审
基于的需求版本：V1.00.00_20170526
基于的设计版本： V1.00.00_20170630 </t>
    <phoneticPr fontId="5" type="noConversion"/>
  </si>
  <si>
    <t>个人评审</t>
    <phoneticPr fontId="5" type="noConversion"/>
  </si>
  <si>
    <t>徐彬</t>
    <phoneticPr fontId="5" type="noConversion"/>
  </si>
  <si>
    <t>项目名称： TW_AIRLINK_EDCAPI
项目类型：外部客户项目 - 台湾Airlink
项目描述：為了配合台灣客戶AirLink公司實現POS收銀機與EDC信用卡機之間的溝通，現需開發Windows平台下動態鏈接庫接口（EDC API），以DLL的形式提供，以便實現EDC信用卡機端、POS AP、OLTP Client三端交易鏈接和消息傳輸。
EDC API主要需求功能如下：
1、需實現doSale()、doVoid()、doRefund()、doOffline()、doSettle()等接口給POS AP調用，并通過參數或者函數返回具體交易數據或結果。
2、根據類似於《國泰世華_XXX_ECR_規格_0.2.docx》的RS232協議文檔組Request包送與信用卡機（S300）響應讀卡，信用卡機讀卡返回TLV Data包送回EDC AP。
3、EDC API解析TLV Data包并根據《OLTP_API_v1.5.docx》文檔協議組XML格式Request包送OLTP端，OLTP會將XML數據傳遞給IMS分流平台（IMS由Airlink開發），分流平台會根據對接後台的不同，生成和解析對應的ISO8583報文，再將交易結果以XML格式回傳。
4、EDC API解析Response包并组成交易记录和交易结果返回给POS AP。
5、EDC API通过RS232档案传输协议实现TMS参数下载。
6、EDC API通过RS232档案传输协议实现信用卡机AP下载更新。
（注：使用檔案傳輸協議將相關參數和AP應用下載到EDC信用卡方式，初步確定是由操作員通過文件拷貝，將參數和信用卡機應用拷貝到收銀機上，再由EDC API讀取對應的文件，對信用卡機進行更新。）
项目机型：S300</t>
    <phoneticPr fontId="5" type="noConversion"/>
  </si>
  <si>
    <t>TW_AIRLINK_EDCAPI</t>
    <phoneticPr fontId="5" type="noConversion"/>
  </si>
  <si>
    <t>朱榛塬</t>
    <phoneticPr fontId="5" type="noConversion"/>
  </si>
  <si>
    <t>黄木华</t>
    <phoneticPr fontId="5" type="noConversion"/>
  </si>
  <si>
    <t>2017/06/26-2017/06/30:
----------------------2017/06/12-2017/06/23:
----------------------2017/06/05-2017/06/09:1.UI部分完成
2.mifare卡操作部分完成（自测通过，之后会根据客户出的新文档做出相应的修改）
3.VoucherCard子应用与后台之间的https协议通信部分完成（自测通过）
4.程序的逻辑部分完成
5.与mainapp的集成，代码部分完成90%（部分数据结构有疑问），需要相关人员提供mainapp并进行集成测试。1.UI部分完成
2.mifare卡操作部分完成（自测通过，之后会根据客户出的新文档做出相应的修改）
3.VoucherCard子应用与后台之间的https协议通信部分完成（自测通过）
4.程序的逻辑部分完成
5.与mainapp的集成，代码部分完成90%（部分数据结构有疑问），需要相关人员提供mainapp并进行集成测试。
----------------------2017/05/29-2017/06/02:
-----------------------2017/05/22-2017/05/26:1.UI部分完成80%
2.VoucherCard子应用与后台之间的https协议报文的数据解析：完成%85，由于后台原因，还不能返回正常的结果；
3.M1卡操作完成40%
-----------------------</t>
    <phoneticPr fontId="5" type="noConversion"/>
  </si>
  <si>
    <t>2017/5/11(1)
2017/6/28(2)</t>
    <phoneticPr fontId="5" type="noConversion"/>
  </si>
  <si>
    <t xml:space="preserve">M1：开发包首次发布时间 :2017/6/16
M2：SIT完成时间：2017/6/30
M3：产品发布与递交时间: 2017/6/30
变更到：              2017/7/30
</t>
    <phoneticPr fontId="5" type="noConversion"/>
  </si>
  <si>
    <t>进行中</t>
    <phoneticPr fontId="5" type="noConversion"/>
  </si>
  <si>
    <t>Android_EDC_Template_V1.00.01_20170712</t>
    <phoneticPr fontId="5" type="noConversion"/>
  </si>
  <si>
    <r>
      <t xml:space="preserve">Dev：2017/6/8
</t>
    </r>
    <r>
      <rPr>
        <sz val="8"/>
        <color theme="1"/>
        <rFont val="宋体"/>
        <family val="3"/>
        <charset val="134"/>
        <scheme val="minor"/>
      </rPr>
      <t>SIT: 2017/7/12</t>
    </r>
    <phoneticPr fontId="5" type="noConversion"/>
  </si>
  <si>
    <t>林宏彬</t>
    <phoneticPr fontId="5" type="noConversion"/>
  </si>
  <si>
    <t>进行中</t>
    <phoneticPr fontId="5" type="noConversion"/>
  </si>
  <si>
    <t>PAX_UPI_Template_V1.01.05_20170707(MS)</t>
    <phoneticPr fontId="5" type="noConversion"/>
  </si>
  <si>
    <t>Dev：2017/7/7</t>
    <phoneticPr fontId="5" type="noConversion"/>
  </si>
  <si>
    <t>MO_EASYLINK_CUP_VER1.01.04_20170106，20170110,20170317,20170428，20170630</t>
    <phoneticPr fontId="5" type="noConversion"/>
  </si>
  <si>
    <t>HK_GlobalPay_V34-21 _20170601，20170830</t>
    <phoneticPr fontId="5" type="noConversion"/>
  </si>
  <si>
    <t>KMS</t>
    <phoneticPr fontId="5" type="noConversion"/>
  </si>
  <si>
    <t>杨丽君</t>
    <phoneticPr fontId="5" type="noConversion"/>
  </si>
  <si>
    <t>Dev：2017/6/23
Release：2017/7/20</t>
    <phoneticPr fontId="5" type="noConversion"/>
  </si>
  <si>
    <t>HU_TRSYS_RKI_KLD_V1.00.01_20170720</t>
    <phoneticPr fontId="5" type="noConversion"/>
  </si>
  <si>
    <t>Dev：2017/3/17
变更到：2017/6/30</t>
    <phoneticPr fontId="5" type="noConversion"/>
  </si>
  <si>
    <t>已完成</t>
    <phoneticPr fontId="5" type="noConversion"/>
  </si>
  <si>
    <t>2017/07/03-2017/07/07:
----------------------2017/06/26-2017/06/30:基于20170511版本上的修改优化：
1、优化了签到参数下载流程。
2、优化了空闲界面功能键各个功能号参数下载功能。
3、解决了做ECR结算交易打印缺纸，ECR无返回问题。
4、解决了S60缺紙後填纸按ENTER不在重打印问题。
5、解决了参数下载中标题提示的繁体文字有误问题。
6、新增交易打单缺纸后待定确认画面设置超时（60秒）后退出功能。
7、优化了签到功能删除签到操作员输入界面功能需求。
8、新增结算后终端进行自动签到功能。
9、新增加快捷按键F3结算功能。
注：参数文件“CHT.LNG”有更新，应用更新时请勿遗漏更新参数。
最新版本VER1.01.03_20170628已经发给客户测试。
----------------------2017/06/12-2017/06/23:基于20170511版本上的修改优化：
1、优化了签到参数下载流程。
2、优化了空闲界面功能键各个功能号参数下载功能。
3、解决了做ECR结算交易打印缺纸，ECR无返回问题。
4、解决了S60缺紙後填纸按ENTER不在重打印问题。
5、解决了参数下载中标题提示的繁体文字有误问题。
6、新增交易打单缺纸后待定确认画面设置超时（60秒）后退出功能。
7、优化了签到功能删除签到操作员输入界面功能需求。
8、新增结算后终端进行自动签到功能。
9、新增加快捷按键F3结算功能。
注：参数文件“CHT.LNG”有更新，应用更新时请勿遗漏更新参数。
最新版本VER1.01.03_20170628已经发给客户测试。
----------------------2017/06/05-2017/06/09:
----------------------2017/05/29-2017/06/02:1、客户反馈新增签到流程优化需求BOCCUP-68。
2、新增空闲界面下功能按键参数下载流程调整优化需求BOCCUP-69。
3、调整自动签退开关初始化参数需求BOCCUP-70。
-----------------------2017/05/22-2017/05/26:
-----------------------2017/05/15-2017/05/19:
-----------------------2017/05/08-2017/05/12:1、完成了新增2字头的Master卡处理流程需求BOCCUP-65开发，客户已经测试。
2、完成了新增81字头的CUP卡处理流程需求BOCCUP-66开发，客户待测试反馈。
3、解决了R50射频模块发热问题BOCCUP-67，客户待测试。
4、最新S60&amp;S90和R50新版本已经发布给客户测试。
-----------------------2017/05/01-2017/05/05:
-----------------------2017/04/24-2017/04/28:
-----------------------</t>
    <phoneticPr fontId="5" type="noConversion"/>
  </si>
  <si>
    <t>2017/07/03-2017/07/07:
----------------------2017/06/26-2017/06/30:
----------------------2017/06/12-2017/06/23:确定EMVQRC需求，开发二维码消费,撤销,退货，QRC交易兼容Coupon流程处理
----------------------</t>
    <phoneticPr fontId="5" type="noConversion"/>
  </si>
  <si>
    <t>PAX_Android_UPI_Template</t>
    <phoneticPr fontId="5" type="noConversion"/>
  </si>
  <si>
    <r>
      <t xml:space="preserve">M1：开发包首次发布时间：2017/5/26
M2：SIT完成时间：      2017/6/29
</t>
    </r>
    <r>
      <rPr>
        <sz val="8"/>
        <color rgb="FFFF0000"/>
        <rFont val="宋体"/>
        <family val="3"/>
        <charset val="134"/>
        <scheme val="minor"/>
      </rPr>
      <t>变更到：               2017/8/14</t>
    </r>
    <r>
      <rPr>
        <sz val="8"/>
        <color theme="1"/>
        <rFont val="宋体"/>
        <family val="3"/>
        <charset val="134"/>
        <scheme val="minor"/>
      </rPr>
      <t xml:space="preserve">
M3：产品发布与递交时间：2017/6/30
</t>
    </r>
    <r>
      <rPr>
        <sz val="8"/>
        <color rgb="FFFF0000"/>
        <rFont val="宋体"/>
        <family val="3"/>
        <charset val="134"/>
        <scheme val="minor"/>
      </rPr>
      <t>变更到：               2017/8/15</t>
    </r>
    <r>
      <rPr>
        <sz val="8"/>
        <color theme="1"/>
        <rFont val="宋体"/>
        <family val="3"/>
        <charset val="134"/>
        <scheme val="minor"/>
      </rPr>
      <t xml:space="preserve">
</t>
    </r>
    <phoneticPr fontId="5" type="noConversion"/>
  </si>
  <si>
    <t>结项转维护：12 Jul 2017 更新：与银联国际沟通，得知目前该项目已经发布到银联国际的生产环境中，将在法国巴黎的巴黎河谷购物村进行试运行。即日起，该项目状态切换为上线，转入维护阶段。</t>
    <phoneticPr fontId="5" type="noConversion"/>
  </si>
  <si>
    <t>2017/7/12：一期需求的开发和内部测试已经完成, 现启动二期开发计划.</t>
    <phoneticPr fontId="5" type="noConversion"/>
  </si>
  <si>
    <t xml:space="preserve">项目名称： PAX_Android_UPI
项目类型：内部项目
项目描述：Android机型海外银联直联模板程序。 基于APPT（补充版本号）模板进行开发。
经与PAX HK商讨，从长远来看间联会取代直联，但现阶段由于许多银行后台仍未完成间联改造，短时间内无法切换到直联。而且部分银行在使用quickpass时仍在进行直联，所以有必要在Android机型实现海外银联直联模板，以备满足各银行仍存在的直联需求。
主要功能如下： ......
项目机型：Android机型， 目前目标机型为 A920
二期开发需求:
1. 支持银联扫码交易(包括优惠劵相关内容),
2. EEMV 迁移到JEMV(包括接触式和非接触式).
3. 非接交易中汇率转换的实现.
4. 调整参数更新部分内容, 实现参数文件下载并解析.
5. Review 提出的问题 - 交易保存失败后续处理.
6. 加入代码混淆
7. 优化SonarQube扫描出来的问题以及重复率过高的问题.
项目机型：Android机型， 目前目标机型为 A920
</t>
    <phoneticPr fontId="5" type="noConversion"/>
  </si>
  <si>
    <t>Scheduled Day</t>
    <phoneticPr fontId="5" type="noConversion"/>
  </si>
  <si>
    <t>Slippage(day)</t>
    <phoneticPr fontId="5" type="noConversion"/>
  </si>
  <si>
    <t>Duration （Working Day）</t>
    <phoneticPr fontId="5" type="noConversion"/>
  </si>
  <si>
    <t>Project Period（Day）</t>
    <phoneticPr fontId="5" type="noConversion"/>
  </si>
  <si>
    <t>结项转维护：2017/07/07:该项目已提交给客户，结项，转入维护。</t>
    <phoneticPr fontId="5" type="noConversion"/>
  </si>
  <si>
    <t>结项转维护：2017-07-07:该项目已提交客户 ，结项，转入维护。</t>
    <phoneticPr fontId="5" type="noConversion"/>
  </si>
  <si>
    <t>项目延期：2017/7/12 : M2&amp;M3变更-----中行方面一直未能提供稳定有效的测试后台，VISA与Unionpay测试案例无法顺利执行，正在进一步沟通，发布时间延迟。</t>
    <phoneticPr fontId="5" type="noConversion"/>
  </si>
  <si>
    <t>2017/6/30(1)</t>
    <phoneticPr fontId="5" type="noConversion"/>
  </si>
  <si>
    <t>2017/3/6(1)
2017/7/12(2)</t>
    <phoneticPr fontId="5" type="noConversion"/>
  </si>
  <si>
    <t>M1: 完成所有交易流程：2017年8月4日
M2：完成所有管理功能：2017年8月18日
M3：完善UI、国际化、多屏幕适配，修复Bug：2017年9月1日
M4：开发包首次发布时间：2017年9月8日
M5：SIT完成时间：2017年9月30日
M6：产品发布与递交时间：2017年10月18日</t>
    <phoneticPr fontId="5" type="noConversion"/>
  </si>
  <si>
    <t>结项转维护：2017/6/30  产品已经上线，现已经转为维护状态</t>
    <phoneticPr fontId="5" type="noConversion"/>
  </si>
  <si>
    <r>
      <t xml:space="preserve">M1：开发包首次发布时间，2017/5/12 
M2：预计第一次迭代包发布时间，   
                      2017/5/19 
M3：SIT完成时间，      2017/5/26 
</t>
    </r>
    <r>
      <rPr>
        <sz val="8"/>
        <color rgb="FFFF0000"/>
        <rFont val="宋体"/>
        <family val="3"/>
        <charset val="134"/>
        <scheme val="minor"/>
      </rPr>
      <t>变更到：               2017/6/23</t>
    </r>
    <r>
      <rPr>
        <sz val="8"/>
        <color theme="1"/>
        <rFont val="宋体"/>
        <family val="3"/>
        <charset val="134"/>
        <scheme val="minor"/>
      </rPr>
      <t xml:space="preserve">
M4：UAT完成时间        2017/6/2
</t>
    </r>
    <r>
      <rPr>
        <sz val="8"/>
        <color rgb="FFFF0000"/>
        <rFont val="宋体"/>
        <family val="3"/>
        <charset val="134"/>
        <scheme val="minor"/>
      </rPr>
      <t>变更到：               2017/6/30</t>
    </r>
    <r>
      <rPr>
        <sz val="8"/>
        <color theme="1"/>
        <rFont val="宋体"/>
        <family val="3"/>
        <charset val="134"/>
        <scheme val="minor"/>
      </rPr>
      <t xml:space="preserve">
M4：产品发布与递交时间  2017/6/30 </t>
    </r>
    <phoneticPr fontId="5" type="noConversion"/>
  </si>
  <si>
    <t>结项转维护：2017/7/17：需求已经开发完毕，客户验收OK, 项目结项，现转入维护阶段。</t>
    <phoneticPr fontId="5" type="noConversion"/>
  </si>
  <si>
    <r>
      <t xml:space="preserve">M1：开发包首次发布时间 :2017/6/16
</t>
    </r>
    <r>
      <rPr>
        <sz val="8"/>
        <color rgb="FFFF0000"/>
        <rFont val="宋体"/>
        <family val="3"/>
        <charset val="134"/>
        <scheme val="minor"/>
      </rPr>
      <t>变更到：               2017/7/3</t>
    </r>
    <r>
      <rPr>
        <sz val="8"/>
        <color theme="1"/>
        <rFont val="宋体"/>
        <family val="3"/>
        <charset val="134"/>
        <scheme val="minor"/>
      </rPr>
      <t xml:space="preserve">
M2：SIT完成时间：2017/7/28
M3：产品发布与递交时间: 2017/7/31
</t>
    </r>
    <phoneticPr fontId="5" type="noConversion"/>
  </si>
  <si>
    <t>项目变更：2017/7/3 : M1 变更 — 未能预估到PDK 存在多个功能不满足、及部分接口存在错误，以及更新代码审核过程中发现的问题；</t>
    <phoneticPr fontId="5" type="noConversion"/>
  </si>
  <si>
    <r>
      <t xml:space="preserve">M1：开发包首次发布时间   2017/4/10
M2：SIT完成时间：       2017/4/24
</t>
    </r>
    <r>
      <rPr>
        <sz val="8"/>
        <color rgb="FFFF0000"/>
        <rFont val="宋体"/>
        <family val="3"/>
        <charset val="134"/>
        <scheme val="minor"/>
      </rPr>
      <t>变更到：               2017/8/11</t>
    </r>
    <r>
      <rPr>
        <sz val="8"/>
        <color theme="1"/>
        <rFont val="宋体"/>
        <family val="3"/>
        <charset val="134"/>
        <scheme val="minor"/>
      </rPr>
      <t xml:space="preserve">
M3：产品发布与递交时间： 待定</t>
    </r>
    <phoneticPr fontId="5" type="noConversion"/>
  </si>
  <si>
    <t>项目变更：2017/7/14  M2变更，因安卓项目介入人员调配，计划进行变更</t>
    <phoneticPr fontId="5" type="noConversion"/>
  </si>
  <si>
    <r>
      <t>M1：开发包首次发布时间：2016/8/12
M2：SIT完成时间：      2016/8/26
恢复后：               2017/3/31</t>
    </r>
    <r>
      <rPr>
        <sz val="8"/>
        <color rgb="FFFFC000"/>
        <rFont val="宋体"/>
        <family val="3"/>
        <charset val="134"/>
        <scheme val="minor"/>
      </rPr>
      <t xml:space="preserve">
</t>
    </r>
    <r>
      <rPr>
        <sz val="8"/>
        <color rgb="FFFF0000"/>
        <rFont val="宋体"/>
        <family val="3"/>
        <charset val="134"/>
        <scheme val="minor"/>
      </rPr>
      <t>变更后                2017/4/21</t>
    </r>
    <r>
      <rPr>
        <sz val="8"/>
        <color theme="1"/>
        <rFont val="宋体"/>
        <family val="3"/>
        <charset val="134"/>
        <scheme val="minor"/>
      </rPr>
      <t xml:space="preserve">
M3：产品发布与递交时间：2016/9/30
恢复后：              2017/6/17</t>
    </r>
    <r>
      <rPr>
        <sz val="8"/>
        <color rgb="FFFF0000"/>
        <rFont val="宋体"/>
        <family val="3"/>
        <charset val="134"/>
        <scheme val="minor"/>
      </rPr>
      <t xml:space="preserve">
变更后                2017/7/28</t>
    </r>
    <phoneticPr fontId="5" type="noConversion"/>
  </si>
  <si>
    <t>2016/7/8
恢复：2017/3/1</t>
    <phoneticPr fontId="5" type="noConversion"/>
  </si>
  <si>
    <r>
      <t>M1：开发包首次发布时间   2017/6/2</t>
    </r>
    <r>
      <rPr>
        <sz val="8"/>
        <color rgb="FFFF0000"/>
        <rFont val="宋体"/>
        <family val="3"/>
        <charset val="134"/>
        <scheme val="minor"/>
      </rPr>
      <t xml:space="preserve">
变更到：                2017/6/9</t>
    </r>
    <r>
      <rPr>
        <sz val="8"/>
        <color theme="1"/>
        <rFont val="宋体"/>
        <family val="3"/>
        <charset val="134"/>
        <scheme val="minor"/>
      </rPr>
      <t xml:space="preserve">
M2：SIT完成时间：       2017/6/30
M3：产品发布与递交时间： 2017/7/1</t>
    </r>
    <phoneticPr fontId="5" type="noConversion"/>
  </si>
  <si>
    <t>M1：开发包首次发布时间   2017/5/26
M2：SIT完成时间：       2017/6/30
M3：产品发布与递交时间： 待定
二期：
M1：开发包首次发布时间   2017/8/25
M2：SIT完成时间：       2017/9/15
M3：产品发布与递交时间： 待定</t>
    <phoneticPr fontId="5" type="noConversion"/>
  </si>
  <si>
    <t>EDC</t>
    <phoneticPr fontId="5" type="noConversion"/>
  </si>
  <si>
    <t>CN_BOC_DCC_3.00.08_20170720</t>
    <phoneticPr fontId="5" type="noConversion"/>
  </si>
  <si>
    <t>李庆超</t>
    <phoneticPr fontId="5" type="noConversion"/>
  </si>
  <si>
    <t>Dev：2017/7/20
SIT: 2017/7/20
Release:2017/7/20</t>
    <phoneticPr fontId="5" type="noConversion"/>
  </si>
  <si>
    <t>进行中</t>
    <phoneticPr fontId="5" type="noConversion"/>
  </si>
  <si>
    <t>CN_BOC_IST_6.5.8_20170601，20170720</t>
    <phoneticPr fontId="5" type="noConversion"/>
  </si>
  <si>
    <t>PAX_UPI_Template_V1.01.05_20170616，20170630</t>
    <phoneticPr fontId="5" type="noConversion"/>
  </si>
  <si>
    <t>UPI</t>
    <phoneticPr fontId="5" type="noConversion"/>
  </si>
  <si>
    <t>朱榛塬</t>
    <phoneticPr fontId="5" type="noConversion"/>
  </si>
  <si>
    <t>KW_Knet_Normal_V1.03.0001B23_20170714</t>
    <phoneticPr fontId="5" type="noConversion"/>
  </si>
  <si>
    <t>刘富鹏</t>
    <phoneticPr fontId="5" type="noConversion"/>
  </si>
  <si>
    <t>Dev：2017/7/14</t>
    <phoneticPr fontId="5" type="noConversion"/>
  </si>
  <si>
    <t>Dev：2017/7/9</t>
    <phoneticPr fontId="5" type="noConversion"/>
  </si>
  <si>
    <t>KW_Knet_Normal(P)_v1.03.0000B26_20170721</t>
    <phoneticPr fontId="5" type="noConversion"/>
  </si>
  <si>
    <t>Dev：2017/7/21</t>
    <phoneticPr fontId="5" type="noConversion"/>
  </si>
  <si>
    <t>KW_Knet_Q80_Normal(P)_V1.10.0000B04_20170721</t>
    <phoneticPr fontId="5" type="noConversion"/>
  </si>
  <si>
    <t>涂小强</t>
    <phoneticPr fontId="5" type="noConversion"/>
  </si>
  <si>
    <t>Dev：2017/7/21</t>
    <phoneticPr fontId="5" type="noConversion"/>
  </si>
  <si>
    <t>US_UPI_COUPON_V1.00.01_20170714</t>
    <phoneticPr fontId="5" type="noConversion"/>
  </si>
  <si>
    <t>刘凯</t>
    <phoneticPr fontId="5" type="noConversion"/>
  </si>
  <si>
    <t>EDC(P) Template_V1.03.03_20170524，20170621，20170626,20170712，20170728</t>
    <phoneticPr fontId="5" type="noConversion"/>
  </si>
  <si>
    <r>
      <t xml:space="preserve">Dev：2017/5/10
</t>
    </r>
    <r>
      <rPr>
        <sz val="8"/>
        <color rgb="FFFF0000"/>
        <rFont val="宋体"/>
        <family val="3"/>
        <charset val="134"/>
        <scheme val="minor"/>
      </rPr>
      <t>变更：2017/7/26</t>
    </r>
    <r>
      <rPr>
        <sz val="8"/>
        <color theme="1"/>
        <rFont val="宋体"/>
        <family val="3"/>
        <charset val="134"/>
        <scheme val="minor"/>
      </rPr>
      <t xml:space="preserve">
SIT:2017/5/24
</t>
    </r>
    <r>
      <rPr>
        <sz val="8"/>
        <color rgb="FFFF0000"/>
        <rFont val="宋体"/>
        <family val="3"/>
        <charset val="134"/>
        <scheme val="minor"/>
      </rPr>
      <t>变更:2017/7/28</t>
    </r>
    <phoneticPr fontId="5" type="noConversion"/>
  </si>
  <si>
    <t>HK_EDC_MAIN_V1.00.0220_P1_20170630</t>
    <phoneticPr fontId="5" type="noConversion"/>
  </si>
  <si>
    <t>Dev：2017/6/9</t>
    <phoneticPr fontId="5" type="noConversion"/>
  </si>
  <si>
    <t>2017/03/20-2017/03/24:fixed 4 issue.Include G2-50、G2-56、G2-60、G2-61
-----------------------2017/03/13-2017/03/17:
本周Sandy新增issue G2-60 ~ G2-63
-----------------------2017/02/27-2017/03/03:本周修复完剩余的一些issue，已发布版本给Sandy测试
__________________________2017/02/20-2017/02/24:本周查看issue G2-50，搭建此issue测试环境测试此问题
__________________________2017/02/13-2017/02/17:香港Sandy在9月7号测试完JIRA上的case.
徐彬本周fixed bug包括：G2-44、G2-46 ~ G2-48、G2-56、G2-58、G2-59
由于Sandy长期出差，和香港沟通，以后该项目可由香港Keith测试
__________________________2017/01/16-2017/01/20:
__________________________2017/01/09-2017/01/13:
_________________________ 2017/01/02-2017/01/06:由于香港测试人员Sandy出差，项目暂时hold
______________________</t>
    <phoneticPr fontId="5" type="noConversion"/>
  </si>
  <si>
    <t>2017/06/12-2017/06/23:sprint = "V1.00.0220_P1_20170630“（DBS）
1,修改PP DCC CardHolder Choice flow,并增参数控制与auto opt-in的切换.
2.调整inverse rate参数控制汇率的显示和打印.
3.新增Incremental Auth和Auth Adjust两个交易.
----------------------2017/06/05-2017/06/09:sprint = "V1.00.0220_P1_20170630“（DBS）
1.修复一些VISA MC报文的问题.
2.修改22域entry mode 与spetcra一致
3.修改一些打印的问题.
----------------------2017/05/29-2017/06/02:
-----------------------2017/05/22-2017/05/26:sprint = "V1.00.0222_20170616“
1.fix HKEDCMA-96 (EDC 參數中 option3_7是用來處理enable instalment 這個參數, 设置不正确).
2.修复大新void 分期交易缺少了63域
3.修复不能做AE EMV INSTALLMENT 的问题
4.Fix HKEDCMA-99 以收單行參數中的ENABLE EMV去控制開放或關閉EMV分期交易
5.HKEDCMA-100, fix Samsung Pay, reference from GP Louis
-----------------------2017/05/15-2017/05/19:sprint = "V1.00.0220_P1_20170630“（DBS）
通过modem测试一些插卡刷卡交易,能够通过.
-----------------------2017/05/08-2017/05/12:sprint = "V1.00.0220_P1_20170630“（DBS）
初步增加内置非接, 并使用modem方式调试一些基本交易.
修改Offline auto upload 条件, 需达到idle时间并且offline 交易达到设定的笔数.
增加设置idle时间功能.
-----------------------2017/05/01-2017/05/05:sprint = "V1.00.0220_P1_20170630“
 1.增加Negative Settlement 选项和判断.
2.增加Idle5分钟, 自动上送离线交易功能.
3.Settlement后增加打印每个收单行的结算结果.
4.增加最大离线上送笔数设置.
-----------------------2017/04/24-2017/04/28:sprint = "V1.00.0220_P1_20170630“
1.增加DBS_DCC支持DCC交易流程.
2.阅读PP DCC需求文档,了解DBS DCC需要修改的需求点, 后续需要去香港和terence详细讨论每个需求点实现的细节.
3.DBS TCP/IP测试环境未准备好,使用modem测试交易不成功, 接收到回复报文的概率较小.
4.尝试开发M2需求, codebook需求开发沟通,增加Nagetive settlement选项以及offline upload count 设置.
-----------------------2017/04/17-2017/04/21:sprint = "V1.00.0220_P1_20170630“
1.DBS调整代码,使程序能够启动直连子应用(子应用交易情况待测试).
2.DBS初步调试好分期交易V/M报文(可以使用取消来取消分期交易).
-----------------------2017/04/10-2017/04/14:sprint = "V1.00.0220_P1_20170630“
1.DBS分支完成验证KEY下载流程HKEDCMA-79.
2.调试和校验DBS收单行支持Eft加密HKEDCMA-78.
-----------------------2017/04/05-2017/04/07:2.HKEDCMA-89非接CVM limit无效的问题, 正在测试中。
sprint = "V1.00.0220_P1_20170630"
香港出差了解项目的具体情况,和开发人员kenneth沟通在后续
开发上的问题.
-----------------------2017/03/27-2017/04/01:sprint = “V1.00.0220_P1_20170630”
1.定制好详细开发计划.
2.在JIRA和Confluence上创建项目任务
-----------------------</t>
    <phoneticPr fontId="5" type="noConversion"/>
  </si>
  <si>
    <t>2017/05/15-2017/05/19:
-----------------------</t>
    <phoneticPr fontId="5" type="noConversion"/>
  </si>
  <si>
    <t>Dev：2017/6/1
SIT：2017/6/1
Release：2017/6/1</t>
    <phoneticPr fontId="5" type="noConversion"/>
  </si>
  <si>
    <t>已完成</t>
    <phoneticPr fontId="5" type="noConversion"/>
  </si>
  <si>
    <t>2017/07/10-2017/07/14:
----------------------</t>
    <phoneticPr fontId="5" type="noConversion"/>
  </si>
  <si>
    <t>2017/07/10-2017/07/14:
----------------------</t>
    <phoneticPr fontId="5" type="noConversion"/>
  </si>
  <si>
    <t>2017/07/10-2017/07/14:
----------------------2017/07/03-2017/07/07:
----------------------2017/06/26-2017/06/30:
----------------------2017/06/12-2017/06/23:
----------------------2017/06/05-2017/06/09:
----------------------2017/05/29-2017/06/02:
-----------------------2017/05/22-2017/05/26:
-----------------------2017/05/15-2017/05/19:
-----------------------2017/05/01-2017/05/05:1.菜单相关的数据构建完成
2.主菜单初版完成
-----------------------</t>
    <phoneticPr fontId="5" type="noConversion"/>
  </si>
  <si>
    <t>2017/07/10-2017/07/14:
----------------------2017/07/03-2017/07/07:
----------------------2017/06/26-2017/06/30:
----------------------2017/06/12-2017/06/23:
----------------------2017/05/29-2017/06/02:
-----------------------2017/05/22-2017/05/26:
-----------------------2017/05/15-2017/05/19:
-----------------------2017/05/08-2017/05/12:
-----------------------2017/04/17-2017/04/21:
-----------------------2017/04/10-2017/04/14:1.协助客户测试，分析解决测试中遇到问题
2. 修复v1.00.00_20170323版本bug
-----------------------2017/04/05-2017/04/07:
-----------------------2017/03/27-2017/04/01:
-----------------------2017/03/20-2017/03/24:
1.同客户沟通测试中遇到问题及修复V1.00.00_20170314版本bug.
-----------------------2017/03/06-2017/03/10:1.Loyalty Settlement功能及EPP功能开发调试.
2.UI Enhancement。
-----------------------2017/02/27-2017/03/03:
1.完成Loyalty Parameters download module开发.
2.Refactor Citibank source code, remove unnecessary logs,macro.
-----------------------2017/02/20-2017/02/24:1. 完成Full Redemption,Partial Redemption交易.
2. 开发Loyalty Parameters download功能（还未完成）
-----------------------2017/02/13-2017/02/17:1. 完成Full Redemption,Partial Redemption交易开发.
_______________________2017/02/06-2017/02/10:
1.修正Master off us卡出现的"Mac not equal" bug.
2.根据Revenue给出的receipt sample, 生成receipt image.
3.编码实现Loyalty Enquiry(已完成)及Full Redemption(未完成)两种交易
_______________________2017/01/16-2017/01/20:
1.配合citibank测试contact &amp; contactless交易，修正测试出的bug.
2.同Revenue沟通loyalty point每个功能模块交易流程，确定每个子功能报文格式.
3.研究Revenue提供的ERM后台文档,完善终端的Receipt upload功能.
_______________________2017/01/09-2017/01/13：
---------------------</t>
    <phoneticPr fontId="5" type="noConversion"/>
  </si>
  <si>
    <t>2017/07/10-2017/07/14:
----------------------2017/07/03-2017/07/07:
----------------------2017/06/26-2017/06/30:
----------------------2017/06/12-2017/06/23:1.用客户寄送的测试卡，测试本次添加的所有交易，并同Maksim做确认。
2.解决交易后台返回96错误码的问题。
3.发布debug版本给客户测试。
----------------------</t>
    <phoneticPr fontId="5" type="noConversion"/>
  </si>
  <si>
    <t>2017/07/10-2017/07/14:
----------------------2017/07/03-2017/07/07:
----------------------2017/06/26-2017/06/30:
----------------------2017/06/12-2017/06/23:1.由于增加了DUKPT，与客户沟通修改报文结构，并测试相关交易。
2.和客户的开发人员，检查做联机交易输入PIN后，后台回复96的错误。
3.催客户寄送测试相关卡片
----------------------</t>
    <phoneticPr fontId="5" type="noConversion"/>
  </si>
  <si>
    <t>2017/07/10-2017/07/14:
----------------------2017/07/03-2017/07/07:
----------------------2017/06/26-2017/06/30:
----------------------2017/06/12-2017/06/23:
----------------------2017/06/05-2017/06/09:代码合并已完成 并 自测通过
----------------------2017/05/29-2017/06/02:合并代码，大概完成50%
-----------------------2017/05/22-2017/05/26:
-----------------------2017/05/15-2017/05/19:发布M1版本
-----------------------2017/05/08-2017/05/12:已完成MOTO系列的7个交易
quasi cash 和 cashadvance 流程基本走通
-----------------------2017/05/01-2017/05/05:1.fix EDC手输卡号bug
2.logon 完成
3. MOTO sales 完成
-----------------------2017/04/24-2017/04/28:adjust tip、 TMK download 、 key_exchange交易的8583部分已完成
inquiry logic 完成，8583部分正在进行
TMK download 的logic部分完成
增加LogUtils 优化
-----------------------2017/04/17-2017/04/21:sales, offline sales, void, refund 交易的8583部分已完成
合并nepture lite 版本的EDC 到BASE24项目中
preauth completion offline交易完成
preauth completion cancellation 交易完成
-----------------------2017/04/10-2017/04/14:DCC交易 调通
nstallment交易调通
PRE-AUTH COMPLETION 调通
inquiry logic调通，8583 正在弄
moto sales 增加了数据库的表
PRE-AUTH COMPLETION CANCEL 8583正在弄
-----------------------2017/04/05-2017/04/07:
DCC交易功能，installment_8583组报文，余额查询交易，preauth completion交易正在进行中</t>
    <phoneticPr fontId="5" type="noConversion"/>
  </si>
  <si>
    <t>2017/07/10-2017/07/14:
----------------------2017/07/03-2017/07/07:
----------------------2017/06/26-2017/06/30:增加代码混淆。增加撤销未得到明确结果的处理机制。修复PAX STORE参数推送偶现不成功问题。更改部分图标。 5 issues 
----------------------2017/06/12-2017/06/23:到银联国际办公司进行应用演示，沟通项目需求，于本周实现完毕，提交测试。 4 issues 
----------------------2017/06/05-2017/06/09:
----------------------2017/05/29-2017/06/02:
-----------------------2017/05/22-2017/05/26: 实现HTTP + JSON通信方式，与银联联调相关报文。目前已经调通TMK下载、Logon交易、优惠券核销交易报文。
-----------------------2017/05/15-2017/05/19:
-----------------------</t>
    <phoneticPr fontId="5" type="noConversion"/>
  </si>
  <si>
    <r>
      <t xml:space="preserve">2017/07/10-2017/07/14:
最终上线版本(v1.00.00_20170704)已经跟客户确认.
目前客户提供的投产日期是2017/07/18.
以后该项目进入维护阶段.
----------------------2017/07/03-2017/07/07:当前项目进入最后验收阶段, 本周的工作内容有:
1.签到增加获取后台返回的批次号和流水号的功能. - JMP-60
2.新增一个文件FTPINFO.DAT 用于保存终端的ftp更新文件信息 避免在更新应用的时候清除参数数据
而导致ftp 文件信息丢失的问题. - JMP-61
----------------------2017/06/26-2017/06/30:sprint = "v1.00.00_20170616"
还未正式上线, 目前MS客户那边状态是开始投产测试阶段。 还没有大批量的发机器.
只是找了一小部分商户先试用过程.
后续终端这边还可能需要增加几个需求, 另外由于武汉那边负责的交易系统新增的需求
预计需要开发大半个月, 所以项目上线预计又得延期3周.
----------------------2017/06/12-2017/06/23:sprint = sprint = "v1.00.00_20170616"
1.修复小票打印error code为空的问题.
 2.修改交易打印后小票取纸提示
3.修改不设idle时间时不显示LOGK界面
4. 多次失败和成功只打印最后一次的小票还存在问题, 修复.
5. 客户部署最终上线机房, 协助客户进行各个功能的测试, 回答和
解决过程中出现的问题."v1.00.00_20170616"
1. ftp更新通讯类错误也要进行重试, 并且重试出错一直到更新结束最后一分钟才打印错误小票.
2. 调整SIM卡激活时间, 有1个小时调整为4个小时
3. 接收机制调整, 第一次接收只接收两个字节, 兼容后台只返回一次报文的情况.
4. 统一参数更新时间判断条件, 精确到分钟.
5. 优化对最后一次失败小票打印的判断条件.
----------------------2017/06/05-2017/06/09:sprint = "v1.00.00_20170616"
    解决编译时MpConvertToSo接口没有定义的问题.
    解决使用动态库编译后又出现的sscanf库函数和errno变量没有定义的问题.
    修复锁屏的时候不会自动进行批结算和参数更新的问题.
    调整小票打印机制, 多次失败和成功只打印最后一次的小票.
    修复非自动结算后不会触发参数更新的问题.
----------------------2017/05/29-2017/06/02:sprint = "v1.00.00_20170616"
目前总的状态的开发基本完成, 等待武汉交易系统准备好后台进行调试和测试.
1.修复大文件下载ssl返回包太大错误.
2.修复ssl下载文件以后再发的第一个命令会多出很多内容的问题.
3.调试好3G通讯ftp+ssl 下载文件的功能。
4.修复锁屏的时候不能进行批结算和参数更新的问题. 待测试.
5.修复3G通讯第一次连接时间超过60秒的问题. 待测试.
6. 优化ftp下载部分代码以及下载流程, 如下载多个文件的情况下也只连接一次.
7.增加FTP下载控制以及下载后的处理(重启后自动签到).
8.增加3种类型FTP下载结果打印(连接出错, 异常终止, 更新成功 )
9. 修复MS客户反馈的问题(1.打印没纸的时候显示和流程调整, 2.自动更新端口调整,
使用TMSPORT所对应的值), 
-----------------------2017/05/22-2017/05/26:sprint = "v1.00.00_20170616"
    JMP-51 初步开发好ftp+ssl功能.
    与ftp服务器后台连调ssl登陆以及文件下载功能, 该功能已经
    基本实现.
    JMP-47 修复重启后如果设置自动锁屏才需要输入开机密码,否则不用输入密码.
-----------------------2017/05/15-2017/05/19:sprint = "v1.00.00_20170616"
1.JMP-48密钥下载新增一组TDK， 调试成功.
2.JMP-49 开发以及和中心调试通过PAN 和磁道加密.
-----------------------2017/05/08-2017/05/12:和客户沟通和确认最终需要增加的需求以及实现方式.
-----------------------2017/05/01-2017/05/05:客户正在测试和整理需求.本周没有更新.
-----------------------2017/04/24-2017/04/28:目前项目的状态是已经进行了一次正式测试,测试合格.
sprint = "v1.00.00_20170421”
1.修复JMP-44,JMP-45,JMP-46 需求以及问题.
2.协助客户测试,目前已经通过客户内侧以及第一次正式测试.
-----------------------2017/04/17-2017/04/21:sprint = "v1.00.00_20170421”
修复MS客户反馈的问题,发布Debug Release版本.
JMP-34,JMP-35,JMP-36,JMP-37,JMP-38,JMP-39,JMP-40,
JMP-41,JMP-42,JMP-43.
-----------------------2017/04/10-2017/04/14: 
sprint = "v1.00.00_20170421”
修复MS客户第一轮测试反馈问题,包括:
JMP-18, JMP-26, JMP-27, JMP-28, JMP-30, JMP-29,
JMP-32, JMP-31。
-----------------------2017/04/05-2017/04/07:当前项目处于SIT中.本周终端更新的内容有:
1.JMP-18 小票打印部分改变方案, 终端这边新增了41域
用于获取后台返回的打印error message信息.
-----------------------2017/03/27-2017/04/01:sprint = ”v1.00.00_20170331“
协助客户测试交易以及FTP参数下载功能.
-----------------------2017/03/20-2017/03/24:sprint = ”v1.00.00_20170331“
1.完成新增需求JMP-21,JMP-23,JMP-24,JMP-25.
2.修复bug JMP-22.
-----------------------2017/03/13-2017/03/17:sprint = ”v1.00.00_20170331“
1.协助测试,由于商务上没有沟通好,
出现的问题和需求开发优先级降低.
这周并没有修复问题.
-----------------------2017/03/06-2017/03/10:sprint = ”v1.00.00_20170331“
1.协助交易系统调试交易报文,本周
交易报文接口又有修改.
2.修复JMP-8,JMP-15,JMP-16,JMP-17
JMP-19,JMP-20.
-----------------------2017/02/27-2017/03/03:
重新启动.
新建sprint “v1.00.00_20170331”
并修复里面大部分issues问题.
-----------------------2016/11/14-2016/11/18：
</t>
    </r>
    <r>
      <rPr>
        <b/>
        <sz val="8"/>
        <color theme="1"/>
        <rFont val="宋体"/>
        <family val="3"/>
        <charset val="134"/>
        <scheme val="minor"/>
      </rPr>
      <t>目前项目处于暂停状态.</t>
    </r>
    <r>
      <rPr>
        <sz val="8"/>
        <color theme="1"/>
        <rFont val="宋体"/>
        <family val="3"/>
        <charset val="134"/>
        <scheme val="minor"/>
      </rPr>
      <t xml:space="preserve">
项目暂停原因:
1.交易系统开发仍未完成.
2.日本客户需求人员不足,并且还需要处理其他项目的需求（据我了解的情况,目前日本那边还有一个交易系统A,这个交易系统A开发了两年,到目前为止还未投产,JP_MS_AY项目的优先级现在低于交易系统A).
---------------------2016/11/07-2016/11/11：
等待MS客户测试结果和交易系统开发完成.
---------------------2016/10/31-2016/11/4：
等待MS客户测试结果和交易系统开发完成.
---------------------2016/10/24-2016/10/28：
当前状态等待MS客户测试结果, 终端确认的需求都已开发完成.
武汉交易系统开发未完成.
---------------------2016/10/17-2016/10/21：
当前状态等待MS客户测试结果.
---------------------2016/10/10-2016/10/14：
目前状态等待武汉交易系统开发完成和需求确认清楚.
经过连续几天对merchant support相关人物的咨询, 13号重新发布了一个程序给客户测试.
---------------------2016/9/26 - 2016/9/30：本周完成的开发内容有:
1.IC卡advice报文调通.
2.调通银联密码加密.       ---------------------2016/9/19 - 2016/9/23：目前处于联调阶段,
本周完成的开发内容有:
1.明确3/4 IC卡交易流程,完成IC卡交易所有编码工作和1/2 IC卡交易联调.
2.完成银联卡交易流程和报文联调..           ----------------------2016/9/12 - 2016/9/16： 找出IC卡交易中的问题, IC卡交易能够成功.           ----------------------2016/9/5 - 2016/9/9：初步完成了联机认证,IC结果通知,IC建议报文调试.目前交易不能成功,还需要调试.           ----------------------2016/8/29 - 2016/9/2： 目前改项目进度比较缓慢.
本周完成了预授权和卡检查交易报文调试.
并正式发布了一个应用给日本客户测试.
                             ----------------------2016/8/22 - 2016/8/26：1.IC卡交易流程基本确定,与武汉系统开发人员调试好IC卡联机报文,但是武汉那边和后台调试没有做好,我们这边没有实际的回复数据,无法进行后续调试.
2.预授权和卡检查武汉交易系统已经做好,但是修改了一部分报文,我们这边也需要修改报文才能继续调试.
3.微信部分进行了优化, 目前正在内部测试中.              ----------------------2016/8/15 - 2016/8/19：项目目前处于内部测试状态.
新需求IC卡流程和报文格式正在确认当中.
初步新增了预授权和卡检查两种交易,还未调试.交易系统后台那边还没做好,小票内容没确定.
修复并优化了内部测试提出的bug,批结算打印多个日期的小票的时候出现的问题.    -----------------------2016/8/8 - 2016/8/12：  联调完成整个参数自动更新功能，修复自测试中发现的问题.
发布第一个用于内部测试的程序版本                   -------------------------2016/8/1 - 2016/8/5：基本完成JP_MS_PAY项目原始需求,但是目前Merchant Support
在开发过程中逐步增加了一些新的需求, 例如
1.不同卡公司和商户的交易权限和参数控制,
2.原来准备在第二期实现的支持EMV芯片卡功能,现在也需要在上线前做好.
</t>
    </r>
    <phoneticPr fontId="5" type="noConversion"/>
  </si>
  <si>
    <t>2017/07/10-2017/07/14:sprint = "V1.01.0000_20161230"
大新和创新银行间联都处于客户测试阶段.
sprint = "V1.00.0220_P1_20170630"
DBS目前正在沟通测试的工作.
香港目前正在测试DBS应用搭配直连子应用的使用.
sprint = "V1.01.0001_20170721“
BEA间联处于连调阶段.
1.手输卡号交易已经测试完成.
2.芯片卡交易大约有一半的交易通过测试.
----------------------2017/07/03-2017/07/07:
----------------------2017/06/26-2017/06/30:sprint = "V1.00.0220_P1_20170630“（DBS）
1.测试和修复了离线一段时间后没有进入离线交易上送流程的问题.
 2.沟通和设计DBS technician password需求的具体实现方案, 最终采用类似于EMP项目的方案,
加入SN号内容,使每台终端每天的密码都不一样.
3.DBS technician password需求PC端程序修改, UI增加SN输入, 计算增加SN内容.
4.DBS technician password终端程序修改, 增加SHA1算法源码, 增加DBS收单行采用
动态密码作为BANK PASSWORD的接口.
5.同步主版本0224版本到DBS分支, 准备将DBS分支发给客户测试。
----------------------2017/06/12-2017/06/23:
----------------------2017/06/05-2017/06/09:1.handle ssl issue "after updating prolin OS from v2.4.48 to v2.4.87, pars app cannot connect to the server by SSL".
a.Reason: tosan ssl server using DHE-RSA-AES128-SHA algorithm suite and specify the DH Key length as 768bits, but the newest prolin OS specify the DH Key length as 1024bits)
b.there are three solutions: modify prolin os; modify the configuration of tosan ssl server; modify app to specify another algorithm suite which server's side also support
c.considering the workloads, only telling Elham the third solution, and waiting for her testing feedback.
2.answer questions about "how to get string pixel width on prolin/monitor" on skype.
3.about SP20V4/QR55/SP200, Elham is still working on that, not finished testing.
----------------------2017/05/29-2017/06/02:
-----------------------2017/05/22-2017/05/26:1.answered Elham's questions about DUKPT, they plan to use TIK.
2.modify external devices' src codes and Pars according to the check result of Jenkins.
3.merge relative modifcation about external devices based on customer's newest codes and release a version.
4.follow up issue "after updating prolin OS from v2.4.48 to v2.4.87, pars app cannot connect to the server by SSL."
(waiting for R&amp;D's feedback)
-----------------------</t>
    <phoneticPr fontId="5" type="noConversion"/>
  </si>
  <si>
    <t>2017/07/10-2017/07/14:统一了手输卡号/刷卡/插卡/拍卡的交易流程.
修复了银联卡交易凭条不打印卡牌类型和交易类型的bug.
修改了非接交易上在后台返回"密码错误"时, 提供客户一个重输密码的机会.      
----------------------</t>
    <phoneticPr fontId="5" type="noConversion"/>
  </si>
  <si>
    <t>KW_Knet_E-Stamp(P)</t>
    <phoneticPr fontId="5" type="noConversion"/>
  </si>
  <si>
    <t>项目是KNET 给Kuwait政府部门做的一个项目. 今后所有的政府部门将不会使用现金进行交易.
流程: 1. generation,  POS发送普通的sale报文到KNET服务器. 当该笔交易approve之后, 再发送generation报文到stamp服务器(目前只有INNOVA, TELPIN). 生成一个二维码. 也就是这里所说的stamp.
          2. activation,  当完成generation之后. 可以拿着这个二维码来消费. POS会扫描这个二维码, 然后判断这个stamp是从那个服务器批准的. 然后发送相印的activation报文到服务器. 完成activation.
第二阶段: KNET自己做了一个stamp的后台服务器.增加了自己的报文, 所以现在他们有TELEPIN , INNOVA , KNET 3个stamp服务器. 根据KNET的描述, 他们自己的STAMP服务器目前还没有完全完成, 所以我们可能要需要配合他们的后台, 之后会有一些小的改动, 并且他们的服务器完成之后大概还需要在小范围的测试.然后在调整. 这整个过程所需要的时间大概是一年.</t>
    <phoneticPr fontId="5" type="noConversion"/>
  </si>
  <si>
    <t>M0：第一阶段开发包发布时间:2017/7/31
M1：第二阶段开发包发布时间: 2017/7/31
M2：SIT完成时间: 2017/7/31</t>
    <phoneticPr fontId="5" type="noConversion"/>
  </si>
  <si>
    <t>刘富鹏</t>
    <phoneticPr fontId="5" type="noConversion"/>
  </si>
  <si>
    <t>HU_TRSYS_RKI(A)_V1.00.01_20170720</t>
    <phoneticPr fontId="5" type="noConversion"/>
  </si>
  <si>
    <t>结项转维护：19 Jul 2017 : 项目结项:项目于 14 Jul 2017 正式结项, 产品已经正式发布给客户, 并已经确认首次上线版本为V1.00.00_20170704.</t>
    <phoneticPr fontId="5" type="noConversion"/>
  </si>
  <si>
    <t>2016/11/28暂停
2017/7/14</t>
    <phoneticPr fontId="5" type="noConversion"/>
  </si>
  <si>
    <t>KH_BOC_GAS_20170707,20170721</t>
    <phoneticPr fontId="5" type="noConversion"/>
  </si>
  <si>
    <r>
      <t xml:space="preserve">2017/7/7
</t>
    </r>
    <r>
      <rPr>
        <sz val="10"/>
        <color rgb="FFFF0000"/>
        <rFont val="微软雅黑"/>
        <family val="2"/>
        <charset val="134"/>
      </rPr>
      <t>变更：2017/7/21</t>
    </r>
    <phoneticPr fontId="5" type="noConversion"/>
  </si>
  <si>
    <t>结项转维护：该项目由于客户原因已经结项，转入维护。 2017/07/18</t>
    <phoneticPr fontId="5" type="noConversion"/>
  </si>
  <si>
    <t>已完成</t>
    <phoneticPr fontId="5" type="noConversion"/>
  </si>
  <si>
    <t>已完成</t>
    <phoneticPr fontId="5" type="noConversion"/>
  </si>
  <si>
    <r>
      <t xml:space="preserve">Dev：2017/7/28
</t>
    </r>
    <r>
      <rPr>
        <sz val="8"/>
        <color rgb="FFFF0000"/>
        <rFont val="宋体"/>
        <family val="3"/>
        <charset val="134"/>
        <scheme val="minor"/>
      </rPr>
      <t>变更到：2017/8/18</t>
    </r>
    <r>
      <rPr>
        <sz val="8"/>
        <color theme="1"/>
        <rFont val="宋体"/>
        <family val="3"/>
        <charset val="134"/>
        <scheme val="minor"/>
      </rPr>
      <t xml:space="preserve">
Release:2017/7/28
</t>
    </r>
    <r>
      <rPr>
        <sz val="8"/>
        <color rgb="FFFF0000"/>
        <rFont val="宋体"/>
        <family val="3"/>
        <charset val="134"/>
        <scheme val="minor"/>
      </rPr>
      <t>变更到：2017/8/18</t>
    </r>
    <phoneticPr fontId="5" type="noConversion"/>
  </si>
  <si>
    <t>KW_Knet_Normal_V1.03.0001B24_20170731</t>
    <phoneticPr fontId="5" type="noConversion"/>
  </si>
  <si>
    <t>Dev：2017/7/31</t>
    <phoneticPr fontId="5" type="noConversion"/>
  </si>
  <si>
    <t>PAX_UPI_Template_V1.01.05_20170714，20170728（UPI）</t>
    <phoneticPr fontId="5" type="noConversion"/>
  </si>
  <si>
    <r>
      <t xml:space="preserve">Dev：2017/7/14
</t>
    </r>
    <r>
      <rPr>
        <sz val="8"/>
        <color rgb="FFFF0000"/>
        <rFont val="宋体"/>
        <family val="3"/>
        <charset val="134"/>
        <scheme val="minor"/>
      </rPr>
      <t>变更到：2017/7/28</t>
    </r>
    <phoneticPr fontId="5" type="noConversion"/>
  </si>
  <si>
    <t>PAX_UPI_Template_V1.01.05_20170726（DBS）</t>
    <phoneticPr fontId="5" type="noConversion"/>
  </si>
  <si>
    <t>Dev：2017/7/26</t>
    <phoneticPr fontId="5" type="noConversion"/>
  </si>
  <si>
    <t>KW_Knet_Q80_Normal(P)_V1.10.0000B05_20170731</t>
    <phoneticPr fontId="5" type="noConversion"/>
  </si>
  <si>
    <t>TR_INNOVA_Merchant app_V170811_S5.61</t>
    <phoneticPr fontId="5" type="noConversion"/>
  </si>
  <si>
    <t>谢欢</t>
    <phoneticPr fontId="5" type="noConversion"/>
  </si>
  <si>
    <t>Dev：2017/8/11</t>
    <phoneticPr fontId="5" type="noConversion"/>
  </si>
  <si>
    <t>进行中</t>
    <phoneticPr fontId="5" type="noConversion"/>
  </si>
  <si>
    <t>KeyInject(P)_v1.01.0000B02_20170731</t>
    <phoneticPr fontId="5" type="noConversion"/>
  </si>
  <si>
    <t>HK_EDC_MAIN_v1.00.0225_20170718</t>
    <phoneticPr fontId="5" type="noConversion"/>
  </si>
  <si>
    <t>Kenneth Wu</t>
    <phoneticPr fontId="5" type="noConversion"/>
  </si>
  <si>
    <t>Dev：2017/7/18</t>
    <phoneticPr fontId="5" type="noConversion"/>
  </si>
  <si>
    <t>Dev：2017/7/20</t>
    <phoneticPr fontId="5" type="noConversion"/>
  </si>
  <si>
    <t>2017/06/26-2017/06/30:
----------------------2017/06/12-2017/06/23:
----------------------2017/06/05-2017/06/09:
----------------------2017/05/22-2017/05/26:
-----------------------</t>
    <phoneticPr fontId="5" type="noConversion"/>
  </si>
  <si>
    <t>2017/07/17-2017/07/21:
----------------------2017/07/10-2017/07/14:
开发UPI功能:完成EMV QR的开发并在COUPON和SALE接口兼容EMV+COUPON二维码
开发FDMS间联特性:修改客户新提出的Reversal上送报文，已发布版本
----------------------2017/07/03-2017/07/07:1.完成EMV二维码扫码和解析功能和消费功能
2.FDMS间联特性：修改purchase cancellation reversal上送报文
----------------------2017/06/26-2017/06/30:
----------------------2017/06/12-2017/06/23:确定EMVQRC需求，开发二维码消费,撤销,退货，QRC交易兼容Coupon流程处理
----------------------</t>
    <phoneticPr fontId="5" type="noConversion"/>
  </si>
  <si>
    <t>2017/07/17-2017/07/21:
----------------------2017/07/10-2017/07/14:自测试，并发布版本B04，给客户
----------------------</t>
    <phoneticPr fontId="5" type="noConversion"/>
  </si>
  <si>
    <t>2017/07/17-2017/07/21:
----------------------</t>
    <phoneticPr fontId="5" type="noConversion"/>
  </si>
  <si>
    <t>EDC</t>
    <phoneticPr fontId="5" type="noConversion"/>
  </si>
  <si>
    <t xml:space="preserve"> fix bug</t>
    <phoneticPr fontId="5" type="noConversion"/>
  </si>
  <si>
    <t>2017/07/17-2017/07/21:
EMV QRC交易与后台进行联调
----------------------</t>
    <phoneticPr fontId="5" type="noConversion"/>
  </si>
  <si>
    <t xml:space="preserve"> 完成功能测试，发布版本给UPI</t>
    <phoneticPr fontId="5" type="noConversion"/>
  </si>
  <si>
    <t>2017/07/17-2017/07/21:
完成目前所有客户的需求
----------------------</t>
    <phoneticPr fontId="5" type="noConversion"/>
  </si>
  <si>
    <t>2017/07/17-2017/07/21:
按照客户要求, 修改完毕
----------------------2017/07/10-2017/07/14:B26版本编码中...
----------------------</t>
    <phoneticPr fontId="5" type="noConversion"/>
  </si>
  <si>
    <t>等待客户验收测试的结果</t>
    <phoneticPr fontId="5" type="noConversion"/>
  </si>
  <si>
    <t>HWOTHER-19</t>
    <phoneticPr fontId="5" type="noConversion"/>
  </si>
  <si>
    <t>1.评审代码规范的规范性
2.评审逻辑的合理性</t>
    <phoneticPr fontId="5" type="noConversion"/>
  </si>
  <si>
    <t xml:space="preserve">DK_GoAppified_VoucherCard_2017_07_20 </t>
    <phoneticPr fontId="5" type="noConversion"/>
  </si>
  <si>
    <t>个人评审</t>
    <phoneticPr fontId="5" type="noConversion"/>
  </si>
  <si>
    <t>周虹</t>
    <phoneticPr fontId="5" type="noConversion"/>
  </si>
  <si>
    <t>通过这次代码评审，认识到一下几个问题：
1、无用的代码和注释应该尽量删除，这样可以增加代码的可读性。
2、不过如果以前功能稳定的代码，与客户的需求冲突，应该以客户为主，但是要保留以前代码，在发布版本之前再删除，这样可以在客户又想改回去的时候提高开发效率。
3、平时致力于对客户需求的研究，以及功能上的实现。反而对于公司的基本编码规范有所疏忽，对一些变量的定义方式，编码风格都有所不同，如果有其他同事维护代码，这样可能会影响他们的阅读效率。
4、对于fish-eye的使用掌握不够，记得之前收到一封邮件说要注意把提问题到JIRA上，然后我就把reviewer提的问题都往JIRA上提。后来仔细看了ppt，发现应该是reviewer在评审过程中认为应该提到JIRA上的bug，应该是由reviewer自己提。
以后要注意改进的地方：
1、编写代码的时候应该考虑所有可能发生的状态，对于有可能发生的意外情况需要做异常处理。
2、代码的注释应该言简意赅，不需要的就删除。
3、补习公司的编码规范，对代码风格要保持一致性。
4、培训fish-eye的时候没有好好听讲，导致使用起来出错，以后培训应该集中注意力。</t>
    <phoneticPr fontId="5" type="noConversion"/>
  </si>
  <si>
    <t>41(0)</t>
    <phoneticPr fontId="5" type="noConversion"/>
  </si>
  <si>
    <t>项目名称： RU_INPASS_SP20V4
项目类型：客户需求-为俄罗斯INPAS客户在实现PED及非接功能，保证PIN的安全传输；
项目描述：俄罗斯INPAS客户需要在SP20V4h 开发出有关安全传输PIN功能，上位机终端保存正式交易密钥和与下位机通讯安全传输密钥，下位机得到PIN后，安全传给上位机，上位机通过密钥置换得到正式PINBLOCK并传给主机；此外下位机还需要实现非接功能。
因此项目分两部分：
      上位机需要提供DEMO程序
      SP20V4 实现有关PED功能+非接功能
项目机型：Sxx(上位机) SP20V4</t>
    <phoneticPr fontId="5" type="noConversion"/>
  </si>
  <si>
    <t>M0：项目启动时间：2017-07-01
M1：开发包首次发布时间： 2017-08-18
M2：SIT完成时间：2017-08-25
M3：产品发布与递交时间：2017-08-30</t>
    <phoneticPr fontId="5" type="noConversion"/>
  </si>
  <si>
    <t>RU_INPASS_SP20V4</t>
    <phoneticPr fontId="5" type="noConversion"/>
  </si>
  <si>
    <t>杨丽君</t>
    <phoneticPr fontId="5" type="noConversion"/>
  </si>
  <si>
    <t>M0：项目启动时间：2017-02-27
M1：开发包首次发布时间  2017-03-15
M2：SIT完成时间：  2017-03-15
M3：产品发布与递交时间： 2017-03-20</t>
    <phoneticPr fontId="5" type="noConversion"/>
  </si>
  <si>
    <t>项目名称： PH_TLE_LIB
项目类型：客户需求-菲律宾客户实现安全报文组包及加密功能的动态库
项目描述：菲律宾客户需要PAX协助开发有关安全报文重组，基于KMS系统实现DUKPT密钥下载及加密功能动态库，以便客户用于自己的应用程序开发。
项目机型：Sxx终端</t>
    <phoneticPr fontId="5" type="noConversion"/>
  </si>
  <si>
    <t>PH_TLE_LIB(M)</t>
    <phoneticPr fontId="5" type="noConversion"/>
  </si>
  <si>
    <t>M1：开发包首次发布时间 :2017/6/26
M2：SIT完成时间：2017/7/21
M3：产品发布与递交时间: 2017/7/30
M4：UAT测试时间：2017/8/11</t>
    <phoneticPr fontId="5" type="noConversion"/>
  </si>
  <si>
    <t>2017/3/1
2017/7/1</t>
    <phoneticPr fontId="5" type="noConversion"/>
  </si>
  <si>
    <t>Q80_Normal(P)</t>
    <phoneticPr fontId="5" type="noConversion"/>
  </si>
  <si>
    <t>该项目为KNET的新项目.  以Normal版的程序为基础开发的Q80应用程序.目前应用还在测试阶段。
M1 第一阶段：由于客户购买了一批Q80机器，他们提出需要推出Q80上的应用，主要是开发适配Q80的应用。测试原有的传统交易流程，非接流程，自测试并配合客户测试人员，解决出现的bugs。
M2 第二阶段：由于客户想要推广NFC支付，需要修改交易流程，另外配合他们其他的新需求，并解决他们提出的程序bugs。</t>
    <phoneticPr fontId="5" type="noConversion"/>
  </si>
  <si>
    <t>M0：第一阶段开发包发布时间:2017/4/21
M1：第二阶段开发包发布时间: 2017/7/31
M2：SIT完成时间: 2017/7/31</t>
    <phoneticPr fontId="5" type="noConversion"/>
  </si>
  <si>
    <t>MO_BOC_CUP_VER1.01.04_20170728，20170818</t>
    <phoneticPr fontId="5" type="noConversion"/>
  </si>
  <si>
    <t>已完成</t>
    <phoneticPr fontId="5" type="noConversion"/>
  </si>
  <si>
    <t>CN_BOC_IST_6.5.9_20170720，20170810</t>
    <phoneticPr fontId="5" type="noConversion"/>
  </si>
  <si>
    <r>
      <t xml:space="preserve">Dev：2017/7/20
</t>
    </r>
    <r>
      <rPr>
        <sz val="8"/>
        <color rgb="FFFF0000"/>
        <rFont val="宋体"/>
        <family val="3"/>
        <charset val="134"/>
        <scheme val="minor"/>
      </rPr>
      <t>变更到：2017/8/10</t>
    </r>
    <r>
      <rPr>
        <sz val="8"/>
        <color theme="1"/>
        <rFont val="宋体"/>
        <family val="3"/>
        <charset val="134"/>
        <scheme val="minor"/>
      </rPr>
      <t xml:space="preserve">
SIT：2017/7/20
</t>
    </r>
    <r>
      <rPr>
        <sz val="8"/>
        <color rgb="FFFF0000"/>
        <rFont val="宋体"/>
        <family val="3"/>
        <charset val="134"/>
        <scheme val="minor"/>
      </rPr>
      <t>变更到：2017/8/10</t>
    </r>
    <r>
      <rPr>
        <sz val="8"/>
        <color theme="1"/>
        <rFont val="宋体"/>
        <family val="3"/>
        <charset val="134"/>
        <scheme val="minor"/>
      </rPr>
      <t xml:space="preserve">
Release：2017/7/20
</t>
    </r>
    <r>
      <rPr>
        <sz val="8"/>
        <color rgb="FFFF0000"/>
        <rFont val="宋体"/>
        <family val="3"/>
        <charset val="134"/>
        <scheme val="minor"/>
      </rPr>
      <t>变更到：2017/8/10</t>
    </r>
    <phoneticPr fontId="5" type="noConversion"/>
  </si>
  <si>
    <t>进行中</t>
    <phoneticPr fontId="5" type="noConversion"/>
  </si>
  <si>
    <t>PAX_MPOS_D180_V1.00.12_20170929</t>
    <phoneticPr fontId="5" type="noConversion"/>
  </si>
  <si>
    <t>Dev：2017/8/28
SIT:2017/9/22
Release：2017/9/29</t>
    <phoneticPr fontId="5" type="noConversion"/>
  </si>
  <si>
    <t>HK_EDC_MAIN_v1.00.0226_20170720</t>
    <phoneticPr fontId="5" type="noConversion"/>
  </si>
  <si>
    <t>2017/7/12（5）
Terminated（6）</t>
    <phoneticPr fontId="5" type="noConversion"/>
  </si>
  <si>
    <t>终止</t>
    <phoneticPr fontId="5" type="noConversion"/>
  </si>
  <si>
    <r>
      <t xml:space="preserve">Plan for Next Week                          </t>
    </r>
    <r>
      <rPr>
        <b/>
        <i/>
        <sz val="8"/>
        <color theme="1"/>
        <rFont val="微软雅黑"/>
        <family val="2"/>
        <charset val="134"/>
      </rPr>
      <t xml:space="preserve">(2017/07/31- 2017/08/04)  </t>
    </r>
    <r>
      <rPr>
        <b/>
        <sz val="8"/>
        <color theme="1"/>
        <rFont val="微软雅黑"/>
        <family val="2"/>
        <charset val="134"/>
      </rPr>
      <t xml:space="preserve">       </t>
    </r>
    <phoneticPr fontId="5" type="noConversion"/>
  </si>
  <si>
    <t>2017/07/24-2017/07/28:
----------------------</t>
    <phoneticPr fontId="5" type="noConversion"/>
  </si>
  <si>
    <t>2017/07/24-2017/07/28:
----------------------2017/07/17-2017/07/21:fix bug
----------------------2017/07/10-2017/07/14:
release
----------------------2017/07/03-2017/07/07:fix bugs
----------------------2017/06/26-2017/06/30: fix bugs
----------------------2017/06/12-2017/06/23:finished bug fix and test
----------------------2017/06/05-2017/06/09:testing QPBOC
----------------------2017/05/29-2017/06/02:
dev
-----------------------2017/05/22-2017/05/26:start sprint 1.03.03_20170621
-----------------------2017/05/15-2017/05/19: testing
-----------------------2017/05/08-2017/05/12:testing
-----------------------2017/05/01-2017/05/05:testing
-----------------------2017/04/24-2017/04/28: release for test
-----------------------2017/04/17-2017/04/21:dev of QuickPass integration
-----------------------</t>
    <phoneticPr fontId="5" type="noConversion"/>
  </si>
  <si>
    <r>
      <t>2017/1/4(1)
2017/1/10（2）
2017/3/21（3）
2017/5/11(4)</t>
    </r>
    <r>
      <rPr>
        <sz val="8"/>
        <color rgb="FFFF0000"/>
        <rFont val="宋体"/>
        <family val="3"/>
        <charset val="134"/>
        <scheme val="minor"/>
      </rPr>
      <t xml:space="preserve">
2017/6/30（5）</t>
    </r>
    <phoneticPr fontId="5" type="noConversion"/>
  </si>
  <si>
    <r>
      <t xml:space="preserve">Dev：2017/1/5
UAT: 2017/1/6
</t>
    </r>
    <r>
      <rPr>
        <sz val="8"/>
        <color rgb="FFFF0000"/>
        <rFont val="宋体"/>
        <family val="3"/>
        <charset val="134"/>
        <scheme val="minor"/>
      </rPr>
      <t>变更到： 2017/3/17(3)
         2017/4/28(4)
        2017/6/30（5）</t>
    </r>
    <phoneticPr fontId="5" type="noConversion"/>
  </si>
  <si>
    <t xml:space="preserve">2017/07/24-2017/07/28:客户反馈内置非接改造应用已上线
-------------------------
2017/06/26-2017/06/30:1.新增内置非接功能（消费，撤销，查询脱机余额）
2.支持内置非接QPS,CDCVM功能
----------------------2017/06/12-2017/06/23:配合后台完成闪付撤销功能和收单行QPS案例测试，
开发CDCVM功能，已发布新的外置应用给客户进行测试。
开发内置闪付功能
----------------------2017/06/05-2017/06/09:
----------------------2017/05/22-2017/05/26:
-----------------------2017/05/01-2017/05/12:检测交易拒绝原因（后台不支持部分测试卡），由于后台不支持
闪付撤销，先发布版本供客户测试闪付改造其余功能
-----------------------2017/04/24-2017/04/28:进一步查询交易后台返回"30"问题
-----------------------2017/04/17-2017/04/21:
消费交易使用磁条卡和芯片卡测试后台返回97，
比较上送报文暂未发现问题，等待后台查原因
-----------------------2017/04/10-2017/04/14:1.开发完成外置闪付改造功能
2.由于客户后台暂时无法测试，等待客户反馈
-----------------------2017/04/05-2017/04/07:
1.进行外置闪付小额免密处理和增加闪付撤销功能开发
2.完成参数设置菜单闪付强制联机设置
-----------------------2017/03/27-2017/04/01:根据客户需求增加闪付拍卡撤销，小额免密免签，终端设置闪付强制联机功能
-----------------------2017/03/20-2017/03/24:
-----------------------2017/03/13-2017/03/17:客户新增需求MOEAS-11,开发已完成
但是由于客户测试后台一直连接不上,自测试还未完成
需要与客户进一步的沟通
-----------------------2017/02/27-2017/03/03:
__________________________2017/02/20-2017/02/24:
__________________________2017/02/13-2017/02/17:
__________________________2017/02/06-2017/02/10:
__________________________2017/01/16-2017/01/20:
__________________________2017/01/09-2017/01/13:根据客户需求优化MOEAS-10
_________________________ </t>
    <phoneticPr fontId="5" type="noConversion"/>
  </si>
  <si>
    <t>2017/07/24-2017/07/28:running sprint 1.00.02_20170810 and sprint 1.00.03_20170814
----------------------2017/07/17-2017/07/21:
running sprint 1.00.02_20170726 and sprint 1.00.03_20170814
----------------------2017/07/10-2017/07/14:
running sprint 1.00.02_20170714 and sprint 1.00.03_20170814
----------------------2017/07/03-2017/07/07:
----------------------2017/06/26-2017/06/30:
running sprint 1.00.02_20170714 and sprint 1.00.03_20170814
----------------------2017/06/12-2017/06/23:closed sprint 1.00.01_20170712
working on sprint 1.00.02_20170714
----------------------2017/06/05-2017/06/09:running CLSS test cases
----------------------2017/05/29-2017/06/02:phase 1 release
-----------------------</t>
    <phoneticPr fontId="5" type="noConversion"/>
  </si>
  <si>
    <t xml:space="preserve"> 
26 Jul 2017 
将Mifare、Desfire 相关接口发与 Evolute的 Rohith ，说明接口较多，讨论哪些接口他们项目中会用到，我们这边优先实现这些接口；
（状态：Rohith 将接口发给他们的客户，等待回复）</t>
    <phoneticPr fontId="5" type="noConversion"/>
  </si>
  <si>
    <t>MPOS</t>
    <phoneticPr fontId="5" type="noConversion"/>
  </si>
  <si>
    <t>HK_EDC_MAIN_v1.00.0227_20170804</t>
    <phoneticPr fontId="5" type="noConversion"/>
  </si>
  <si>
    <t>张园</t>
    <phoneticPr fontId="5" type="noConversion"/>
  </si>
  <si>
    <t>Lois Liu</t>
    <phoneticPr fontId="5" type="noConversion"/>
  </si>
  <si>
    <t>Dev：2017/8/5</t>
    <phoneticPr fontId="5" type="noConversion"/>
  </si>
  <si>
    <t>2017/07/24-2017/07/28:    
----------------------2017/07/17-2017/07/21:
----------------------</t>
    <phoneticPr fontId="5" type="noConversion"/>
  </si>
  <si>
    <t>PH_TLE_LIB(M)</t>
    <phoneticPr fontId="5" type="noConversion"/>
  </si>
  <si>
    <t>RU_INPASS_SP20V4</t>
    <phoneticPr fontId="5" type="noConversion"/>
  </si>
  <si>
    <t>PAX_EMV_DEMO(A)</t>
    <phoneticPr fontId="5" type="noConversion"/>
  </si>
  <si>
    <t>延期</t>
    <phoneticPr fontId="5" type="noConversion"/>
  </si>
  <si>
    <t>HK_EDC_MAIN</t>
    <phoneticPr fontId="5" type="noConversion"/>
  </si>
  <si>
    <t>结项：此项目已完成，并提交给客户自行维护</t>
    <phoneticPr fontId="5" type="noConversion"/>
  </si>
  <si>
    <t>M1：开发包首次发布时间 ：
              阶段 1：2017-06-14
             阶段 2 ：2017-07-04
M2：SIT完成时间：
             阶段 1：2017-06-14
             阶段 2 ：2017-07-14
M3：产品发布与递交时间：
             阶段 1：2017-06-14
             阶段 2 ：2017-07-14</t>
    <phoneticPr fontId="5" type="noConversion"/>
  </si>
  <si>
    <t xml:space="preserve"> Pax为android终端提供的专门用于EMV 芯片及非接功能的程序，目标支持EMV芯片卡，paywave, paypass, expresspay, Dpas, qPboc等非接卡功能。
项目分成多个阶段：
    实现PayWave, paypass功能；
    合并EMV芯片卡功能
    增加expresspay功能
    增加qPboc功能
    增加DPas功能</t>
    <phoneticPr fontId="5" type="noConversion"/>
  </si>
  <si>
    <t xml:space="preserve">PAX_EMV_DEMO(A) </t>
    <phoneticPr fontId="5" type="noConversion"/>
  </si>
  <si>
    <t>杨丽君</t>
    <phoneticPr fontId="5" type="noConversion"/>
  </si>
  <si>
    <t>已延期</t>
    <phoneticPr fontId="5" type="noConversion"/>
  </si>
  <si>
    <t>HK_DFS_CUP_V1.00.01_20170811</t>
    <phoneticPr fontId="5" type="noConversion"/>
  </si>
  <si>
    <t>Dev：2017/8/11</t>
    <phoneticPr fontId="5" type="noConversion"/>
  </si>
  <si>
    <t>进行中</t>
    <phoneticPr fontId="5" type="noConversion"/>
  </si>
  <si>
    <t>Android_EDC_Template_V1.00.02_20170714,20170726，20170810</t>
    <phoneticPr fontId="5" type="noConversion"/>
  </si>
  <si>
    <t>Android_EDC_Template_V1.00.03_20170814，201708824</t>
    <phoneticPr fontId="5" type="noConversion"/>
  </si>
  <si>
    <r>
      <t xml:space="preserve">Dev：2017/7/26
</t>
    </r>
    <r>
      <rPr>
        <sz val="8"/>
        <color rgb="FFFF0000"/>
        <rFont val="宋体"/>
        <family val="3"/>
        <charset val="134"/>
        <scheme val="minor"/>
      </rPr>
      <t>变更到：2017/8/18</t>
    </r>
    <r>
      <rPr>
        <sz val="8"/>
        <color theme="1"/>
        <rFont val="宋体"/>
        <family val="3"/>
        <charset val="134"/>
        <scheme val="minor"/>
      </rPr>
      <t xml:space="preserve">
SIT: 2017/8/14
</t>
    </r>
    <r>
      <rPr>
        <sz val="8"/>
        <color rgb="FFFF0000"/>
        <rFont val="宋体"/>
        <family val="3"/>
        <charset val="134"/>
        <scheme val="minor"/>
      </rPr>
      <t>变更到：2017/8/24</t>
    </r>
    <phoneticPr fontId="5" type="noConversion"/>
  </si>
  <si>
    <r>
      <t xml:space="preserve">Dev：2017/6/8
</t>
    </r>
    <r>
      <rPr>
        <sz val="8"/>
        <color rgb="FFFF0000"/>
        <rFont val="宋体"/>
        <family val="3"/>
        <charset val="134"/>
        <scheme val="minor"/>
      </rPr>
      <t>变更到：2017/8/8</t>
    </r>
    <r>
      <rPr>
        <sz val="8"/>
        <color theme="1"/>
        <rFont val="宋体"/>
        <family val="3"/>
        <charset val="134"/>
        <scheme val="minor"/>
      </rPr>
      <t xml:space="preserve">
SIT: 2017/7/12
</t>
    </r>
    <r>
      <rPr>
        <sz val="8"/>
        <color rgb="FFFF0000"/>
        <rFont val="宋体"/>
        <family val="3"/>
        <charset val="134"/>
        <scheme val="minor"/>
      </rPr>
      <t>变更到：2017/8/10</t>
    </r>
    <phoneticPr fontId="5" type="noConversion"/>
  </si>
  <si>
    <t>终止</t>
    <phoneticPr fontId="5" type="noConversion"/>
  </si>
  <si>
    <t>EDC</t>
    <phoneticPr fontId="5" type="noConversion"/>
  </si>
  <si>
    <t>MY_BOC_REV_REVENUE_v1.19.18_20170804</t>
    <phoneticPr fontId="5" type="noConversion"/>
  </si>
  <si>
    <t>李庆超</t>
    <phoneticPr fontId="5" type="noConversion"/>
  </si>
  <si>
    <t>Dev：2017/8/18
SIT：2017/8/18
UAT：2017/8/18
Release：2017/8/18</t>
    <phoneticPr fontId="5" type="noConversion"/>
  </si>
  <si>
    <t>已完成</t>
    <phoneticPr fontId="5" type="noConversion"/>
  </si>
  <si>
    <r>
      <t>Dev：2017/5/15</t>
    </r>
    <r>
      <rPr>
        <sz val="8"/>
        <color rgb="FFFF0000"/>
        <rFont val="宋体"/>
        <family val="3"/>
        <charset val="134"/>
        <scheme val="minor"/>
      </rPr>
      <t xml:space="preserve">
变更到:2017/8/30</t>
    </r>
    <r>
      <rPr>
        <sz val="8"/>
        <color theme="1"/>
        <rFont val="宋体"/>
        <family val="3"/>
        <charset val="134"/>
        <scheme val="minor"/>
      </rPr>
      <t xml:space="preserve">
SIT: 2017/6/1
</t>
    </r>
    <r>
      <rPr>
        <sz val="8"/>
        <color rgb="FFFF0000"/>
        <rFont val="宋体"/>
        <family val="3"/>
        <charset val="134"/>
        <scheme val="minor"/>
      </rPr>
      <t>变更到:2017/8/30</t>
    </r>
    <r>
      <rPr>
        <sz val="8"/>
        <color theme="1"/>
        <rFont val="宋体"/>
        <family val="3"/>
        <charset val="134"/>
        <scheme val="minor"/>
      </rPr>
      <t xml:space="preserve">
Release: 2017/6/1</t>
    </r>
    <phoneticPr fontId="5" type="noConversion"/>
  </si>
  <si>
    <t>2017/07/31-2017/08/04:
----------------------</t>
    <phoneticPr fontId="5" type="noConversion"/>
  </si>
  <si>
    <t>2017/07/31-2017/08/04:
----------------------2017/07/24-2017/07/28:    MPOS D180: 史 天意
        熟悉MPOS 原理、协议、代码；
    MPOS Android SDK: 张 海峰
        熟悉MPOS 原理、协议，SDK 代码；
----------------------2017/07/17-2017/07/21:
----------------------</t>
    <phoneticPr fontId="5" type="noConversion"/>
  </si>
  <si>
    <t>2017/07/31-2017/08/04:
----------------------2017/07/24-2017/07/28:
----------------------2017/07/17-2017/07/21:
----------------------</t>
    <phoneticPr fontId="5" type="noConversion"/>
  </si>
  <si>
    <t>2017/07/31-2017/08/04:
----------------------2017/07/24-2017/07/28:
----------------------2017/07/10-2017/07/14:
----------------------</t>
    <phoneticPr fontId="5" type="noConversion"/>
  </si>
  <si>
    <t>2017/07/31-2017/08/04:
----------------------2017/07/24-2017/07/28:
----------------------2017/07/17-2017/07/21:
----------------------2017/07/10-2017/07/14:
----------------------2017/07/03-2017/07/07:
----------------------2017/06/26-2017/06/30:
----------------------2017/06/12-2017/06/23:
----------------------2017/06/05-2017/06/09:
----------------------2017/05/29-2017/06/02:
-----------------------2017/05/22-2017/05/26:
-----------------------2017/05/15-2017/05/19:
-----------------------</t>
    <phoneticPr fontId="5" type="noConversion"/>
  </si>
  <si>
    <t>2017/07/31-2017/08/04:
----------------------2017/07/24-2017/07/28:
----------------------2017/07/17-2017/07/21:修复代码Review过程中发现的问题。
----------------------2017/07/10-2017/07/14:
----------------------2017/07/03-2017/07/07:
----------------------2017/06/12-2017/06/23:
----------------------2017/06/05-2017/06/09:
----------------------2017/05/29-2017/06/02:
-----------------------2017/05/22-2017/05/26: 客户在测试后反馈部分问题，已于本周修复完毕，发布给客户进行测试。 
-----------------------</t>
    <phoneticPr fontId="5" type="noConversion"/>
  </si>
  <si>
    <t>2017/07/31-2017/08/04:
----------------------2017/07/24-2017/07/28:
----------------------</t>
    <phoneticPr fontId="5" type="noConversion"/>
  </si>
  <si>
    <t>2017/07/31-2017/08/04:
----------------------</t>
    <phoneticPr fontId="5" type="noConversion"/>
  </si>
  <si>
    <t>2017/07/31-2017/08/04:
----------------------2017/07/24-2017/07/28:
----------------------2017/07/17-2017/07/21:
----------------------2017/07/10-2017/07/14:
----------------------2017/07/03-2017/07/07:
----------------------2017/06/26-2017/06/30:
----------------------2017/06/26-2017/06/30:
----------------------</t>
    <phoneticPr fontId="5" type="noConversion"/>
  </si>
  <si>
    <t>2017/07/31-2017/08/04:
----------------------2017/07/24-2017/07/28:
----------------------2017/07/17-2017/07/21:Phase4 完成项目整体测试。
----------------------2017/07/10-2017/07/14:Phase4 测试GP提供的测试case,完成间联TIP ADJ功能的完整测试。
----------------------2017/07/03-2017/07/07:    Phase4 修改ECR返回的问题，因为有些返回终端无法捕捉到，所以终端对无法捕捉到的交易返回，ECR会返回“PROCESS FAILED”
    Phase4 修改TCP/IP、3G、GPRS通信非SSL加密的MSG HEADER，增加1:INCLUDE, 2:EXCULDE，可通过收单行参数修改。
    Phase4 删去ENV参数：CTXNLM，COFFLMT，CCVMLMT，ODCVLMT这四个参数。
    Phase4 ECR通信设置，添加波特率：38400.
    Phase3 和客户一起调试解决Sri Lanka数据加密的问题，等待客户的回复。
----------------------2017/06/26-2017/06/30:
----------------------2017/06/12-2017/06/23:
----------------------2017/06/05-2017/06/09:
----------------------2017/05/29-2017/06/02:完成GP Phase4间联外置非接添加，并测试Sale交易成功。
-----------------------2017/05/22-2017/05/26:
-----------------------2017/05/15-2017/05/19:
-----------------------2017/05/08-2017/05/12:
-----------------------2017/05/01-2017/05/05:
-----------------------2017/04/24-2017/04/28:
-----------------------2017/04/17-2017/04/21:
-----------------------2017/04/10-2017/04/14:完成Phase4 DCC Verbal Offering Flow的开发及测试。
进行Phase4 间联TIP ADJUST交易的测试。
进行Phase4 间联Card switch logic的开发。
-----------------------2017/04/05-2017/04/07:Phase4 Indirect CUP，暂停间联QPBOC开发，等EMV组完成在EDC模板添加QPBOC模块后继续开发。
Phase4 DCC YES/NO开发，去香港讨论DCC的新需求，并进行开发。
-----------------------2017/03/27-2017/04/01:进行Phase4 Indirect CUP的开发，正在进行TIP ADJUST的开发。
-----------------------2017/03/20-2017/03/24:sprint = "V1.01.0000_20161230"
1.将CHB和DSB两个间联的密钥下载部分(RSA,TMK,TPK)调试通过.
2.HK_EDC_MAIN 间联交接给谢欢负责, 交代清楚项目相关情况.
3.DBS项目需求分析.
-----------------------2017/03/13-2017/03/17:Phase4 Indirect CUP的开发，实现AUTH/PERAUTH交易需要TC-UPLOAD需求。
-----------------------2017/03/06-2017/03/10:
Phase4 Multi IPP功能的开发和自测已完成，已提交香港同事测试。
Phase4 Indirect CUP的开发正在进行。
-----------------------2017/02/27-2017/03/03:
Phase3 马来西亚AMEX处于客户测试阶段。
Phase3 Sri Lanka AMEX，客户提出可能是测试卡的问题，但没有给出明确的解决方案。
Phase4的Multi IPP的交易流程，收据打印已完成，需完成与Multi IPP交易对应的void, refund等交易的改动。
-----------------------2017/02/20-2017/02/24:
Phase4 开发Multi IPP功能。</t>
    <phoneticPr fontId="5" type="noConversion"/>
  </si>
  <si>
    <t>2017/07/31-2017/08/04:
----------------------2017/07/24-2017/07/28:
----------------------2017/07/17-2017/07/21:
----------------------2017/07/10-2017/07/14:
----------------------2017/07/03-2017/07/07:
----------------------2017/06/26-2017/06/30:
----------------------2017/06/12-2017/06/23:发布v1.00.00_20170620版本.使用OCBC测试卡测试交易,后台返错误码58(Transaction not permitted to terminal), 尚不清楚原因，需要后台支援(目前对接客户休假中)
----------------------2017/06/05-2017/06/09:1.实现installment,tc upload, settlement及batch upload交易
----------------------2017/05/29-2017/06/02: 
1.协助客户测试TLE-连HSM inject TMK 功能(目前TMK已经成功inject)
2.实现installment交易(还未完成）
-----------------------2017/05/22-2017/05/26:1.修正测试出现的bug
2.测试并实现PreAuth,Void, Reversal交易。
-----------------------2017/05/15-2017/05/19: 
1.完成OCBC TLE功能，包括：
a.TMK download(Revenue HSM TMK and OCBC HSM TMK)
b.Logon下载session key and pin key
c.Data Decryption and Encryption.
2.完成Sale/Refund交易调整(未联机测试).
-----------------------2017/05/08-2017/05/12:1.从D200移植到Q80,
2.调试OCBC TLE功能(目前已调通TMK下载，logon及57域加密功能，MAC计算还有问题，待解决)。
-----------------------</t>
    <phoneticPr fontId="5" type="noConversion"/>
  </si>
  <si>
    <t>2017/07/31-2017/08/04:
----------------------2017/07/24-2017/07/28:由于客户在忙于其他项目的测试，本项目估计需要等客户回复，现场开发支持
----------------------</t>
    <phoneticPr fontId="5" type="noConversion"/>
  </si>
  <si>
    <t>2017/07/31-2017/08/04:
----------------------2017/07/24-2017/07/28:
编码阶段基本结束, 等待客户的测试结果
----------------------2017/07/17-2017/07/21:编码阶段基本结束, 等待客户的测试结果
----------------------2017/07/10-2017/07/14:按照客户的需求, 正在开发中....</t>
    <phoneticPr fontId="5" type="noConversion"/>
  </si>
  <si>
    <t>2017/07/31-2017/08/04:
----------------------2017/07/24-2017/07/28:    跟进、修复 测试过程中的问题；（ 黄 武平, 黄 剑, 张 园）
    IOS SDK 更新：ShowPage接口增加返回数据的处理； 禤 剀锋
    IOS + D200 测试： 禤 剀锋
    a. 已测试内容：showPage, fileDownload 接口；
    b. 部分测试内容：startTransaction, completeTransaction 接口，MSR 交易
    c. 未测试内容：交易部分 EMV, PAYPASS, PAYWAVE, AE
    毛 小夫 本周 忙于Android EDC 测试，EASYLINK (Android + D200 )测试未进行；
----------------------2017/07/17-2017/07/21:
----------------------2017/07/10-2017/07/14:    解决 JIRA sprint EL_FULL_v1.00.00_20170714 issues；
    去掉 PDK ，使用 Prolin OS API 替换；
    发布 v1.00.00_20170714 测试版本；
----------------------2017/07/03-2017/07/07:
----------------------2017/06/26-2017/06/30:    ShowPage 接口返回数据的解析；
    检测物理连接断开；
    更新UI；
    更新WIFI
    解决cppcheck 问题；
----------------------2017/06/12-2017/06/23:
----------------------2017/06/05-2017/06/09:
----------------------2017/05/29-2017/06/02:
-----------------------2017/05/22-2017/05/26:    增加 PayPass 处理流程；
    修复 BLE 蓝牙配对的问题；
    实现 requestCard 接口；
    完善UI 接口；
    完善参数管理接口；
    增加母POS 注KEY 接口；
    增加 WIFI, USB 通讯接口；
    完成与上位机接口解析、调用、响应，以及联调；
    增加AE CLSS 解析处理；
-----------------------2017/05/15-2017/05/19:
-----------------------2017/05/08-2017/05/12:完成EMV, CLSS XML 解析；
增加USB, BT 通讯；
增加UI 接口；
增加MSR, EMV, PayWave 处理流程；
增加封装层；
-----------------------</t>
    <phoneticPr fontId="5" type="noConversion"/>
  </si>
  <si>
    <t xml:space="preserve">2017/07/31-2017/08/04:
----------------------2017/07/24-2017/07/28:
----------------------2017/07/17-2017/07/21:
----------------------2017/07/10-2017/07/14:
----------------------2017/07/03-2017/07/07:
----------------------2017/06/26-2017/06/30:
----------------------2017/06/12-2017/06/23:
----------------------2017/06/05-2017/06/09:1.查找解决在空闲休眠过程中应用崩溃
2.修复使用LAN通讯无法使用静态IP
3.更新ADK层和EUI库
----------------------2017/05/29-2017/06/02:
-----------------------2017/05/22-2017/05/26:
-----------------------2017/05/15-2017/05/19:
-----------------------2017/05/08-2017/05/12:
-----------------------2017/05/01-2017/05/05:
-----------------------2017/04/24-2017/04/28:
-----------------------2017/04/17-2017/04/21:
该项目处于开发阶段：
1.解决了开机启动主界面刷卡插卡无反应问题
2.完成了各个交易开关的功能测试，完善了开关在各个交易流程的实现以及测试
3.完成应用货币小数位数切换功能，应用货币输入显示打印处理
4.脱机电子现金余额查询，联机余额查询交易货币类型和金额位数的显示
5.完成了后期代码的整合和基本测试，初始版本待发布
-----------------------2017/04/10-2017/04/14:该项目现处于开发阶段： 
1.开发完成小费模块（随金额上送+调整）
2.完成自动签退功能和脱机上送模式（联机上送和结算上送）
3.完成了离线查余额以及联机查余额功能
4.完成了撤销类输PIN开发和使用卡开关对各个流程的优化调整以及测试
-----------------------2017/04/05-2017/04/07:该项目现处于开发阶段： 
1.完成了交易详细打单XML的调整设置，对原有的空白交易详细打印进行了优化。
2.增加了打印参数单了LAN、GPRS、CDMA等的信息相关打印项，优化不必要的打印现。
3.结算调整以及其他功能菜单中功能的优化。
4.完成脱机消费交易凭单打印调整收单行和发卡行查找显示
5.小费（随机金额上送+调整）模块处理
6.对代码进行整合
-----------------------2017/03/27-2017/04/01:该项目现处于开发阶段：
1.完成闪付脱机汇率处理模块和脱机上送报文处理
2.分期交易功能报文调整和打印调整模块
-----------------------2017/03/20-2017/03/24:该项目现处于开发阶段：
1.完成消费交易单据调整
2.完成消费交易EMV流程，实现非接Quickpass处理
-----------------------2017/03/13-2017/03/17:该项目现处于开发阶段：
1.完成签到模块
2.完成预授权类交易
3.对界面显示和打印单据进行调整
</t>
    <phoneticPr fontId="5" type="noConversion"/>
  </si>
  <si>
    <t>2017/07/31-2017/08/04:该项目目前处于开发阶段, 本周完成的工作有:
1.JEMV非接普通交易和余额查询自测试通过, 电子现金相关非接交易
还存在问题,正在调试中.
2. 扫描优惠劵交易包括撤销交易都已经成功, 后续需要确认扫码交易
是作为单独的交易入口还是一种寻卡方式, 并调试好EMV二维码交易流程.
----------------------2017/07/24-2017/07/28:该项目目前处于开发阶段, 本周完成的工作有:
1.JEMV IC卡部分已经基本移植和自测完成.开始
进行非接部分移植.
2. 扫码优惠劵需求正常流程以及小票开发完成, 剩下
异常的情况需要处理, 如撤销,冲正, 有可能需要发两次报文.
----------------------2017/07/17-2017/07/21:该项目目前处于开发阶段, 本周完成的工作有:
    初步移植JEMV, sale插卡交易能够成功.
    优惠卷部分需求报文调试完成, 目前优惠卷
    核销流程以及小票打印正在开发中.
----------------------2017/07/10-2017/07/14:sprint = ”v1.00.00_20170915“
    完成代码混淆需求 ANDROIDUPI-64.
    扫码交易以及JEMV迁移工作正在进行中
----------------------2017/07/03-2017/07/07:
----------------------2017/06/26-2017/06/30:sprint = “v1.00.00_20170630"
1.一期需求基本测试通过. 整理Confluence和JIRA上的issue和开发计划.
2. 测试组正在写测试报告, 拿到测试报告后正式完结一期需求的开发.
----------------------2017/06/12-2017/06/23:sprint =sprint = “v1.00.00_20170630"
    合并APPT_0609版本相关重大更新和优化.
    修复离线调整测试出现的问题.
    修复结算小票显示和打印不区分内外卡的功能. “v1.00.00_20170630"
内部测试反馈问题基本修复, 发布第二个内部测试版本程序.
----------------------2017/06/05-2017/06/09:sprint = “v1.00.00_20170630"
1.修复了大部分目前内部测试中发现的问题, 已经修复的issue有:
ANDROIDUPI-46， ANDROIDUPI-45， ANDROIDUPI-47， ANDROIDUPI-50，
ANDROIDUPI-52， ANDROIDUPI-53， ANDROIDUPI-54， ANDROIDUPI-55，
ANDROIDUPI-58， ANDROIDUPI-59
2. 合并参数更新相关代码到项目中(Appstore目前已经发布更新的测试版的包, 不会出现冲突).
----------------------2017/05/29-2017/06/02:
-----------------------2017/05/22-2017/05/26:sprint = “v1.00.00_20170531"
1.新加的文件中增加版权信息.
2.修复一些参数设置中出现中文, 并且默认设置无效的问题.
3.系统参数和交易参数整理以及实现.
4.增加并调试好分期交易以及相关打印,总计功能.
5.调整应用图标以及界面, 发布一个初步的版本.
-----------------------2017/05/15-2017/05/19:sprint = “v1.00.00_20170531"
1.新增参数更新相关库和代码,但是由于与Neptune2.0有冲突,故暂时从项目代码中移除.
2.增加Recurring Sale以及Recurring Void 交易.
3.新增QPS业务.修复离线上送不成功的问题.
4.优化APPlist 列表显示,使用扩展列表.
5.修改好一部分中文key问题.
6.项目迁移到Neptune Lite2.0平台上.
7.新增分期交易业务, 目前还未测试.
-----------------------2017/05/08-2017/05/12:sprint = “v1.00.00_20170512"
1.优化所有EMV result process流程, 删除掉程序中没有用到的EcLoad相关代码以及关闭Qr相关交易入口.
2.修复currency 变更可能导致交易出现的问题,
3.确认移除BINB,BINC以及picc parameter下载, 修复ic script upload以及offline上次的问题.
4.增加并调试好MO/TO相关8个交易.
5.增加余额查询以及Recurring交易.
6.初步调整好QPS流程.
-----------------------2017/05/01-2017/05/05:sprint = “v1.00.00_20170512"
1.完成新列表View的创建和优化.
2.初步增加MOTO交易列表以及MOTO sale交易.
3.完成交易小票打印格式的调整.
4.Currency setting增加强制结算功能。 
5. 更正emv参数、交易查询和小票打印货币类型与所选货币不一致的问题。
-----------------------2017/04/24-2017/04/28:解决作为子应用R50无法返回到主应用，R50卡在寻卡界面问题
修复bug已发布新的版本给香港测试。开发Coupon Redeem功能
-----------------------2017/04/17-2017/04/21:
-----------------------2017/04/10-2017/04/14:
-----------------------2017/04/05-2017/04/07:
-----------------------2017/03/27-2017/04/01:
-----------------------2017/03/20-2017/03/24:修复PU-40，PU-41问题对应用外置非接进行优化，并Debug Release
V1.01.03_20170314版本给香港测试
-----------------------2017/03/13-2017/03/17:修复PU-40，PU-41问题对应用外置非接进行优化，并Debug Release
V1.01.03_20170314版本给香港测试
-----------------------2017/04/24-2017/04/28:sprint = “v1.00.00_20170428"
完成预授权5个交易,refund, reversal, E-cash交易调试.
完成android多语言支持.
完成print Detail和priint total小票调整.
-----------------------2017/04/17-2017/04/21:sprint = “v1.00.00_20170428"
1.v1.00.00_20170414计划除APP list外全部开发完成.
2.能够从银联测试后台下载TMK并进行签到.
3.增加多语言支持.修复一些由于多语言导致的问题.
4.使用交易查询替代规范上的打印菜单.并调整打印的小票.
-----------------------2017/04/10-2017/04/14:sprint = “v1.00.00_20170414"
1.完成第一阶段所有任务.
2.第二阶段计划任务完成的ANDROIDUPI-10，ANDROIDUPI-11，ANDROIDUPI-12
ANDROIDUPI-14，ANDROIDUPI-15.
3.召开项目组第二阶段开发总结会议，制定好第三阶段开发计划.
-----------------------2017/04/05-2017/04/07: 
1.完成issue ANDROIDUPI-6,ANDROIDUPI-4
第一阶段任务基本完成.
2.开始开发第二阶段任务.
-----------------------2017/03/27-2017/04/01:sprint = "v1.00.00_20170331“
1.ANDROIDUPI-1，ANDROIDUPI-2,ANDROIDUPI-3，ANDROIDUPI-9需求开发完成.
2.其余第一阶段需求约完成60%&gt;
3.制定第二阶段开发计划v1.00.00_20170414
-----------------------2017/03/20-2017/03/24:1.各自搭建Android studio环境和项目工程.
2.熟悉第一阶段各自负责的需求.
-----------------------2017/03/13-2017/03/17:这周项目Kickoff,制定了该项目的开发计划并
在Confluence上更新了相关Design文档和管理计划.
-----------------------2017/03/06-2017/03/10:
-----------------------2017/02/27-2017/03/03:
-----------------------</t>
    <phoneticPr fontId="5" type="noConversion"/>
  </si>
  <si>
    <t>2017/07/31-2017/08/04:处理GSM模块相关issues:
a.将新的CSD流程加入到源码中
b.优化线程threadGetInfo
c.实现接口OsCSDCheck和OsCSDLogout
d.重构操作/dev/mux1的接口open/send/recv
----------------------2017/07/24-2017/07/28:
----------------------2017/07/17-2017/07/21:
----------------------2017/07/10-2017/07/14:
1. implement APIs about WIFI and Printer modules
2. fix bugs which robert reported about WIFI and Printer modules
----------------------2017/07/03-2017/07/07:
----------------------2017/06/26-2017/06/30:
----------------------2017/06/12-2017/06/23:1.do some modification about requirements "setting network info structures for GPRS" and "GPRS fall back to CSD".
2.release a version.
----------------------</t>
    <phoneticPr fontId="5" type="noConversion"/>
  </si>
  <si>
    <t>BR_RedeFlex</t>
    <phoneticPr fontId="5" type="noConversion"/>
  </si>
  <si>
    <t>2017/07/31-2017/08/04:1、完成“收款码”联调测试。
2、完成“联机交易查询”的联调测试。
3、完成“签退”交易流程。
4、完成第一个Milestone
----------------------2017/07/24-2017/07/28:第一个milestone
----------------------2017/07/17-2017/07/21:1、完成“扫一扫”交易流程，可成功支付。
2、”收款码”交易流程已完成交易结果页面，差最后的与后台联调。
3、“撤销”和“退款”交易流程已完成流程框架，差最后的与后台联调。
4、完成“打印最后一笔”和“打印任意一笔”交易。
----------------------2017/07/10-2017/07/14:1、完成系统参数设置各个Tab的开发，在各交易逻辑中可关联这些设置的参数。
2、已用ORMLite方式实现交易最核心的TransData表
----------------------2017/07/03-2017/07/07:
----------------------2017/06/26-2017/06/30:截止6月30日，小组已花一周半时间进行技术预研，逐渐熟悉业务、PaxPay旧代码、以及EDC Template开发流程。
----------------------2017/06/12-2017/06/23:
----------------------</t>
    <phoneticPr fontId="5" type="noConversion"/>
  </si>
  <si>
    <t>1、继续联调“结算”交易流程；开启第二个里程碑。
2、完成剩余所有和打印相关的交易以及功能。
3、完成“密码管理”开发调试。
4、完成“交易查询”等系统管理功能。</t>
    <phoneticPr fontId="5" type="noConversion"/>
  </si>
  <si>
    <t>事件记录：
1、王 重洋 计划离职，将未完成的工作任务“结算”和“签退”紧急转教给周虹
2、本周最后一个工作日 04 Aug 2017  是PaxPay重构项目的第一个里程碑，截止8月4日已经实现预定的目标，实现菜单首页所有交易的功能开发。因只有各种交易功能，管理功能没有全部实现，因此不发布可供测试的内部版本。
3、下周 07 Aug 2017 起将开启第二个里程碑。</t>
    <phoneticPr fontId="5" type="noConversion"/>
  </si>
  <si>
    <t>2017/07/31-2017/08/04:1、完成了做闪付交易缩减打印纸张优化需求 BOCCUP-81，基本测试通过。
2、完成了闪付拍卡消费流程画面新增金额确认显示优化需求 BOCCUP-82，基本测试通过。
3、完成了新增闪付拍卡过程指示灯对应显示功能需求 BOCCUP-83，基本测试通过。
4、完成了新增闪付拍卡消费成功和失败对应的分蜂鸣声功能BOCCUP-84，基本测试通过。
5、解决了离线上送设置为下笔上送无效问题BOCCUP-85，待测试。
6、完成了结算打单取消快速充值相关列印项优化需求BOCCUP-86，基本测试通过。
----------------------2017/07/24-2017/07/28:、兼容DEMO应用已经开发完成，基本测试通过。
2、R50应用新增Demo模式开发完成，基本测试通过。
3、客户新增拍卡优化需求事项，目前正在分析具体需求开发计划。
----------------------2017/07/17-2017/07/21:1、完成了S60通过系统参数切换Demo模式应用的开发，待调试。
2、按照客户要求对外置R50也增加相应的Demo模式，目前完成一部分整合。
----------------------2017/07/10-2017/07/14:1、客户反馈最近发布的版本VER1.01.03_20170628已经已经测试通，暂没有发现其他问题。
2、客户要求在正式版本的内部新增一个通过系统参数切换的Demo应用BOCCUP-80。
----------------------</t>
    <phoneticPr fontId="5" type="noConversion"/>
  </si>
  <si>
    <t>1、提交最新Debug版本给客户进行测试，并跟进客户测试问题及时解决。
2、测试稳定后的版本整合，输出正式版本给客户上线使用。</t>
    <phoneticPr fontId="5" type="noConversion"/>
  </si>
  <si>
    <t>2017/07/31-2017/08/04:
客户测试Maksim，测试中
----------------------2017/07/24-2017/07/28:等待客户测试
----------------------2017/07/17-2017/07/21:
----------------------</t>
    <phoneticPr fontId="5" type="noConversion"/>
  </si>
  <si>
    <t>客户测试中</t>
    <phoneticPr fontId="5" type="noConversion"/>
  </si>
  <si>
    <t>等待客户测试反馈</t>
    <phoneticPr fontId="5" type="noConversion"/>
  </si>
  <si>
    <t>2017/07/31-2017/08/04:terminated sprint 1.00.02_20170810 and merge it to sprint 1.00.03_20170814
test sprint 1.00.03_20170814
----------------------2017/07/24-2017/07/28:running sprint 1.00.02_20170810 and sprint 1.00.03_20170814
----------------------2017/07/17-2017/07/21:
running sprint 1.00.02_20170726 and sprint 1.00.03_20170814
----------------------2017/07/10-2017/07/14:
running sprint 1.00.02_20170714 and sprint 1.00.03_20170814
----------------------2017/07/03-2017/07/07:running sprint 1.00.02_20170714 and sprint 1.00.03_20170814
----------------------2017/06/26-2017/06/30:
running sprint 1.00.02_20170714 and sprint 1.00.03_20170814
----------------------2017/06/12-2017/06/23:closed sprint 1.00.01_20170712
working on sprint 1.00.02_20170714
----------------------2017/06/05-2017/06/09:running CLSS test cases
----------------------2017/05/29-2017/06/02:phase 1 release
-----------------------</t>
    <phoneticPr fontId="5" type="noConversion"/>
  </si>
  <si>
    <t>test sprint 1.00.03_20170814</t>
    <phoneticPr fontId="5" type="noConversion"/>
  </si>
  <si>
    <t>2017/07/31-2017/08/04:    GP_Phase 4,解决628082开头的PLC卡读卡问题。
    进行Phase4第二轮测试。
----------------------2017/07/24-2017/07/28:    解决Phase4 测试后发现的问题，如间联TIP ADJ交易和普通调整交易冲突问题。
    完成Phase3 新需求：1.追加設定AUTO UPDATE時的下載方式；2.增設R50按F4鍵取消交易
----------------------2017/07/17-2017/07/21:
----------------------2017/07/10-2017/07/14:
----------------------2017/07/03-2017/07/07:
----------------------2017/06/12-2017/06/23:    完成P4功能合并。
    完成P4 JCB内置和外置非接完整测试并通过。
    完成P4 PBOC内置和外置大部分测试，出某些测试case由于需要host特别设置没有通过，其余通过。
    发布合并版本给香港同事测试。
----------------------2017/06/05-2017/06/09:    解决Phase3 AMEX SSL通信问题。
    按照银联测试文档，进行Phase4 间联非接测试。
    同步早样完成的GP Phase4部分的代码，并测试。
----------------------2017/05/29-2017/06/02:进行GP Phase3 AMEX SSL新URL和证书测试，测试结果依旧交易失败，将于下周去香港现场解决。
-----------------------2017/05/22-2017/05/26:    完成GP Phase4间联内置非接的开发，测试可正常交易。
    进行GP Phase4间联外置非接的开发，出现拍卡被拒问题。
    进行GP Phase3马来西亚新SSL证书和URL的通信测试，通信测试失败。
-----------------------2017/05/15-2017/05/19:
-----------------------2017/05/08-2017/05/12:修改DCC收单时，收据显示是否签名的问题。
修改DCC交易输入online pin界面，金额显示乱码的问题。
-----------------------2017/05/01-2017/05/05:
-----------------------</t>
    <phoneticPr fontId="5" type="noConversion"/>
  </si>
  <si>
    <t xml:space="preserve">    GP_Phase 4，解决客户提出的问题。
    继续进行Phase 4的测试和问题解决。</t>
    <phoneticPr fontId="5" type="noConversion"/>
  </si>
  <si>
    <r>
      <t xml:space="preserve">Plan for Next Week                                       </t>
    </r>
    <r>
      <rPr>
        <b/>
        <sz val="8"/>
        <rFont val="Arial Unicode MS"/>
        <family val="2"/>
        <charset val="134"/>
      </rPr>
      <t>(2017/08/07- 2017/08/11)</t>
    </r>
    <phoneticPr fontId="5" type="noConversion"/>
  </si>
  <si>
    <t>2017/07/31-2017/08/04:项目开发中，与UI小组讨论界面设计，
修改交易流程
----------------------2017/07/24-2017/07/28:项目开发中，移除输PIN逻辑，修复
相关BUG
----------------------2017/07/17-2017/07/21:项目开发中，增加init逻辑，适配E500
和E820，自测所有交易类型
----------------------2017/07/10-2017/07/14:项目开发中，已完成sale大部分功能
----------------------2017/07/03-2017/07/07:
----------------------2017/06/26-2017/06/30:
----------------------</t>
    <phoneticPr fontId="5" type="noConversion"/>
  </si>
  <si>
    <t>根据UI小组提供的原型修改界面</t>
    <phoneticPr fontId="5" type="noConversion"/>
  </si>
</sst>
</file>

<file path=xl/styles.xml><?xml version="1.0" encoding="utf-8"?>
<styleSheet xmlns="http://schemas.openxmlformats.org/spreadsheetml/2006/main">
  <numFmts count="1">
    <numFmt numFmtId="43" formatCode="_ * #,##0.00_ ;_ * \-#,##0.00_ ;_ * &quot;-&quot;??_ ;_ @_ "/>
  </numFmts>
  <fonts count="131">
    <font>
      <sz val="11"/>
      <color theme="1"/>
      <name val="宋体"/>
      <family val="2"/>
      <charset val="134"/>
      <scheme val="minor"/>
    </font>
    <font>
      <sz val="11"/>
      <color theme="1"/>
      <name val="宋体"/>
      <family val="2"/>
      <scheme val="minor"/>
    </font>
    <font>
      <sz val="11"/>
      <color theme="1"/>
      <name val="宋体"/>
      <family val="2"/>
      <scheme val="minor"/>
    </font>
    <font>
      <sz val="12"/>
      <name val="Times New Roman"/>
      <family val="1"/>
    </font>
    <font>
      <b/>
      <sz val="16"/>
      <name val="黑体"/>
      <family val="3"/>
      <charset val="134"/>
    </font>
    <font>
      <sz val="9"/>
      <name val="宋体"/>
      <family val="2"/>
      <charset val="134"/>
      <scheme val="minor"/>
    </font>
    <font>
      <sz val="12"/>
      <color indexed="12"/>
      <name val="Arial"/>
      <family val="2"/>
    </font>
    <font>
      <sz val="12"/>
      <name val="宋体"/>
      <family val="3"/>
      <charset val="134"/>
    </font>
    <font>
      <sz val="10"/>
      <name val="宋体"/>
      <family val="3"/>
      <charset val="134"/>
    </font>
    <font>
      <sz val="10"/>
      <name val="Times New Roman"/>
      <family val="1"/>
    </font>
    <font>
      <b/>
      <sz val="12"/>
      <name val="宋体"/>
      <family val="3"/>
      <charset val="134"/>
    </font>
    <font>
      <b/>
      <sz val="10"/>
      <name val="Arial Unicode MS"/>
      <family val="2"/>
      <charset val="134"/>
    </font>
    <font>
      <i/>
      <sz val="10"/>
      <name val="Arial Unicode MS"/>
      <family val="2"/>
      <charset val="134"/>
    </font>
    <font>
      <i/>
      <sz val="11"/>
      <color theme="1"/>
      <name val="宋体"/>
      <family val="3"/>
      <charset val="134"/>
      <scheme val="minor"/>
    </font>
    <font>
      <b/>
      <sz val="9"/>
      <name val="Arial Unicode MS"/>
      <family val="2"/>
      <charset val="134"/>
    </font>
    <font>
      <sz val="9"/>
      <color indexed="81"/>
      <name val="Tahoma"/>
      <family val="2"/>
    </font>
    <font>
      <b/>
      <sz val="9"/>
      <color indexed="81"/>
      <name val="Tahoma"/>
      <family val="2"/>
    </font>
    <font>
      <sz val="9"/>
      <color indexed="81"/>
      <name val="宋体"/>
      <family val="3"/>
      <charset val="134"/>
    </font>
    <font>
      <b/>
      <sz val="10"/>
      <name val="宋体"/>
      <family val="3"/>
      <charset val="134"/>
    </font>
    <font>
      <b/>
      <sz val="12"/>
      <name val="Arial Unicode MS"/>
      <family val="2"/>
      <charset val="134"/>
    </font>
    <font>
      <sz val="9"/>
      <name val="Arial Unicode MS"/>
      <family val="2"/>
      <charset val="134"/>
    </font>
    <font>
      <sz val="10"/>
      <name val="Arial Unicode MS"/>
      <family val="2"/>
      <charset val="134"/>
    </font>
    <font>
      <sz val="10"/>
      <color rgb="FFFF0000"/>
      <name val="宋体"/>
      <family val="3"/>
      <charset val="134"/>
    </font>
    <font>
      <b/>
      <sz val="10"/>
      <color rgb="FFFF0000"/>
      <name val="宋体"/>
      <family val="3"/>
      <charset val="134"/>
    </font>
    <font>
      <sz val="9"/>
      <color rgb="FFFF0000"/>
      <name val="Arial Unicode MS"/>
      <family val="2"/>
      <charset val="134"/>
    </font>
    <font>
      <b/>
      <sz val="10"/>
      <color rgb="FFC00000"/>
      <name val="宋体"/>
      <family val="3"/>
      <charset val="134"/>
    </font>
    <font>
      <sz val="10"/>
      <color rgb="FFC00000"/>
      <name val="宋体"/>
      <family val="3"/>
      <charset val="134"/>
    </font>
    <font>
      <b/>
      <i/>
      <sz val="10"/>
      <name val="宋体"/>
      <family val="3"/>
      <charset val="134"/>
    </font>
    <font>
      <b/>
      <sz val="10"/>
      <color theme="1"/>
      <name val="宋体"/>
      <family val="3"/>
      <charset val="134"/>
    </font>
    <font>
      <sz val="10"/>
      <color theme="1"/>
      <name val="宋体"/>
      <family val="3"/>
      <charset val="134"/>
    </font>
    <font>
      <sz val="9"/>
      <color theme="1"/>
      <name val="Arial Unicode MS"/>
      <family val="2"/>
      <charset val="134"/>
    </font>
    <font>
      <i/>
      <sz val="10"/>
      <name val="宋体"/>
      <family val="3"/>
      <charset val="134"/>
    </font>
    <font>
      <i/>
      <sz val="11"/>
      <color theme="1"/>
      <name val="宋体"/>
      <family val="2"/>
      <charset val="134"/>
      <scheme val="minor"/>
    </font>
    <font>
      <i/>
      <sz val="9"/>
      <name val="Arial Unicode MS"/>
      <family val="2"/>
      <charset val="134"/>
    </font>
    <font>
      <b/>
      <i/>
      <sz val="10"/>
      <color rgb="FFC00000"/>
      <name val="宋体"/>
      <family val="3"/>
      <charset val="134"/>
    </font>
    <font>
      <b/>
      <sz val="10"/>
      <color rgb="FFC00000"/>
      <name val="Arial Unicode MS"/>
      <family val="2"/>
      <charset val="134"/>
    </font>
    <font>
      <b/>
      <sz val="12"/>
      <color rgb="FFC00000"/>
      <name val="宋体"/>
      <family val="3"/>
      <charset val="134"/>
    </font>
    <font>
      <b/>
      <sz val="10"/>
      <color rgb="FFFF0000"/>
      <name val="Arial Unicode MS"/>
      <family val="2"/>
      <charset val="134"/>
    </font>
    <font>
      <b/>
      <sz val="11"/>
      <name val="Arial Unicode MS"/>
      <family val="2"/>
      <charset val="134"/>
    </font>
    <font>
      <b/>
      <sz val="11"/>
      <color rgb="FFFF0000"/>
      <name val="Arial Unicode MS"/>
      <family val="2"/>
      <charset val="134"/>
    </font>
    <font>
      <b/>
      <sz val="11"/>
      <color rgb="FFC00000"/>
      <name val="宋体"/>
      <family val="3"/>
      <charset val="134"/>
    </font>
    <font>
      <b/>
      <i/>
      <sz val="11"/>
      <color rgb="FFFF0000"/>
      <name val="宋体"/>
      <family val="3"/>
      <charset val="134"/>
    </font>
    <font>
      <b/>
      <sz val="11"/>
      <color rgb="FFC00000"/>
      <name val="Arial Unicode MS"/>
      <family val="2"/>
      <charset val="134"/>
    </font>
    <font>
      <b/>
      <i/>
      <sz val="10"/>
      <name val="Arial Unicode MS"/>
      <family val="2"/>
      <charset val="134"/>
    </font>
    <font>
      <b/>
      <i/>
      <sz val="12"/>
      <name val="Arial Unicode MS"/>
      <family val="2"/>
      <charset val="134"/>
    </font>
    <font>
      <i/>
      <sz val="11"/>
      <name val="宋体"/>
      <family val="2"/>
      <charset val="134"/>
      <scheme val="minor"/>
    </font>
    <font>
      <b/>
      <i/>
      <sz val="10"/>
      <color theme="1"/>
      <name val="Arial Unicode MS"/>
      <family val="2"/>
      <charset val="134"/>
    </font>
    <font>
      <i/>
      <sz val="9"/>
      <color theme="1"/>
      <name val="Arial Unicode MS"/>
      <family val="2"/>
      <charset val="134"/>
    </font>
    <font>
      <b/>
      <i/>
      <sz val="10"/>
      <color theme="1"/>
      <name val="宋体"/>
      <family val="3"/>
      <charset val="134"/>
    </font>
    <font>
      <sz val="9"/>
      <color rgb="FF000000"/>
      <name val="MS Shell Dlg 2"/>
      <family val="2"/>
    </font>
    <font>
      <b/>
      <sz val="10"/>
      <color theme="1"/>
      <name val="Arial Unicode MS"/>
      <family val="2"/>
      <charset val="134"/>
    </font>
    <font>
      <b/>
      <sz val="11"/>
      <color rgb="FFFF0000"/>
      <name val="宋体"/>
      <family val="3"/>
      <charset val="134"/>
      <scheme val="minor"/>
    </font>
    <font>
      <b/>
      <sz val="11"/>
      <color theme="1"/>
      <name val="宋体"/>
      <family val="3"/>
      <charset val="134"/>
      <scheme val="minor"/>
    </font>
    <font>
      <b/>
      <i/>
      <sz val="11"/>
      <color rgb="FFFF0000"/>
      <name val="Arial Unicode MS"/>
      <family val="2"/>
      <charset val="134"/>
    </font>
    <font>
      <i/>
      <sz val="11"/>
      <name val="宋体"/>
      <family val="3"/>
      <charset val="134"/>
    </font>
    <font>
      <i/>
      <sz val="10"/>
      <color rgb="FFFF0000"/>
      <name val="宋体"/>
      <family val="3"/>
      <charset val="134"/>
    </font>
    <font>
      <b/>
      <i/>
      <sz val="10"/>
      <color rgb="FFFF0000"/>
      <name val="宋体"/>
      <family val="3"/>
      <charset val="134"/>
    </font>
    <font>
      <sz val="11"/>
      <name val="宋体"/>
      <family val="2"/>
      <charset val="134"/>
      <scheme val="minor"/>
    </font>
    <font>
      <b/>
      <sz val="12"/>
      <color rgb="FFFF0000"/>
      <name val="Arial Unicode MS"/>
      <family val="2"/>
      <charset val="134"/>
    </font>
    <font>
      <i/>
      <sz val="10"/>
      <color theme="1"/>
      <name val="Arial Unicode MS"/>
      <family val="2"/>
      <charset val="134"/>
    </font>
    <font>
      <i/>
      <sz val="11"/>
      <color theme="1"/>
      <name val="宋体"/>
      <family val="3"/>
      <charset val="134"/>
    </font>
    <font>
      <i/>
      <sz val="10"/>
      <color theme="1"/>
      <name val="宋体"/>
      <family val="3"/>
      <charset val="134"/>
    </font>
    <font>
      <b/>
      <sz val="11"/>
      <color theme="1"/>
      <name val="Arial Unicode MS"/>
      <family val="2"/>
      <charset val="134"/>
    </font>
    <font>
      <sz val="10"/>
      <color rgb="FFA5A5A5"/>
      <name val="宋体"/>
      <family val="3"/>
      <charset val="134"/>
    </font>
    <font>
      <b/>
      <sz val="10"/>
      <color rgb="FFA5A5A5"/>
      <name val="宋体"/>
      <family val="3"/>
      <charset val="134"/>
    </font>
    <font>
      <b/>
      <i/>
      <sz val="9"/>
      <name val="Arial Unicode MS"/>
      <family val="2"/>
      <charset val="134"/>
    </font>
    <font>
      <i/>
      <sz val="10"/>
      <color rgb="FFA5A5A5"/>
      <name val="宋体"/>
      <family val="3"/>
      <charset val="134"/>
    </font>
    <font>
      <b/>
      <sz val="9"/>
      <color rgb="FFFF0000"/>
      <name val="Arial Unicode MS"/>
      <family val="2"/>
      <charset val="134"/>
    </font>
    <font>
      <sz val="10.5"/>
      <color theme="1"/>
      <name val="Calibri"/>
      <family val="2"/>
    </font>
    <font>
      <i/>
      <sz val="12"/>
      <name val="Arial Unicode MS"/>
      <family val="2"/>
      <charset val="134"/>
    </font>
    <font>
      <sz val="11"/>
      <color theme="1"/>
      <name val="宋体"/>
      <family val="2"/>
      <charset val="134"/>
      <scheme val="minor"/>
    </font>
    <font>
      <sz val="11"/>
      <color rgb="FFFF0000"/>
      <name val="宋体"/>
      <family val="3"/>
      <charset val="134"/>
    </font>
    <font>
      <i/>
      <sz val="10"/>
      <color rgb="FFC00000"/>
      <name val="宋体"/>
      <family val="3"/>
      <charset val="134"/>
    </font>
    <font>
      <b/>
      <i/>
      <sz val="12"/>
      <name val="宋体"/>
      <family val="3"/>
      <charset val="134"/>
    </font>
    <font>
      <i/>
      <sz val="10"/>
      <color rgb="FFC00000"/>
      <name val="Arial Unicode MS"/>
      <family val="2"/>
      <charset val="134"/>
    </font>
    <font>
      <sz val="10"/>
      <color rgb="FFC00000"/>
      <name val="Arial Unicode MS"/>
      <family val="2"/>
      <charset val="134"/>
    </font>
    <font>
      <b/>
      <sz val="8"/>
      <name val="Arial Unicode MS"/>
      <family val="2"/>
      <charset val="134"/>
    </font>
    <font>
      <sz val="12"/>
      <name val="Arial Unicode MS"/>
      <family val="2"/>
      <charset val="134"/>
    </font>
    <font>
      <sz val="11"/>
      <name val="宋体"/>
      <family val="3"/>
      <charset val="134"/>
    </font>
    <font>
      <b/>
      <sz val="16"/>
      <name val="宋体"/>
      <family val="3"/>
      <charset val="134"/>
    </font>
    <font>
      <b/>
      <sz val="16"/>
      <color rgb="FF79DCFF"/>
      <name val="宋体"/>
      <family val="3"/>
      <charset val="134"/>
    </font>
    <font>
      <sz val="10"/>
      <color rgb="FF000000"/>
      <name val="宋体"/>
      <family val="3"/>
      <charset val="134"/>
    </font>
    <font>
      <b/>
      <sz val="12"/>
      <color theme="1"/>
      <name val="Arial Unicode MS"/>
      <family val="2"/>
      <charset val="134"/>
    </font>
    <font>
      <b/>
      <sz val="12"/>
      <color theme="1"/>
      <name val="宋体"/>
      <family val="3"/>
      <charset val="134"/>
    </font>
    <font>
      <sz val="10.5"/>
      <color rgb="FF1F497D"/>
      <name val="Calibri"/>
      <family val="2"/>
    </font>
    <font>
      <b/>
      <sz val="12"/>
      <color rgb="FFA5A5A5"/>
      <name val="Arial Unicode MS"/>
      <family val="2"/>
      <charset val="134"/>
    </font>
    <font>
      <sz val="10"/>
      <color theme="1"/>
      <name val="Times New Roman"/>
      <family val="1"/>
    </font>
    <font>
      <b/>
      <sz val="10"/>
      <color rgb="FF7F7F7F"/>
      <name val="宋体"/>
      <family val="3"/>
      <charset val="134"/>
    </font>
    <font>
      <sz val="11"/>
      <color rgb="FFFF0000"/>
      <name val="宋体"/>
      <family val="2"/>
      <charset val="134"/>
      <scheme val="minor"/>
    </font>
    <font>
      <b/>
      <sz val="11"/>
      <color theme="1"/>
      <name val="宋体"/>
      <family val="2"/>
      <charset val="134"/>
      <scheme val="minor"/>
    </font>
    <font>
      <b/>
      <sz val="12"/>
      <color rgb="FF0070C0"/>
      <name val="宋体"/>
      <family val="3"/>
      <charset val="134"/>
      <scheme val="minor"/>
    </font>
    <font>
      <b/>
      <sz val="14"/>
      <color theme="1"/>
      <name val="宋体"/>
      <family val="3"/>
      <charset val="134"/>
      <scheme val="minor"/>
    </font>
    <font>
      <b/>
      <sz val="11"/>
      <color rgb="FF0070C0"/>
      <name val="宋体"/>
      <family val="3"/>
      <charset val="134"/>
      <scheme val="minor"/>
    </font>
    <font>
      <b/>
      <sz val="12"/>
      <color theme="1"/>
      <name val="宋体"/>
      <family val="3"/>
      <charset val="134"/>
      <scheme val="minor"/>
    </font>
    <font>
      <sz val="10"/>
      <color theme="1"/>
      <name val="宋体"/>
      <family val="2"/>
      <charset val="134"/>
      <scheme val="minor"/>
    </font>
    <font>
      <sz val="11"/>
      <color theme="1"/>
      <name val="微软雅黑"/>
      <family val="2"/>
      <charset val="134"/>
    </font>
    <font>
      <sz val="8"/>
      <color theme="1"/>
      <name val="宋体"/>
      <family val="2"/>
      <charset val="134"/>
      <scheme val="minor"/>
    </font>
    <font>
      <sz val="8"/>
      <color theme="1"/>
      <name val="宋体"/>
      <family val="3"/>
      <charset val="134"/>
      <scheme val="minor"/>
    </font>
    <font>
      <b/>
      <i/>
      <sz val="8"/>
      <color theme="1"/>
      <name val="宋体"/>
      <family val="3"/>
      <charset val="134"/>
      <scheme val="minor"/>
    </font>
    <font>
      <b/>
      <sz val="10"/>
      <color theme="1"/>
      <name val="微软雅黑"/>
      <family val="2"/>
      <charset val="134"/>
    </font>
    <font>
      <sz val="8"/>
      <color rgb="FFFF0000"/>
      <name val="宋体"/>
      <family val="3"/>
      <charset val="134"/>
      <scheme val="minor"/>
    </font>
    <font>
      <b/>
      <i/>
      <sz val="8"/>
      <color theme="1"/>
      <name val="微软雅黑"/>
      <family val="2"/>
      <charset val="134"/>
    </font>
    <font>
      <b/>
      <sz val="8"/>
      <color theme="1"/>
      <name val="微软雅黑"/>
      <family val="2"/>
      <charset val="134"/>
    </font>
    <font>
      <sz val="8"/>
      <color theme="0" tint="-0.499984740745262"/>
      <name val="宋体"/>
      <family val="3"/>
      <charset val="134"/>
      <scheme val="minor"/>
    </font>
    <font>
      <sz val="8"/>
      <color theme="1"/>
      <name val="微软雅黑"/>
      <family val="2"/>
      <charset val="134"/>
    </font>
    <font>
      <sz val="8"/>
      <color rgb="FFFFC000"/>
      <name val="宋体"/>
      <family val="3"/>
      <charset val="134"/>
      <scheme val="minor"/>
    </font>
    <font>
      <sz val="8"/>
      <name val="宋体"/>
      <family val="3"/>
      <charset val="134"/>
      <scheme val="minor"/>
    </font>
    <font>
      <sz val="6"/>
      <color indexed="81"/>
      <name val="Tahoma"/>
      <family val="2"/>
    </font>
    <font>
      <sz val="6"/>
      <color indexed="81"/>
      <name val="宋体"/>
      <family val="3"/>
      <charset val="134"/>
    </font>
    <font>
      <b/>
      <sz val="6"/>
      <color indexed="81"/>
      <name val="Tahoma"/>
      <family val="2"/>
    </font>
    <font>
      <b/>
      <sz val="6"/>
      <color indexed="81"/>
      <name val="宋体"/>
      <family val="3"/>
      <charset val="134"/>
    </font>
    <font>
      <sz val="10"/>
      <color theme="1"/>
      <name val="宋体"/>
      <family val="3"/>
      <charset val="134"/>
      <scheme val="minor"/>
    </font>
    <font>
      <b/>
      <sz val="8"/>
      <color theme="1"/>
      <name val="宋体"/>
      <family val="3"/>
      <charset val="134"/>
      <scheme val="minor"/>
    </font>
    <font>
      <sz val="11"/>
      <color rgb="FFFF0000"/>
      <name val="宋体"/>
      <family val="3"/>
      <charset val="134"/>
      <scheme val="minor"/>
    </font>
    <font>
      <b/>
      <i/>
      <sz val="9"/>
      <color indexed="81"/>
      <name val="Tahoma"/>
      <family val="2"/>
    </font>
    <font>
      <b/>
      <i/>
      <sz val="9"/>
      <color indexed="81"/>
      <name val="宋体"/>
      <family val="3"/>
      <charset val="134"/>
    </font>
    <font>
      <b/>
      <sz val="9"/>
      <color indexed="81"/>
      <name val="宋体"/>
      <family val="3"/>
      <charset val="134"/>
    </font>
    <font>
      <sz val="9"/>
      <color theme="1"/>
      <name val="宋体"/>
      <family val="2"/>
      <charset val="134"/>
      <scheme val="minor"/>
    </font>
    <font>
      <sz val="9"/>
      <color theme="1"/>
      <name val="宋体"/>
      <family val="3"/>
      <charset val="134"/>
      <scheme val="minor"/>
    </font>
    <font>
      <i/>
      <sz val="8"/>
      <color theme="1"/>
      <name val="宋体"/>
      <family val="2"/>
      <charset val="134"/>
      <scheme val="minor"/>
    </font>
    <font>
      <sz val="8"/>
      <color rgb="FF002060"/>
      <name val="宋体"/>
      <family val="3"/>
      <charset val="134"/>
      <scheme val="minor"/>
    </font>
    <font>
      <sz val="10"/>
      <name val="宋体"/>
      <family val="3"/>
      <charset val="134"/>
      <scheme val="minor"/>
    </font>
    <font>
      <sz val="8"/>
      <name val="宋体"/>
      <family val="2"/>
      <charset val="134"/>
      <scheme val="minor"/>
    </font>
    <font>
      <sz val="8"/>
      <name val="微软雅黑"/>
      <family val="2"/>
      <charset val="134"/>
    </font>
    <font>
      <b/>
      <sz val="10"/>
      <color indexed="81"/>
      <name val="宋体"/>
      <family val="3"/>
      <charset val="134"/>
    </font>
    <font>
      <b/>
      <sz val="10"/>
      <color indexed="81"/>
      <name val="Tahoma"/>
      <family val="2"/>
    </font>
    <font>
      <strike/>
      <sz val="8"/>
      <color theme="1"/>
      <name val="宋体"/>
      <family val="3"/>
      <charset val="134"/>
      <scheme val="minor"/>
    </font>
    <font>
      <b/>
      <sz val="10"/>
      <name val="微软雅黑"/>
      <family val="2"/>
      <charset val="134"/>
    </font>
    <font>
      <sz val="10"/>
      <name val="微软雅黑"/>
      <family val="2"/>
      <charset val="134"/>
    </font>
    <font>
      <sz val="10"/>
      <color theme="1"/>
      <name val="微软雅黑"/>
      <family val="2"/>
      <charset val="134"/>
    </font>
    <font>
      <sz val="10"/>
      <color rgb="FFFF0000"/>
      <name val="微软雅黑"/>
      <family val="2"/>
      <charset val="134"/>
    </font>
  </fonts>
  <fills count="25">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indexed="41"/>
        <bgColor indexed="64"/>
      </patternFill>
    </fill>
    <fill>
      <patternFill patternType="solid">
        <fgColor indexed="26"/>
        <bgColor indexed="64"/>
      </patternFill>
    </fill>
    <fill>
      <patternFill patternType="solid">
        <fgColor rgb="FF79DCFF"/>
        <bgColor indexed="64"/>
      </patternFill>
    </fill>
    <fill>
      <patternFill patternType="solid">
        <fgColor rgb="FFFFFF00"/>
        <bgColor indexed="64"/>
      </patternFill>
    </fill>
    <fill>
      <patternFill patternType="solid">
        <fgColor rgb="FFFF9999"/>
        <bgColor indexed="64"/>
      </patternFill>
    </fill>
    <fill>
      <patternFill patternType="solid">
        <fgColor rgb="FFFFCCFF"/>
        <bgColor indexed="64"/>
      </patternFill>
    </fill>
    <fill>
      <patternFill patternType="solid">
        <fgColor theme="6"/>
        <bgColor indexed="64"/>
      </patternFill>
    </fill>
    <fill>
      <patternFill patternType="solid">
        <fgColor rgb="FFCCFFFF"/>
        <bgColor indexed="64"/>
      </patternFill>
    </fill>
    <fill>
      <patternFill patternType="solid">
        <fgColor rgb="FFFFFFCC"/>
        <bgColor indexed="64"/>
      </patternFill>
    </fill>
    <fill>
      <patternFill patternType="solid">
        <fgColor rgb="FFFFFFFF"/>
        <bgColor indexed="64"/>
      </patternFill>
    </fill>
    <fill>
      <patternFill patternType="solid">
        <fgColor rgb="FFF70FD6"/>
        <bgColor indexed="64"/>
      </patternFill>
    </fill>
    <fill>
      <patternFill patternType="solid">
        <fgColor rgb="FFC00000"/>
        <bgColor indexed="64"/>
      </patternFill>
    </fill>
    <fill>
      <patternFill patternType="solid">
        <fgColor rgb="FFBC8FDD"/>
        <bgColor indexed="64"/>
      </patternFill>
    </fill>
    <fill>
      <patternFill patternType="solid">
        <fgColor rgb="FFFFFF99"/>
        <bgColor indexed="64"/>
      </patternFill>
    </fill>
    <fill>
      <patternFill patternType="solid">
        <fgColor rgb="FF66FFFF"/>
        <bgColor indexed="64"/>
      </patternFill>
    </fill>
    <fill>
      <patternFill patternType="solid">
        <fgColor rgb="FF92D050"/>
        <bgColor indexed="64"/>
      </patternFill>
    </fill>
    <fill>
      <patternFill patternType="solid">
        <fgColor theme="2"/>
        <bgColor indexed="64"/>
      </patternFill>
    </fill>
    <fill>
      <patternFill patternType="solid">
        <fgColor rgb="FF00B0F0"/>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rgb="FFFFC000"/>
        <bgColor indexed="64"/>
      </patternFill>
    </fill>
  </fills>
  <borders count="45">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auto="1"/>
      </top>
      <bottom style="thin">
        <color indexed="64"/>
      </bottom>
      <diagonal/>
    </border>
    <border>
      <left style="thin">
        <color indexed="64"/>
      </left>
      <right style="thin">
        <color indexed="64"/>
      </right>
      <top style="thin">
        <color indexed="64"/>
      </top>
      <bottom style="dotted">
        <color indexed="64"/>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thin">
        <color indexed="64"/>
      </bottom>
      <diagonal/>
    </border>
    <border>
      <left/>
      <right/>
      <top style="thin">
        <color indexed="64"/>
      </top>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diagonal/>
    </border>
    <border>
      <left style="thin">
        <color indexed="64"/>
      </left>
      <right style="thin">
        <color indexed="64"/>
      </right>
      <top/>
      <bottom style="dotted">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style="hair">
        <color indexed="64"/>
      </bottom>
      <diagonal/>
    </border>
    <border>
      <left/>
      <right style="thin">
        <color indexed="64"/>
      </right>
      <top/>
      <bottom/>
      <diagonal/>
    </border>
    <border>
      <left style="thin">
        <color indexed="64"/>
      </left>
      <right style="thin">
        <color indexed="64"/>
      </right>
      <top style="dotted">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medium">
        <color indexed="64"/>
      </right>
      <top style="medium">
        <color indexed="64"/>
      </top>
      <bottom/>
      <diagonal/>
    </border>
    <border>
      <left/>
      <right style="medium">
        <color indexed="64"/>
      </right>
      <top/>
      <bottom/>
      <diagonal/>
    </border>
    <border>
      <left style="medium">
        <color indexed="64"/>
      </left>
      <right style="medium">
        <color indexed="64"/>
      </right>
      <top/>
      <bottom style="dotted">
        <color indexed="64"/>
      </bottom>
      <diagonal/>
    </border>
    <border>
      <left/>
      <right style="medium">
        <color indexed="64"/>
      </right>
      <top/>
      <bottom style="dotted">
        <color indexed="64"/>
      </bottom>
      <diagonal/>
    </border>
    <border>
      <left/>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dotted">
        <color indexed="64"/>
      </top>
      <bottom/>
      <diagonal/>
    </border>
    <border>
      <left style="thin">
        <color indexed="64"/>
      </left>
      <right style="thin">
        <color indexed="64"/>
      </right>
      <top/>
      <bottom style="medium">
        <color indexed="64"/>
      </bottom>
      <diagonal/>
    </border>
    <border>
      <left style="thin">
        <color indexed="64"/>
      </left>
      <right style="thin">
        <color indexed="64"/>
      </right>
      <top style="medium">
        <color indexed="64"/>
      </top>
      <bottom/>
      <diagonal/>
    </border>
    <border>
      <left/>
      <right style="medium">
        <color indexed="64"/>
      </right>
      <top style="medium">
        <color indexed="64"/>
      </top>
      <bottom style="dotted">
        <color indexed="64"/>
      </bottom>
      <diagonal/>
    </border>
    <border>
      <left style="medium">
        <color indexed="64"/>
      </left>
      <right/>
      <top/>
      <bottom/>
      <diagonal/>
    </border>
    <border>
      <left style="medium">
        <color indexed="64"/>
      </left>
      <right style="medium">
        <color indexed="64"/>
      </right>
      <top style="medium">
        <color indexed="64"/>
      </top>
      <bottom style="dotted">
        <color indexed="64"/>
      </bottom>
      <diagonal/>
    </border>
    <border>
      <left style="medium">
        <color indexed="64"/>
      </left>
      <right style="medium">
        <color indexed="64"/>
      </right>
      <top style="thin">
        <color indexed="64"/>
      </top>
      <bottom/>
      <diagonal/>
    </border>
    <border>
      <left/>
      <right style="medium">
        <color indexed="64"/>
      </right>
      <top style="thin">
        <color indexed="64"/>
      </top>
      <bottom/>
      <diagonal/>
    </border>
    <border>
      <left style="medium">
        <color indexed="64"/>
      </left>
      <right style="medium">
        <color indexed="64"/>
      </right>
      <top/>
      <bottom style="dashed">
        <color indexed="64"/>
      </bottom>
      <diagonal/>
    </border>
    <border>
      <left/>
      <right style="medium">
        <color indexed="64"/>
      </right>
      <top/>
      <bottom style="dashed">
        <color indexed="64"/>
      </bottom>
      <diagonal/>
    </border>
    <border>
      <left/>
      <right/>
      <top style="thin">
        <color theme="4"/>
      </top>
      <bottom style="double">
        <color theme="4"/>
      </bottom>
      <diagonal/>
    </border>
    <border diagonalDown="1">
      <left style="thin">
        <color indexed="64"/>
      </left>
      <right style="thin">
        <color indexed="64"/>
      </right>
      <top style="thin">
        <color indexed="64"/>
      </top>
      <bottom style="thin">
        <color indexed="64"/>
      </bottom>
      <diagonal style="thin">
        <color indexed="64"/>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6">
    <xf numFmtId="0" fontId="0" fillId="0" borderId="0">
      <alignment vertical="center"/>
    </xf>
    <xf numFmtId="0" fontId="3" fillId="0" borderId="0"/>
    <xf numFmtId="0" fontId="3" fillId="0" borderId="0"/>
    <xf numFmtId="0" fontId="2" fillId="0" borderId="0"/>
    <xf numFmtId="43" fontId="70" fillId="0" borderId="0" applyFont="0" applyFill="0" applyBorder="0" applyAlignment="0" applyProtection="0">
      <alignment vertical="center"/>
    </xf>
    <xf numFmtId="0" fontId="89" fillId="0" borderId="37" applyNumberFormat="0" applyFill="0" applyAlignment="0" applyProtection="0">
      <alignment vertical="center"/>
    </xf>
  </cellStyleXfs>
  <cellXfs count="726">
    <xf numFmtId="0" fontId="0" fillId="0" borderId="0" xfId="0">
      <alignment vertical="center"/>
    </xf>
    <xf numFmtId="0" fontId="4" fillId="0" borderId="0" xfId="1" applyNumberFormat="1" applyFont="1" applyBorder="1" applyAlignment="1">
      <alignment horizontal="center" wrapText="1"/>
    </xf>
    <xf numFmtId="0" fontId="0" fillId="0" borderId="0" xfId="0">
      <alignment vertical="center"/>
    </xf>
    <xf numFmtId="0" fontId="6" fillId="2" borderId="0" xfId="1" applyNumberFormat="1" applyFont="1" applyFill="1" applyAlignment="1" applyProtection="1">
      <alignment horizontal="right" vertical="center" wrapText="1"/>
      <protection locked="0"/>
    </xf>
    <xf numFmtId="0" fontId="3" fillId="2" borderId="0" xfId="1" applyFill="1" applyAlignment="1">
      <alignment horizontal="right" vertical="center" wrapText="1"/>
    </xf>
    <xf numFmtId="0" fontId="3" fillId="2" borderId="0" xfId="1" applyFill="1" applyBorder="1" applyAlignment="1">
      <alignment horizontal="right" vertical="center" wrapText="1"/>
    </xf>
    <xf numFmtId="0" fontId="7" fillId="2" borderId="0" xfId="1" applyFont="1" applyFill="1" applyAlignment="1">
      <alignment wrapText="1"/>
    </xf>
    <xf numFmtId="0" fontId="3" fillId="2" borderId="0" xfId="1" applyFill="1" applyAlignment="1" applyProtection="1">
      <alignment vertical="center" wrapText="1"/>
      <protection locked="0"/>
    </xf>
    <xf numFmtId="0" fontId="3" fillId="2" borderId="0" xfId="1" applyFill="1" applyAlignment="1">
      <alignment vertical="center" wrapText="1"/>
    </xf>
    <xf numFmtId="0" fontId="8" fillId="2" borderId="0" xfId="1" applyFont="1" applyFill="1" applyAlignment="1">
      <alignment wrapText="1"/>
    </xf>
    <xf numFmtId="0" fontId="9" fillId="2" borderId="0" xfId="1" applyFont="1" applyFill="1" applyAlignment="1">
      <alignment vertical="center" wrapText="1"/>
    </xf>
    <xf numFmtId="0" fontId="10" fillId="3" borderId="1" xfId="1" applyFont="1" applyFill="1" applyBorder="1" applyAlignment="1">
      <alignment horizontal="left" vertical="center" wrapText="1"/>
    </xf>
    <xf numFmtId="14" fontId="8" fillId="5" borderId="2" xfId="1" applyNumberFormat="1" applyFont="1" applyFill="1" applyBorder="1" applyAlignment="1" applyProtection="1">
      <alignment horizontal="center" vertical="center" wrapText="1"/>
      <protection locked="0"/>
    </xf>
    <xf numFmtId="0" fontId="11" fillId="4" borderId="2" xfId="1" applyFont="1" applyFill="1" applyBorder="1" applyAlignment="1">
      <alignment horizontal="center" vertical="center" wrapText="1"/>
    </xf>
    <xf numFmtId="0" fontId="10" fillId="3" borderId="1" xfId="1" applyFont="1" applyFill="1" applyBorder="1" applyAlignment="1">
      <alignment vertical="center" wrapText="1"/>
    </xf>
    <xf numFmtId="0" fontId="0" fillId="0" borderId="0" xfId="0" applyBorder="1">
      <alignment vertical="center"/>
    </xf>
    <xf numFmtId="0" fontId="10" fillId="3" borderId="0" xfId="1" applyFont="1" applyFill="1" applyBorder="1" applyAlignment="1">
      <alignment vertical="center" wrapText="1"/>
    </xf>
    <xf numFmtId="0" fontId="13" fillId="0" borderId="0" xfId="0" applyFont="1">
      <alignment vertical="center"/>
    </xf>
    <xf numFmtId="0" fontId="14" fillId="4" borderId="2" xfId="1" applyFont="1" applyFill="1" applyBorder="1" applyAlignment="1">
      <alignment horizontal="center" vertical="center" wrapText="1"/>
    </xf>
    <xf numFmtId="0" fontId="8" fillId="5" borderId="3" xfId="1" applyFont="1" applyFill="1" applyBorder="1" applyAlignment="1" applyProtection="1">
      <alignment horizontal="left" vertical="center" wrapText="1"/>
      <protection locked="0"/>
    </xf>
    <xf numFmtId="0" fontId="8" fillId="5" borderId="4" xfId="1" applyFont="1" applyFill="1" applyBorder="1" applyAlignment="1" applyProtection="1">
      <alignment horizontal="left" vertical="center" wrapText="1"/>
      <protection locked="0"/>
    </xf>
    <xf numFmtId="0" fontId="8" fillId="5" borderId="5" xfId="1" applyFont="1" applyFill="1" applyBorder="1" applyAlignment="1" applyProtection="1">
      <alignment horizontal="left" vertical="center" wrapText="1"/>
      <protection locked="0"/>
    </xf>
    <xf numFmtId="0" fontId="18" fillId="5" borderId="4" xfId="1" applyFont="1" applyFill="1" applyBorder="1" applyAlignment="1" applyProtection="1">
      <alignment horizontal="left" vertical="center" wrapText="1"/>
      <protection locked="0"/>
    </xf>
    <xf numFmtId="0" fontId="18" fillId="5" borderId="4" xfId="1" applyFont="1" applyFill="1" applyBorder="1" applyAlignment="1" applyProtection="1">
      <alignment horizontal="center" vertical="center" wrapText="1"/>
      <protection locked="0"/>
    </xf>
    <xf numFmtId="0" fontId="8" fillId="5" borderId="4" xfId="1" applyFont="1" applyFill="1" applyBorder="1" applyAlignment="1" applyProtection="1">
      <alignment horizontal="center" vertical="center" wrapText="1"/>
      <protection locked="0"/>
    </xf>
    <xf numFmtId="0" fontId="8" fillId="5" borderId="3" xfId="1" applyFont="1" applyFill="1" applyBorder="1" applyAlignment="1" applyProtection="1">
      <alignment horizontal="center" vertical="center" wrapText="1"/>
      <protection locked="0"/>
    </xf>
    <xf numFmtId="0" fontId="8" fillId="5" borderId="5" xfId="1" applyFont="1" applyFill="1" applyBorder="1" applyAlignment="1" applyProtection="1">
      <alignment horizontal="center" vertical="center" wrapText="1"/>
      <protection locked="0"/>
    </xf>
    <xf numFmtId="0" fontId="8" fillId="5" borderId="7" xfId="1" applyFont="1" applyFill="1" applyBorder="1" applyAlignment="1" applyProtection="1">
      <alignment horizontal="left" vertical="center" wrapText="1"/>
      <protection locked="0"/>
    </xf>
    <xf numFmtId="14" fontId="18" fillId="5" borderId="7" xfId="1" applyNumberFormat="1" applyFont="1" applyFill="1" applyBorder="1" applyAlignment="1" applyProtection="1">
      <alignment vertical="center" wrapText="1"/>
      <protection locked="0"/>
    </xf>
    <xf numFmtId="14" fontId="8" fillId="5" borderId="7" xfId="1" applyNumberFormat="1" applyFont="1" applyFill="1" applyBorder="1" applyAlignment="1" applyProtection="1">
      <alignment horizontal="center" vertical="center" wrapText="1"/>
      <protection locked="0"/>
    </xf>
    <xf numFmtId="0" fontId="8" fillId="5" borderId="7" xfId="1" applyFont="1" applyFill="1" applyBorder="1" applyAlignment="1" applyProtection="1">
      <alignment horizontal="center" vertical="center" wrapText="1"/>
      <protection locked="0"/>
    </xf>
    <xf numFmtId="0" fontId="8" fillId="5" borderId="8" xfId="1" applyFont="1" applyFill="1" applyBorder="1" applyAlignment="1" applyProtection="1">
      <alignment horizontal="left" vertical="center" wrapText="1"/>
      <protection locked="0"/>
    </xf>
    <xf numFmtId="14" fontId="18" fillId="5" borderId="8" xfId="1" applyNumberFormat="1" applyFont="1" applyFill="1" applyBorder="1" applyAlignment="1" applyProtection="1">
      <alignment vertical="center" wrapText="1"/>
      <protection locked="0"/>
    </xf>
    <xf numFmtId="14" fontId="8" fillId="5" borderId="8" xfId="1" applyNumberFormat="1" applyFont="1" applyFill="1" applyBorder="1" applyAlignment="1" applyProtection="1">
      <alignment horizontal="center" vertical="center" wrapText="1"/>
      <protection locked="0"/>
    </xf>
    <xf numFmtId="0" fontId="8" fillId="5" borderId="8" xfId="1" applyFont="1" applyFill="1" applyBorder="1" applyAlignment="1" applyProtection="1">
      <alignment horizontal="center" vertical="center" wrapText="1"/>
      <protection locked="0"/>
    </xf>
    <xf numFmtId="9" fontId="8" fillId="5" borderId="8" xfId="1" applyNumberFormat="1" applyFont="1" applyFill="1" applyBorder="1" applyAlignment="1" applyProtection="1">
      <alignment vertical="center" wrapText="1"/>
      <protection locked="0"/>
    </xf>
    <xf numFmtId="0" fontId="8" fillId="5" borderId="9" xfId="1" applyFont="1" applyFill="1" applyBorder="1" applyAlignment="1" applyProtection="1">
      <alignment horizontal="left" vertical="center" wrapText="1"/>
      <protection locked="0"/>
    </xf>
    <xf numFmtId="14" fontId="18" fillId="5" borderId="9" xfId="1" applyNumberFormat="1" applyFont="1" applyFill="1" applyBorder="1" applyAlignment="1" applyProtection="1">
      <alignment vertical="center" wrapText="1"/>
      <protection locked="0"/>
    </xf>
    <xf numFmtId="14" fontId="8" fillId="5" borderId="9" xfId="1" applyNumberFormat="1" applyFont="1" applyFill="1" applyBorder="1" applyAlignment="1" applyProtection="1">
      <alignment horizontal="center" vertical="center" wrapText="1"/>
      <protection locked="0"/>
    </xf>
    <xf numFmtId="9" fontId="8" fillId="5" borderId="9" xfId="1" applyNumberFormat="1" applyFont="1" applyFill="1" applyBorder="1" applyAlignment="1" applyProtection="1">
      <alignment horizontal="center" vertical="center" wrapText="1"/>
      <protection locked="0"/>
    </xf>
    <xf numFmtId="0" fontId="8" fillId="5" borderId="9" xfId="1" applyFont="1" applyFill="1" applyBorder="1" applyAlignment="1" applyProtection="1">
      <alignment horizontal="center" vertical="center" wrapText="1"/>
      <protection locked="0"/>
    </xf>
    <xf numFmtId="0" fontId="18" fillId="5" borderId="9" xfId="1" applyFont="1" applyFill="1" applyBorder="1" applyAlignment="1" applyProtection="1">
      <alignment horizontal="left" vertical="center" wrapText="1"/>
      <protection locked="0"/>
    </xf>
    <xf numFmtId="14" fontId="8" fillId="5" borderId="9" xfId="1" applyNumberFormat="1" applyFont="1" applyFill="1" applyBorder="1" applyAlignment="1" applyProtection="1">
      <alignment vertical="center" wrapText="1"/>
      <protection locked="0"/>
    </xf>
    <xf numFmtId="0" fontId="8" fillId="5" borderId="2" xfId="1" applyNumberFormat="1" applyFont="1" applyFill="1" applyBorder="1" applyAlignment="1" applyProtection="1">
      <alignment horizontal="center" vertical="center" wrapText="1"/>
      <protection locked="0"/>
    </xf>
    <xf numFmtId="0" fontId="4" fillId="0" borderId="0" xfId="1" applyNumberFormat="1" applyFont="1" applyBorder="1" applyAlignment="1">
      <alignment horizontal="center" wrapText="1"/>
    </xf>
    <xf numFmtId="10" fontId="18" fillId="5" borderId="2" xfId="1" applyNumberFormat="1" applyFont="1" applyFill="1" applyBorder="1" applyAlignment="1" applyProtection="1">
      <alignment horizontal="center" vertical="center" wrapText="1"/>
      <protection locked="0"/>
    </xf>
    <xf numFmtId="0" fontId="18" fillId="5" borderId="2" xfId="1" applyNumberFormat="1" applyFont="1" applyFill="1" applyBorder="1" applyAlignment="1" applyProtection="1">
      <alignment horizontal="center" vertical="center" wrapText="1"/>
      <protection locked="0"/>
    </xf>
    <xf numFmtId="14" fontId="20" fillId="5" borderId="2" xfId="1" applyNumberFormat="1" applyFont="1" applyFill="1" applyBorder="1" applyAlignment="1" applyProtection="1">
      <alignment vertical="center" wrapText="1"/>
      <protection locked="0"/>
    </xf>
    <xf numFmtId="14" fontId="21" fillId="5" borderId="2" xfId="1" applyNumberFormat="1" applyFont="1" applyFill="1" applyBorder="1" applyAlignment="1" applyProtection="1">
      <alignment horizontal="center" vertical="center" wrapText="1"/>
      <protection locked="0"/>
    </xf>
    <xf numFmtId="14" fontId="11" fillId="5" borderId="2" xfId="1" applyNumberFormat="1" applyFont="1" applyFill="1" applyBorder="1" applyAlignment="1" applyProtection="1">
      <alignment horizontal="center" vertical="center" wrapText="1"/>
      <protection locked="0"/>
    </xf>
    <xf numFmtId="9" fontId="8" fillId="5" borderId="7" xfId="1" applyNumberFormat="1" applyFont="1" applyFill="1" applyBorder="1" applyAlignment="1" applyProtection="1">
      <alignment vertical="center" wrapText="1"/>
      <protection locked="0"/>
    </xf>
    <xf numFmtId="9" fontId="8" fillId="5" borderId="9" xfId="1" applyNumberFormat="1" applyFont="1" applyFill="1" applyBorder="1" applyAlignment="1" applyProtection="1">
      <alignment vertical="center" wrapText="1"/>
      <protection locked="0"/>
    </xf>
    <xf numFmtId="14" fontId="8" fillId="7" borderId="8" xfId="1" applyNumberFormat="1" applyFont="1" applyFill="1" applyBorder="1" applyAlignment="1" applyProtection="1">
      <alignment horizontal="center" vertical="center" wrapText="1"/>
      <protection locked="0"/>
    </xf>
    <xf numFmtId="0" fontId="22" fillId="5" borderId="8" xfId="1" applyFont="1" applyFill="1" applyBorder="1" applyAlignment="1" applyProtection="1">
      <alignment horizontal="left" vertical="center" wrapText="1"/>
      <protection locked="0"/>
    </xf>
    <xf numFmtId="0" fontId="22" fillId="7" borderId="8" xfId="1" applyFont="1" applyFill="1" applyBorder="1" applyAlignment="1" applyProtection="1">
      <alignment horizontal="center" vertical="center" wrapText="1"/>
      <protection locked="0"/>
    </xf>
    <xf numFmtId="14" fontId="20" fillId="5" borderId="11" xfId="1" applyNumberFormat="1" applyFont="1" applyFill="1" applyBorder="1" applyAlignment="1" applyProtection="1">
      <alignment vertical="center" wrapText="1"/>
      <protection locked="0"/>
    </xf>
    <xf numFmtId="14" fontId="18" fillId="5" borderId="11" xfId="1" applyNumberFormat="1" applyFont="1" applyFill="1" applyBorder="1" applyAlignment="1" applyProtection="1">
      <alignment vertical="center" wrapText="1"/>
      <protection locked="0"/>
    </xf>
    <xf numFmtId="14" fontId="24" fillId="5" borderId="11" xfId="1" applyNumberFormat="1" applyFont="1" applyFill="1" applyBorder="1" applyAlignment="1" applyProtection="1">
      <alignment vertical="center" wrapText="1"/>
      <protection locked="0"/>
    </xf>
    <xf numFmtId="0" fontId="8" fillId="5" borderId="11" xfId="1" applyNumberFormat="1" applyFont="1" applyFill="1" applyBorder="1" applyAlignment="1" applyProtection="1">
      <alignment horizontal="center" vertical="center" wrapText="1"/>
      <protection locked="0"/>
    </xf>
    <xf numFmtId="14" fontId="20" fillId="5" borderId="12" xfId="1" applyNumberFormat="1" applyFont="1" applyFill="1" applyBorder="1" applyAlignment="1" applyProtection="1">
      <alignment vertical="center" wrapText="1"/>
      <protection locked="0"/>
    </xf>
    <xf numFmtId="14" fontId="18" fillId="5" borderId="12" xfId="1" applyNumberFormat="1" applyFont="1" applyFill="1" applyBorder="1" applyAlignment="1" applyProtection="1">
      <alignment vertical="center" wrapText="1"/>
      <protection locked="0"/>
    </xf>
    <xf numFmtId="14" fontId="8" fillId="5" borderId="12" xfId="1" applyNumberFormat="1" applyFont="1" applyFill="1" applyBorder="1" applyAlignment="1" applyProtection="1">
      <alignment horizontal="center" vertical="center" wrapText="1"/>
      <protection locked="0"/>
    </xf>
    <xf numFmtId="0" fontId="8" fillId="5" borderId="12" xfId="1" applyNumberFormat="1" applyFont="1" applyFill="1" applyBorder="1" applyAlignment="1" applyProtection="1">
      <alignment horizontal="center" vertical="center" wrapText="1"/>
      <protection locked="0"/>
    </xf>
    <xf numFmtId="14" fontId="8" fillId="5" borderId="13" xfId="1" applyNumberFormat="1" applyFont="1" applyFill="1" applyBorder="1" applyAlignment="1" applyProtection="1">
      <alignment horizontal="center" vertical="center" wrapText="1"/>
      <protection locked="0"/>
    </xf>
    <xf numFmtId="0" fontId="8" fillId="5" borderId="13" xfId="1" applyNumberFormat="1" applyFont="1" applyFill="1" applyBorder="1" applyAlignment="1" applyProtection="1">
      <alignment horizontal="center" vertical="center" wrapText="1"/>
      <protection locked="0"/>
    </xf>
    <xf numFmtId="14" fontId="20" fillId="5" borderId="13" xfId="1" applyNumberFormat="1" applyFont="1" applyFill="1" applyBorder="1" applyAlignment="1" applyProtection="1">
      <alignment vertical="center" wrapText="1"/>
      <protection locked="0"/>
    </xf>
    <xf numFmtId="14" fontId="18" fillId="5" borderId="13" xfId="1" applyNumberFormat="1" applyFont="1" applyFill="1" applyBorder="1" applyAlignment="1" applyProtection="1">
      <alignment vertical="center" wrapText="1"/>
      <protection locked="0"/>
    </xf>
    <xf numFmtId="0" fontId="20" fillId="5" borderId="11" xfId="1" applyNumberFormat="1" applyFont="1" applyFill="1" applyBorder="1" applyAlignment="1" applyProtection="1">
      <alignment horizontal="center" vertical="center" wrapText="1"/>
      <protection locked="0"/>
    </xf>
    <xf numFmtId="0" fontId="20" fillId="5" borderId="12" xfId="1" applyNumberFormat="1" applyFont="1" applyFill="1" applyBorder="1" applyAlignment="1" applyProtection="1">
      <alignment horizontal="center" vertical="center" wrapText="1"/>
      <protection locked="0"/>
    </xf>
    <xf numFmtId="14" fontId="22" fillId="5" borderId="12" xfId="1" applyNumberFormat="1" applyFont="1" applyFill="1" applyBorder="1" applyAlignment="1" applyProtection="1">
      <alignment horizontal="center" vertical="center" wrapText="1"/>
      <protection locked="0"/>
    </xf>
    <xf numFmtId="14" fontId="18" fillId="5" borderId="12" xfId="1" applyNumberFormat="1" applyFont="1" applyFill="1" applyBorder="1" applyAlignment="1" applyProtection="1">
      <alignment horizontal="center" vertical="center" wrapText="1"/>
      <protection locked="0"/>
    </xf>
    <xf numFmtId="14" fontId="8" fillId="5" borderId="12" xfId="1" applyNumberFormat="1" applyFont="1" applyFill="1" applyBorder="1" applyAlignment="1" applyProtection="1">
      <alignment vertical="center" wrapText="1"/>
      <protection locked="0"/>
    </xf>
    <xf numFmtId="9" fontId="8" fillId="7" borderId="9" xfId="1" applyNumberFormat="1" applyFont="1" applyFill="1" applyBorder="1" applyAlignment="1" applyProtection="1">
      <alignment vertical="center" wrapText="1"/>
      <protection locked="0"/>
    </xf>
    <xf numFmtId="0" fontId="14" fillId="0" borderId="0" xfId="1" applyFont="1" applyFill="1" applyBorder="1" applyAlignment="1">
      <alignment horizontal="center" vertical="center" wrapText="1"/>
    </xf>
    <xf numFmtId="0" fontId="18" fillId="0" borderId="0" xfId="1" applyNumberFormat="1" applyFont="1" applyFill="1" applyBorder="1" applyAlignment="1" applyProtection="1">
      <alignment horizontal="center" vertical="center" wrapText="1"/>
      <protection locked="0"/>
    </xf>
    <xf numFmtId="14" fontId="23" fillId="7" borderId="12" xfId="1" applyNumberFormat="1" applyFont="1" applyFill="1" applyBorder="1" applyAlignment="1" applyProtection="1">
      <alignment horizontal="center" vertical="center" wrapText="1"/>
      <protection locked="0"/>
    </xf>
    <xf numFmtId="0" fontId="8" fillId="7" borderId="8" xfId="1" applyFont="1" applyFill="1" applyBorder="1" applyAlignment="1" applyProtection="1">
      <alignment horizontal="center" vertical="center" wrapText="1"/>
      <protection locked="0"/>
    </xf>
    <xf numFmtId="0" fontId="23" fillId="7" borderId="12" xfId="1" applyNumberFormat="1" applyFont="1" applyFill="1" applyBorder="1" applyAlignment="1" applyProtection="1">
      <alignment horizontal="center" vertical="center" wrapText="1"/>
      <protection locked="0"/>
    </xf>
    <xf numFmtId="0" fontId="23" fillId="7" borderId="8" xfId="1" applyFont="1" applyFill="1" applyBorder="1" applyAlignment="1" applyProtection="1">
      <alignment horizontal="center" vertical="center" wrapText="1"/>
      <protection locked="0"/>
    </xf>
    <xf numFmtId="14" fontId="21" fillId="3" borderId="0" xfId="1" applyNumberFormat="1" applyFont="1" applyFill="1" applyBorder="1" applyAlignment="1" applyProtection="1">
      <alignment horizontal="center" vertical="center" wrapText="1"/>
      <protection locked="0"/>
    </xf>
    <xf numFmtId="0" fontId="8" fillId="3" borderId="0" xfId="1" applyNumberFormat="1" applyFont="1" applyFill="1" applyBorder="1" applyAlignment="1" applyProtection="1">
      <alignment horizontal="center" vertical="center" wrapText="1"/>
      <protection locked="0"/>
    </xf>
    <xf numFmtId="0" fontId="0" fillId="3" borderId="0" xfId="0" applyFill="1">
      <alignment vertical="center"/>
    </xf>
    <xf numFmtId="0" fontId="25" fillId="5" borderId="12" xfId="1" applyNumberFormat="1" applyFont="1" applyFill="1" applyBorder="1" applyAlignment="1" applyProtection="1">
      <alignment horizontal="center" vertical="center" wrapText="1"/>
      <protection locked="0"/>
    </xf>
    <xf numFmtId="0" fontId="26" fillId="5" borderId="12" xfId="1" applyNumberFormat="1" applyFont="1" applyFill="1" applyBorder="1" applyAlignment="1" applyProtection="1">
      <alignment horizontal="center" vertical="center" wrapText="1"/>
      <protection locked="0"/>
    </xf>
    <xf numFmtId="0" fontId="22" fillId="5" borderId="12" xfId="1" applyNumberFormat="1" applyFont="1" applyFill="1" applyBorder="1" applyAlignment="1" applyProtection="1">
      <alignment horizontal="center" vertical="center" wrapText="1"/>
      <protection locked="0"/>
    </xf>
    <xf numFmtId="0" fontId="19" fillId="3" borderId="0" xfId="1" applyFont="1" applyFill="1" applyBorder="1" applyAlignment="1">
      <alignment vertical="center" wrapText="1"/>
    </xf>
    <xf numFmtId="0" fontId="18" fillId="5" borderId="12" xfId="1" applyNumberFormat="1" applyFont="1" applyFill="1" applyBorder="1" applyAlignment="1" applyProtection="1">
      <alignment horizontal="center" vertical="center" wrapText="1"/>
      <protection locked="0"/>
    </xf>
    <xf numFmtId="0" fontId="23" fillId="5" borderId="12" xfId="1" applyNumberFormat="1" applyFont="1" applyFill="1" applyBorder="1" applyAlignment="1" applyProtection="1">
      <alignment horizontal="center" vertical="center" wrapText="1"/>
      <protection locked="0"/>
    </xf>
    <xf numFmtId="0" fontId="22" fillId="5" borderId="12" xfId="1" applyNumberFormat="1" applyFont="1" applyFill="1" applyBorder="1" applyAlignment="1" applyProtection="1">
      <alignment vertical="center" wrapText="1"/>
      <protection locked="0"/>
    </xf>
    <xf numFmtId="0" fontId="23" fillId="7" borderId="7" xfId="1" applyFont="1" applyFill="1" applyBorder="1" applyAlignment="1" applyProtection="1">
      <alignment horizontal="center" vertical="center" wrapText="1"/>
      <protection locked="0"/>
    </xf>
    <xf numFmtId="0" fontId="23" fillId="5" borderId="2" xfId="1" applyNumberFormat="1" applyFont="1" applyFill="1" applyBorder="1" applyAlignment="1" applyProtection="1">
      <alignment horizontal="center" vertical="center" wrapText="1"/>
      <protection locked="0"/>
    </xf>
    <xf numFmtId="14" fontId="24" fillId="5" borderId="12" xfId="1" applyNumberFormat="1" applyFont="1" applyFill="1" applyBorder="1" applyAlignment="1" applyProtection="1">
      <alignment vertical="center" wrapText="1"/>
      <protection locked="0"/>
    </xf>
    <xf numFmtId="14" fontId="8" fillId="5" borderId="14" xfId="1" applyNumberFormat="1" applyFont="1" applyFill="1" applyBorder="1" applyAlignment="1" applyProtection="1">
      <alignment horizontal="center" vertical="center" wrapText="1"/>
      <protection locked="0"/>
    </xf>
    <xf numFmtId="14" fontId="8" fillId="5" borderId="11" xfId="1" applyNumberFormat="1" applyFont="1" applyFill="1" applyBorder="1" applyAlignment="1" applyProtection="1">
      <alignment horizontal="center" vertical="center" wrapText="1"/>
      <protection locked="0"/>
    </xf>
    <xf numFmtId="14" fontId="20" fillId="7" borderId="12" xfId="1" applyNumberFormat="1" applyFont="1" applyFill="1" applyBorder="1" applyAlignment="1" applyProtection="1">
      <alignment vertical="center" wrapText="1"/>
      <protection locked="0"/>
    </xf>
    <xf numFmtId="14" fontId="18" fillId="7" borderId="12" xfId="1" applyNumberFormat="1" applyFont="1" applyFill="1" applyBorder="1" applyAlignment="1" applyProtection="1">
      <alignment vertical="center" wrapText="1"/>
      <protection locked="0"/>
    </xf>
    <xf numFmtId="14" fontId="8" fillId="7" borderId="12" xfId="1" applyNumberFormat="1" applyFont="1" applyFill="1" applyBorder="1" applyAlignment="1" applyProtection="1">
      <alignment horizontal="center" vertical="center" wrapText="1"/>
      <protection locked="0"/>
    </xf>
    <xf numFmtId="0" fontId="8" fillId="7" borderId="12" xfId="1" applyNumberFormat="1" applyFont="1" applyFill="1" applyBorder="1" applyAlignment="1" applyProtection="1">
      <alignment horizontal="center" vertical="center" wrapText="1"/>
      <protection locked="0"/>
    </xf>
    <xf numFmtId="0" fontId="18" fillId="7" borderId="12" xfId="1" applyNumberFormat="1" applyFont="1" applyFill="1" applyBorder="1" applyAlignment="1" applyProtection="1">
      <alignment horizontal="center" vertical="center" wrapText="1"/>
      <protection locked="0"/>
    </xf>
    <xf numFmtId="0" fontId="18" fillId="5" borderId="4" xfId="1" applyFont="1" applyFill="1" applyBorder="1" applyAlignment="1" applyProtection="1">
      <alignment vertical="center" wrapText="1"/>
      <protection locked="0"/>
    </xf>
    <xf numFmtId="0" fontId="23" fillId="3" borderId="12" xfId="1" applyNumberFormat="1" applyFont="1" applyFill="1" applyBorder="1" applyAlignment="1" applyProtection="1">
      <alignment horizontal="center" vertical="center" wrapText="1"/>
      <protection locked="0"/>
    </xf>
    <xf numFmtId="0" fontId="18" fillId="5" borderId="4" xfId="1" applyFont="1" applyFill="1" applyBorder="1" applyAlignment="1" applyProtection="1">
      <alignment vertical="center" wrapText="1"/>
      <protection locked="0"/>
    </xf>
    <xf numFmtId="0" fontId="8" fillId="5" borderId="0" xfId="1" applyFont="1" applyFill="1" applyBorder="1" applyAlignment="1" applyProtection="1">
      <alignment horizontal="left" vertical="center" wrapText="1"/>
      <protection locked="0"/>
    </xf>
    <xf numFmtId="0" fontId="8" fillId="5" borderId="0" xfId="1" applyFont="1" applyFill="1" applyBorder="1" applyAlignment="1" applyProtection="1">
      <alignment horizontal="center" vertical="center" wrapText="1"/>
      <protection locked="0"/>
    </xf>
    <xf numFmtId="0" fontId="18" fillId="5" borderId="0" xfId="1" applyFont="1" applyFill="1" applyBorder="1" applyAlignment="1" applyProtection="1">
      <alignment horizontal="left" vertical="center" wrapText="1"/>
      <protection locked="0"/>
    </xf>
    <xf numFmtId="14" fontId="8" fillId="5" borderId="0" xfId="1" applyNumberFormat="1" applyFont="1" applyFill="1" applyBorder="1" applyAlignment="1" applyProtection="1">
      <alignment horizontal="center" vertical="center" wrapText="1"/>
      <protection locked="0"/>
    </xf>
    <xf numFmtId="9" fontId="8" fillId="5" borderId="0" xfId="1" applyNumberFormat="1" applyFont="1" applyFill="1" applyBorder="1" applyAlignment="1" applyProtection="1">
      <alignment vertical="center" wrapText="1"/>
      <protection locked="0"/>
    </xf>
    <xf numFmtId="0" fontId="0" fillId="7" borderId="0" xfId="0" applyFill="1">
      <alignment vertical="center"/>
    </xf>
    <xf numFmtId="0" fontId="18" fillId="5" borderId="4" xfId="1" applyFont="1" applyFill="1" applyBorder="1" applyAlignment="1" applyProtection="1">
      <alignment vertical="center" wrapText="1"/>
      <protection locked="0"/>
    </xf>
    <xf numFmtId="0" fontId="20" fillId="7" borderId="11" xfId="1" applyNumberFormat="1" applyFont="1" applyFill="1" applyBorder="1" applyAlignment="1" applyProtection="1">
      <alignment horizontal="center" vertical="center" wrapText="1"/>
      <protection locked="0"/>
    </xf>
    <xf numFmtId="0" fontId="22" fillId="7" borderId="12" xfId="1" applyNumberFormat="1" applyFont="1" applyFill="1" applyBorder="1" applyAlignment="1" applyProtection="1">
      <alignment horizontal="center" vertical="center" wrapText="1"/>
      <protection locked="0"/>
    </xf>
    <xf numFmtId="0" fontId="11" fillId="3" borderId="0" xfId="1" applyFont="1" applyFill="1" applyBorder="1" applyAlignment="1">
      <alignment vertical="center" wrapText="1"/>
    </xf>
    <xf numFmtId="0" fontId="23" fillId="7" borderId="9" xfId="1" applyFont="1" applyFill="1" applyBorder="1" applyAlignment="1" applyProtection="1">
      <alignment horizontal="center" vertical="center" wrapText="1"/>
      <protection locked="0"/>
    </xf>
    <xf numFmtId="14" fontId="18" fillId="7" borderId="12" xfId="1" applyNumberFormat="1" applyFont="1" applyFill="1" applyBorder="1" applyAlignment="1" applyProtection="1">
      <alignment horizontal="center" vertical="center" wrapText="1"/>
      <protection locked="0"/>
    </xf>
    <xf numFmtId="0" fontId="11" fillId="3" borderId="0" xfId="1" applyFont="1" applyFill="1" applyBorder="1" applyAlignment="1">
      <alignment vertical="center" wrapText="1"/>
    </xf>
    <xf numFmtId="14" fontId="22" fillId="3" borderId="12" xfId="1" applyNumberFormat="1" applyFont="1" applyFill="1" applyBorder="1" applyAlignment="1" applyProtection="1">
      <alignment horizontal="center" vertical="center" wrapText="1"/>
      <protection locked="0"/>
    </xf>
    <xf numFmtId="14" fontId="23" fillId="3" borderId="12" xfId="1" applyNumberFormat="1" applyFont="1" applyFill="1" applyBorder="1" applyAlignment="1" applyProtection="1">
      <alignment horizontal="center" vertical="center" wrapText="1"/>
      <protection locked="0"/>
    </xf>
    <xf numFmtId="0" fontId="22" fillId="3" borderId="12" xfId="1" applyNumberFormat="1" applyFont="1" applyFill="1" applyBorder="1" applyAlignment="1" applyProtection="1">
      <alignment horizontal="center" vertical="center" wrapText="1"/>
      <protection locked="0"/>
    </xf>
    <xf numFmtId="0" fontId="20" fillId="3" borderId="11" xfId="1" applyNumberFormat="1" applyFont="1" applyFill="1" applyBorder="1" applyAlignment="1" applyProtection="1">
      <alignment horizontal="center" vertical="center" wrapText="1"/>
      <protection locked="0"/>
    </xf>
    <xf numFmtId="14" fontId="20" fillId="3" borderId="12" xfId="1" applyNumberFormat="1" applyFont="1" applyFill="1" applyBorder="1" applyAlignment="1" applyProtection="1">
      <alignment vertical="center" wrapText="1"/>
      <protection locked="0"/>
    </xf>
    <xf numFmtId="14" fontId="18" fillId="3" borderId="12" xfId="1" applyNumberFormat="1" applyFont="1" applyFill="1" applyBorder="1" applyAlignment="1" applyProtection="1">
      <alignment vertical="center" wrapText="1"/>
      <protection locked="0"/>
    </xf>
    <xf numFmtId="14" fontId="21" fillId="0" borderId="0" xfId="1" applyNumberFormat="1" applyFont="1" applyFill="1" applyBorder="1" applyAlignment="1" applyProtection="1">
      <alignment horizontal="center" vertical="center" wrapText="1"/>
      <protection locked="0"/>
    </xf>
    <xf numFmtId="0" fontId="8" fillId="0" borderId="0" xfId="1" applyNumberFormat="1" applyFont="1" applyFill="1" applyBorder="1" applyAlignment="1" applyProtection="1">
      <alignment horizontal="center" vertical="center" wrapText="1"/>
      <protection locked="0"/>
    </xf>
    <xf numFmtId="10" fontId="18" fillId="0" borderId="0" xfId="1" applyNumberFormat="1" applyFont="1" applyFill="1" applyBorder="1" applyAlignment="1" applyProtection="1">
      <alignment horizontal="center" vertical="center" wrapText="1"/>
      <protection locked="0"/>
    </xf>
    <xf numFmtId="0" fontId="18" fillId="8" borderId="12" xfId="1" applyNumberFormat="1" applyFont="1" applyFill="1" applyBorder="1" applyAlignment="1" applyProtection="1">
      <alignment horizontal="center" vertical="center" wrapText="1"/>
      <protection locked="0"/>
    </xf>
    <xf numFmtId="14" fontId="20" fillId="5" borderId="2" xfId="1" applyNumberFormat="1" applyFont="1" applyFill="1" applyBorder="1" applyAlignment="1" applyProtection="1">
      <alignment vertical="top" wrapText="1"/>
      <protection locked="0"/>
    </xf>
    <xf numFmtId="0" fontId="18" fillId="7" borderId="9" xfId="1" applyFont="1" applyFill="1" applyBorder="1" applyAlignment="1" applyProtection="1">
      <alignment horizontal="left" vertical="center" wrapText="1"/>
      <protection locked="0"/>
    </xf>
    <xf numFmtId="10" fontId="18" fillId="3" borderId="0" xfId="1" applyNumberFormat="1" applyFont="1" applyFill="1" applyBorder="1" applyAlignment="1" applyProtection="1">
      <alignment horizontal="center" vertical="center" wrapText="1"/>
      <protection locked="0"/>
    </xf>
    <xf numFmtId="14" fontId="12" fillId="5" borderId="2" xfId="1" applyNumberFormat="1" applyFont="1" applyFill="1" applyBorder="1" applyAlignment="1" applyProtection="1">
      <alignment horizontal="center" vertical="center" wrapText="1"/>
      <protection locked="0"/>
    </xf>
    <xf numFmtId="0" fontId="31" fillId="5" borderId="2" xfId="1" applyNumberFormat="1" applyFont="1" applyFill="1" applyBorder="1" applyAlignment="1" applyProtection="1">
      <alignment horizontal="center" vertical="center" wrapText="1"/>
      <protection locked="0"/>
    </xf>
    <xf numFmtId="10" fontId="27" fillId="5" borderId="2" xfId="1" applyNumberFormat="1" applyFont="1" applyFill="1" applyBorder="1" applyAlignment="1" applyProtection="1">
      <alignment horizontal="center" vertical="center" wrapText="1"/>
      <protection locked="0"/>
    </xf>
    <xf numFmtId="0" fontId="32" fillId="0" borderId="0" xfId="0" applyFont="1">
      <alignment vertical="center"/>
    </xf>
    <xf numFmtId="14" fontId="33" fillId="5" borderId="2" xfId="1" applyNumberFormat="1" applyFont="1" applyFill="1" applyBorder="1" applyAlignment="1" applyProtection="1">
      <alignment horizontal="left" vertical="center" wrapText="1"/>
      <protection locked="0"/>
    </xf>
    <xf numFmtId="9" fontId="23" fillId="7" borderId="9" xfId="1" applyNumberFormat="1" applyFont="1" applyFill="1" applyBorder="1" applyAlignment="1" applyProtection="1">
      <alignment vertical="center" wrapText="1"/>
      <protection locked="0"/>
    </xf>
    <xf numFmtId="14" fontId="22" fillId="5" borderId="11" xfId="1" applyNumberFormat="1" applyFont="1" applyFill="1" applyBorder="1" applyAlignment="1" applyProtection="1">
      <alignment horizontal="center" vertical="center" wrapText="1"/>
      <protection locked="0"/>
    </xf>
    <xf numFmtId="14" fontId="22" fillId="5" borderId="14" xfId="1" applyNumberFormat="1" applyFont="1" applyFill="1" applyBorder="1" applyAlignment="1" applyProtection="1">
      <alignment horizontal="center" vertical="center" wrapText="1"/>
      <protection locked="0"/>
    </xf>
    <xf numFmtId="14" fontId="21" fillId="5" borderId="0" xfId="1" applyNumberFormat="1" applyFont="1" applyFill="1" applyBorder="1" applyAlignment="1" applyProtection="1">
      <alignment horizontal="center" vertical="center" wrapText="1"/>
      <protection locked="0"/>
    </xf>
    <xf numFmtId="0" fontId="8" fillId="5" borderId="0" xfId="1" applyNumberFormat="1" applyFont="1" applyFill="1" applyBorder="1" applyAlignment="1" applyProtection="1">
      <alignment horizontal="center" vertical="center" wrapText="1"/>
      <protection locked="0"/>
    </xf>
    <xf numFmtId="10" fontId="18" fillId="5" borderId="0" xfId="1" applyNumberFormat="1" applyFont="1" applyFill="1" applyBorder="1" applyAlignment="1" applyProtection="1">
      <alignment horizontal="center" vertical="center" wrapText="1"/>
      <protection locked="0"/>
    </xf>
    <xf numFmtId="10" fontId="27" fillId="5" borderId="0" xfId="1" applyNumberFormat="1" applyFont="1" applyFill="1" applyBorder="1" applyAlignment="1" applyProtection="1">
      <alignment horizontal="center" vertical="center" wrapText="1"/>
      <protection locked="0"/>
    </xf>
    <xf numFmtId="14" fontId="35" fillId="5" borderId="2" xfId="1" applyNumberFormat="1" applyFont="1" applyFill="1" applyBorder="1" applyAlignment="1" applyProtection="1">
      <alignment horizontal="center" vertical="center" wrapText="1"/>
      <protection locked="0"/>
    </xf>
    <xf numFmtId="14" fontId="22" fillId="5" borderId="14" xfId="1" applyNumberFormat="1" applyFont="1" applyFill="1" applyBorder="1" applyAlignment="1" applyProtection="1">
      <alignment vertical="center" wrapText="1"/>
      <protection locked="0"/>
    </xf>
    <xf numFmtId="14" fontId="22" fillId="5" borderId="11" xfId="1" applyNumberFormat="1" applyFont="1" applyFill="1" applyBorder="1" applyAlignment="1" applyProtection="1">
      <alignment vertical="center" wrapText="1"/>
      <protection locked="0"/>
    </xf>
    <xf numFmtId="0" fontId="26" fillId="5" borderId="8" xfId="1" applyFont="1" applyFill="1" applyBorder="1" applyAlignment="1" applyProtection="1">
      <alignment horizontal="left" vertical="center" wrapText="1"/>
      <protection locked="0"/>
    </xf>
    <xf numFmtId="9" fontId="26" fillId="5" borderId="7" xfId="1" applyNumberFormat="1" applyFont="1" applyFill="1" applyBorder="1" applyAlignment="1" applyProtection="1">
      <alignment vertical="center" wrapText="1"/>
      <protection locked="0"/>
    </xf>
    <xf numFmtId="14" fontId="37" fillId="5" borderId="2" xfId="1" applyNumberFormat="1" applyFont="1" applyFill="1" applyBorder="1" applyAlignment="1" applyProtection="1">
      <alignment horizontal="center" vertical="center" wrapText="1"/>
      <protection locked="0"/>
    </xf>
    <xf numFmtId="14" fontId="24" fillId="5" borderId="2" xfId="1" applyNumberFormat="1" applyFont="1" applyFill="1" applyBorder="1" applyAlignment="1" applyProtection="1">
      <alignment vertical="top" wrapText="1"/>
      <protection locked="0"/>
    </xf>
    <xf numFmtId="14" fontId="24" fillId="5" borderId="2" xfId="1" applyNumberFormat="1" applyFont="1" applyFill="1" applyBorder="1" applyAlignment="1" applyProtection="1">
      <alignment vertical="center" wrapText="1"/>
      <protection locked="0"/>
    </xf>
    <xf numFmtId="0" fontId="11" fillId="3" borderId="0" xfId="1" applyFont="1" applyFill="1" applyBorder="1" applyAlignment="1">
      <alignment horizontal="center" vertical="center" wrapText="1"/>
    </xf>
    <xf numFmtId="0" fontId="0" fillId="3" borderId="0" xfId="0" applyFill="1" applyBorder="1">
      <alignment vertical="center"/>
    </xf>
    <xf numFmtId="0" fontId="11" fillId="3" borderId="10" xfId="1" applyFont="1" applyFill="1" applyBorder="1" applyAlignment="1">
      <alignment horizontal="center" vertical="center" wrapText="1"/>
    </xf>
    <xf numFmtId="0" fontId="31" fillId="3" borderId="0" xfId="1" applyNumberFormat="1" applyFont="1" applyFill="1" applyBorder="1" applyAlignment="1" applyProtection="1">
      <alignment horizontal="center" vertical="center" wrapText="1"/>
      <protection locked="0"/>
    </xf>
    <xf numFmtId="10" fontId="27" fillId="3" borderId="0" xfId="1" applyNumberFormat="1" applyFont="1" applyFill="1" applyBorder="1" applyAlignment="1" applyProtection="1">
      <alignment horizontal="center" vertical="center" wrapText="1"/>
      <protection locked="0"/>
    </xf>
    <xf numFmtId="0" fontId="40" fillId="5" borderId="2" xfId="1" applyNumberFormat="1" applyFont="1" applyFill="1" applyBorder="1" applyAlignment="1" applyProtection="1">
      <alignment horizontal="center" vertical="center" wrapText="1"/>
      <protection locked="0"/>
    </xf>
    <xf numFmtId="10" fontId="41" fillId="5" borderId="2" xfId="1" applyNumberFormat="1" applyFont="1" applyFill="1" applyBorder="1" applyAlignment="1" applyProtection="1">
      <alignment horizontal="center" vertical="center" wrapText="1"/>
      <protection locked="0"/>
    </xf>
    <xf numFmtId="14" fontId="35" fillId="3" borderId="0" xfId="1" applyNumberFormat="1" applyFont="1" applyFill="1" applyBorder="1" applyAlignment="1" applyProtection="1">
      <alignment horizontal="center" vertical="center" wrapText="1"/>
      <protection locked="0"/>
    </xf>
    <xf numFmtId="0" fontId="25" fillId="3" borderId="0" xfId="1" applyNumberFormat="1" applyFont="1" applyFill="1" applyBorder="1" applyAlignment="1" applyProtection="1">
      <alignment horizontal="center" vertical="center" wrapText="1"/>
      <protection locked="0"/>
    </xf>
    <xf numFmtId="10" fontId="34" fillId="3" borderId="0" xfId="1" applyNumberFormat="1" applyFont="1" applyFill="1" applyBorder="1" applyAlignment="1" applyProtection="1">
      <alignment horizontal="center" vertical="center" wrapText="1"/>
      <protection locked="0"/>
    </xf>
    <xf numFmtId="0" fontId="42" fillId="3" borderId="0" xfId="1" applyFont="1" applyFill="1" applyBorder="1" applyAlignment="1">
      <alignment vertical="center" wrapText="1"/>
    </xf>
    <xf numFmtId="10" fontId="31" fillId="5" borderId="2" xfId="1" applyNumberFormat="1" applyFont="1" applyFill="1" applyBorder="1" applyAlignment="1" applyProtection="1">
      <alignment horizontal="center" vertical="center" wrapText="1"/>
      <protection locked="0"/>
    </xf>
    <xf numFmtId="14" fontId="43" fillId="5" borderId="2" xfId="1" applyNumberFormat="1" applyFont="1" applyFill="1" applyBorder="1" applyAlignment="1" applyProtection="1">
      <alignment horizontal="center" vertical="center" wrapText="1"/>
      <protection locked="0"/>
    </xf>
    <xf numFmtId="14" fontId="33" fillId="5" borderId="2" xfId="1" applyNumberFormat="1" applyFont="1" applyFill="1" applyBorder="1" applyAlignment="1" applyProtection="1">
      <alignment vertical="top" wrapText="1"/>
      <protection locked="0"/>
    </xf>
    <xf numFmtId="14" fontId="33" fillId="5" borderId="2" xfId="1" applyNumberFormat="1" applyFont="1" applyFill="1" applyBorder="1" applyAlignment="1" applyProtection="1">
      <alignment vertical="center" wrapText="1"/>
      <protection locked="0"/>
    </xf>
    <xf numFmtId="0" fontId="27" fillId="5" borderId="2" xfId="1" applyNumberFormat="1" applyFont="1" applyFill="1" applyBorder="1" applyAlignment="1" applyProtection="1">
      <alignment horizontal="center" vertical="center" wrapText="1"/>
      <protection locked="0"/>
    </xf>
    <xf numFmtId="14" fontId="23" fillId="5" borderId="11" xfId="1" applyNumberFormat="1" applyFont="1" applyFill="1" applyBorder="1" applyAlignment="1" applyProtection="1">
      <alignment vertical="center" wrapText="1"/>
      <protection locked="0"/>
    </xf>
    <xf numFmtId="9" fontId="18" fillId="5" borderId="8" xfId="1" applyNumberFormat="1" applyFont="1" applyFill="1" applyBorder="1" applyAlignment="1" applyProtection="1">
      <alignment vertical="center" wrapText="1"/>
      <protection locked="0"/>
    </xf>
    <xf numFmtId="0" fontId="18" fillId="7" borderId="8" xfId="1" applyFont="1" applyFill="1" applyBorder="1" applyAlignment="1" applyProtection="1">
      <alignment horizontal="center" vertical="center" wrapText="1"/>
      <protection locked="0"/>
    </xf>
    <xf numFmtId="14" fontId="14" fillId="5" borderId="12" xfId="1" applyNumberFormat="1" applyFont="1" applyFill="1" applyBorder="1" applyAlignment="1" applyProtection="1">
      <alignment vertical="center" wrapText="1"/>
      <protection locked="0"/>
    </xf>
    <xf numFmtId="0" fontId="20" fillId="5" borderId="2" xfId="1" applyNumberFormat="1" applyFont="1" applyFill="1" applyBorder="1" applyAlignment="1" applyProtection="1">
      <alignment horizontal="center" vertical="center" wrapText="1"/>
      <protection locked="0"/>
    </xf>
    <xf numFmtId="14" fontId="18" fillId="5" borderId="11" xfId="1" applyNumberFormat="1" applyFont="1" applyFill="1" applyBorder="1" applyAlignment="1" applyProtection="1">
      <alignment horizontal="left" vertical="center" wrapText="1"/>
      <protection locked="0"/>
    </xf>
    <xf numFmtId="14" fontId="18" fillId="5" borderId="11" xfId="1" applyNumberFormat="1" applyFont="1" applyFill="1" applyBorder="1" applyAlignment="1" applyProtection="1">
      <alignment horizontal="center" vertical="center" wrapText="1"/>
      <protection locked="0"/>
    </xf>
    <xf numFmtId="14" fontId="24" fillId="5" borderId="11" xfId="1" applyNumberFormat="1" applyFont="1" applyFill="1" applyBorder="1" applyAlignment="1" applyProtection="1">
      <alignment horizontal="left" vertical="center" wrapText="1"/>
      <protection locked="0"/>
    </xf>
    <xf numFmtId="0" fontId="11" fillId="3" borderId="0" xfId="1" applyFont="1" applyFill="1" applyBorder="1" applyAlignment="1">
      <alignment vertical="center" wrapText="1"/>
    </xf>
    <xf numFmtId="0" fontId="43" fillId="3" borderId="0" xfId="1" applyFont="1" applyFill="1" applyBorder="1" applyAlignment="1">
      <alignment vertical="center" wrapText="1"/>
    </xf>
    <xf numFmtId="0" fontId="44" fillId="3" borderId="0" xfId="1" applyFont="1" applyFill="1" applyBorder="1" applyAlignment="1">
      <alignment vertical="center" wrapText="1"/>
    </xf>
    <xf numFmtId="0" fontId="45" fillId="0" borderId="0" xfId="0" applyFont="1">
      <alignment vertical="center"/>
    </xf>
    <xf numFmtId="14" fontId="43" fillId="7" borderId="2" xfId="1" applyNumberFormat="1" applyFont="1" applyFill="1" applyBorder="1" applyAlignment="1" applyProtection="1">
      <alignment horizontal="center" vertical="center" wrapText="1"/>
      <protection locked="0"/>
    </xf>
    <xf numFmtId="14" fontId="33" fillId="7" borderId="2" xfId="1" applyNumberFormat="1" applyFont="1" applyFill="1" applyBorder="1" applyAlignment="1" applyProtection="1">
      <alignment vertical="top" wrapText="1"/>
      <protection locked="0"/>
    </xf>
    <xf numFmtId="14" fontId="33" fillId="7" borderId="2" xfId="1" applyNumberFormat="1" applyFont="1" applyFill="1" applyBorder="1" applyAlignment="1" applyProtection="1">
      <alignment vertical="center" wrapText="1"/>
      <protection locked="0"/>
    </xf>
    <xf numFmtId="0" fontId="27" fillId="7" borderId="2" xfId="1" applyNumberFormat="1" applyFont="1" applyFill="1" applyBorder="1" applyAlignment="1" applyProtection="1">
      <alignment horizontal="center" vertical="center" wrapText="1"/>
      <protection locked="0"/>
    </xf>
    <xf numFmtId="14" fontId="22" fillId="7" borderId="12" xfId="1" applyNumberFormat="1" applyFont="1" applyFill="1" applyBorder="1" applyAlignment="1" applyProtection="1">
      <alignment horizontal="center" vertical="center" wrapText="1"/>
      <protection locked="0"/>
    </xf>
    <xf numFmtId="14" fontId="24" fillId="7" borderId="12" xfId="1" applyNumberFormat="1" applyFont="1" applyFill="1" applyBorder="1" applyAlignment="1" applyProtection="1">
      <alignment vertical="center" wrapText="1"/>
      <protection locked="0"/>
    </xf>
    <xf numFmtId="0" fontId="11" fillId="3" borderId="0" xfId="1" applyFont="1" applyFill="1" applyBorder="1" applyAlignment="1">
      <alignment vertical="center" wrapText="1"/>
    </xf>
    <xf numFmtId="14" fontId="46" fillId="5" borderId="2" xfId="1" applyNumberFormat="1" applyFont="1" applyFill="1" applyBorder="1" applyAlignment="1" applyProtection="1">
      <alignment horizontal="center" vertical="center" wrapText="1"/>
      <protection locked="0"/>
    </xf>
    <xf numFmtId="14" fontId="47" fillId="5" borderId="2" xfId="1" applyNumberFormat="1" applyFont="1" applyFill="1" applyBorder="1" applyAlignment="1" applyProtection="1">
      <alignment vertical="top" wrapText="1"/>
      <protection locked="0"/>
    </xf>
    <xf numFmtId="14" fontId="47" fillId="5" borderId="2" xfId="1" applyNumberFormat="1" applyFont="1" applyFill="1" applyBorder="1" applyAlignment="1" applyProtection="1">
      <alignment vertical="center" wrapText="1"/>
      <protection locked="0"/>
    </xf>
    <xf numFmtId="0" fontId="48" fillId="5" borderId="2" xfId="1" applyNumberFormat="1" applyFont="1" applyFill="1" applyBorder="1" applyAlignment="1" applyProtection="1">
      <alignment horizontal="center" vertical="center" wrapText="1"/>
      <protection locked="0"/>
    </xf>
    <xf numFmtId="0" fontId="11" fillId="3" borderId="0" xfId="1" applyFont="1" applyFill="1" applyBorder="1" applyAlignment="1">
      <alignment vertical="center" wrapText="1"/>
    </xf>
    <xf numFmtId="0" fontId="49" fillId="0" borderId="0" xfId="0" applyFont="1">
      <alignment vertical="center"/>
    </xf>
    <xf numFmtId="14" fontId="30" fillId="5" borderId="2" xfId="1" applyNumberFormat="1" applyFont="1" applyFill="1" applyBorder="1" applyAlignment="1" applyProtection="1">
      <alignment vertical="top" wrapText="1"/>
      <protection locked="0"/>
    </xf>
    <xf numFmtId="14" fontId="50" fillId="5" borderId="2" xfId="1" applyNumberFormat="1" applyFont="1" applyFill="1" applyBorder="1" applyAlignment="1" applyProtection="1">
      <alignment horizontal="center" vertical="center" wrapText="1"/>
      <protection locked="0"/>
    </xf>
    <xf numFmtId="0" fontId="28" fillId="5" borderId="2" xfId="1" applyNumberFormat="1" applyFont="1" applyFill="1" applyBorder="1" applyAlignment="1" applyProtection="1">
      <alignment horizontal="center" vertical="center" wrapText="1"/>
      <protection locked="0"/>
    </xf>
    <xf numFmtId="14" fontId="22" fillId="5" borderId="11" xfId="1" applyNumberFormat="1" applyFont="1" applyFill="1" applyBorder="1" applyAlignment="1" applyProtection="1">
      <alignment horizontal="left" vertical="center" wrapText="1"/>
      <protection locked="0"/>
    </xf>
    <xf numFmtId="14" fontId="20" fillId="8" borderId="12" xfId="1" applyNumberFormat="1" applyFont="1" applyFill="1" applyBorder="1" applyAlignment="1" applyProtection="1">
      <alignment vertical="center" wrapText="1"/>
      <protection locked="0"/>
    </xf>
    <xf numFmtId="0" fontId="11" fillId="3" borderId="0" xfId="1" applyFont="1" applyFill="1" applyBorder="1" applyAlignment="1">
      <alignment vertical="center" wrapText="1"/>
    </xf>
    <xf numFmtId="14" fontId="30" fillId="5" borderId="2" xfId="1" applyNumberFormat="1" applyFont="1" applyFill="1" applyBorder="1" applyAlignment="1" applyProtection="1">
      <alignment vertical="center" wrapText="1"/>
      <protection locked="0"/>
    </xf>
    <xf numFmtId="0" fontId="11" fillId="3" borderId="0" xfId="1" applyFont="1" applyFill="1" applyBorder="1" applyAlignment="1">
      <alignment vertical="center" wrapText="1"/>
    </xf>
    <xf numFmtId="9" fontId="23" fillId="5" borderId="8" xfId="1" applyNumberFormat="1" applyFont="1" applyFill="1" applyBorder="1" applyAlignment="1" applyProtection="1">
      <alignment vertical="center" wrapText="1"/>
      <protection locked="0"/>
    </xf>
    <xf numFmtId="0" fontId="11" fillId="3" borderId="0" xfId="1" applyFont="1" applyFill="1" applyBorder="1" applyAlignment="1">
      <alignment vertical="center" wrapText="1"/>
    </xf>
    <xf numFmtId="0" fontId="31" fillId="5" borderId="8" xfId="1" applyFont="1" applyFill="1" applyBorder="1" applyAlignment="1" applyProtection="1">
      <alignment horizontal="left" vertical="center" wrapText="1"/>
      <protection locked="0"/>
    </xf>
    <xf numFmtId="14" fontId="23" fillId="5" borderId="11" xfId="1" applyNumberFormat="1" applyFont="1" applyFill="1" applyBorder="1" applyAlignment="1" applyProtection="1">
      <alignment horizontal="center" vertical="center" wrapText="1"/>
      <protection locked="0"/>
    </xf>
    <xf numFmtId="0" fontId="51" fillId="10" borderId="2" xfId="0" applyFont="1" applyFill="1" applyBorder="1">
      <alignment vertical="center"/>
    </xf>
    <xf numFmtId="0" fontId="52" fillId="10" borderId="2" xfId="0" applyFont="1" applyFill="1" applyBorder="1" applyAlignment="1">
      <alignment horizontal="center" vertical="center"/>
    </xf>
    <xf numFmtId="0" fontId="0" fillId="10" borderId="2" xfId="0" applyFill="1" applyBorder="1">
      <alignment vertical="center"/>
    </xf>
    <xf numFmtId="0" fontId="0" fillId="10" borderId="2" xfId="0" applyFill="1" applyBorder="1" applyAlignment="1">
      <alignment horizontal="left" vertical="center"/>
    </xf>
    <xf numFmtId="0" fontId="4" fillId="0" borderId="0" xfId="1" applyNumberFormat="1" applyFont="1" applyBorder="1" applyAlignment="1">
      <alignment horizontal="center" wrapText="1"/>
    </xf>
    <xf numFmtId="0" fontId="11" fillId="3" borderId="0" xfId="1" applyFont="1" applyFill="1" applyBorder="1" applyAlignment="1">
      <alignment vertical="center" wrapText="1"/>
    </xf>
    <xf numFmtId="0" fontId="20" fillId="5" borderId="3" xfId="1" applyNumberFormat="1" applyFont="1" applyFill="1" applyBorder="1" applyAlignment="1" applyProtection="1">
      <alignment horizontal="center" vertical="center" wrapText="1"/>
      <protection locked="0"/>
    </xf>
    <xf numFmtId="14" fontId="22" fillId="5" borderId="13" xfId="1" applyNumberFormat="1" applyFont="1" applyFill="1" applyBorder="1" applyAlignment="1" applyProtection="1">
      <alignment horizontal="center" vertical="center" wrapText="1"/>
      <protection locked="0"/>
    </xf>
    <xf numFmtId="14" fontId="18" fillId="5" borderId="13" xfId="1" applyNumberFormat="1" applyFont="1" applyFill="1" applyBorder="1" applyAlignment="1" applyProtection="1">
      <alignment horizontal="center" vertical="center" wrapText="1"/>
      <protection locked="0"/>
    </xf>
    <xf numFmtId="0" fontId="20" fillId="5" borderId="16" xfId="1" applyNumberFormat="1" applyFont="1" applyFill="1" applyBorder="1" applyAlignment="1" applyProtection="1">
      <alignment horizontal="center" vertical="center" wrapText="1"/>
      <protection locked="0"/>
    </xf>
    <xf numFmtId="14" fontId="18" fillId="5" borderId="16" xfId="1" applyNumberFormat="1" applyFont="1" applyFill="1" applyBorder="1" applyAlignment="1" applyProtection="1">
      <alignment vertical="center" wrapText="1"/>
      <protection locked="0"/>
    </xf>
    <xf numFmtId="14" fontId="22" fillId="5" borderId="16" xfId="1" applyNumberFormat="1" applyFont="1" applyFill="1" applyBorder="1" applyAlignment="1" applyProtection="1">
      <alignment horizontal="center" vertical="center" wrapText="1"/>
      <protection locked="0"/>
    </xf>
    <xf numFmtId="14" fontId="18" fillId="5" borderId="16" xfId="1" applyNumberFormat="1" applyFont="1" applyFill="1" applyBorder="1" applyAlignment="1" applyProtection="1">
      <alignment horizontal="center" vertical="center" wrapText="1"/>
      <protection locked="0"/>
    </xf>
    <xf numFmtId="0" fontId="8" fillId="5" borderId="16" xfId="1" applyNumberFormat="1" applyFont="1" applyFill="1" applyBorder="1" applyAlignment="1" applyProtection="1">
      <alignment horizontal="center" vertical="center" wrapText="1"/>
      <protection locked="0"/>
    </xf>
    <xf numFmtId="0" fontId="23" fillId="7" borderId="13" xfId="1" applyNumberFormat="1" applyFont="1" applyFill="1" applyBorder="1" applyAlignment="1" applyProtection="1">
      <alignment horizontal="center" vertical="center" wrapText="1"/>
      <protection locked="0"/>
    </xf>
    <xf numFmtId="14" fontId="20" fillId="5" borderId="16" xfId="1" applyNumberFormat="1" applyFont="1" applyFill="1" applyBorder="1" applyAlignment="1" applyProtection="1">
      <alignment vertical="center" wrapText="1"/>
      <protection locked="0"/>
    </xf>
    <xf numFmtId="0" fontId="23" fillId="5" borderId="16" xfId="1" applyNumberFormat="1" applyFont="1" applyFill="1" applyBorder="1" applyAlignment="1" applyProtection="1">
      <alignment horizontal="center" vertical="center" wrapText="1"/>
      <protection locked="0"/>
    </xf>
    <xf numFmtId="0" fontId="19" fillId="3" borderId="1" xfId="1" applyFont="1" applyFill="1" applyBorder="1" applyAlignment="1">
      <alignment vertical="center" wrapText="1"/>
    </xf>
    <xf numFmtId="0" fontId="0" fillId="0" borderId="17" xfId="0" applyBorder="1">
      <alignment vertical="center"/>
    </xf>
    <xf numFmtId="0" fontId="31" fillId="5" borderId="12" xfId="1" applyNumberFormat="1" applyFont="1" applyFill="1" applyBorder="1" applyAlignment="1" applyProtection="1">
      <alignment horizontal="center" vertical="center" wrapText="1"/>
      <protection locked="0"/>
    </xf>
    <xf numFmtId="0" fontId="23" fillId="5" borderId="8" xfId="1" applyFont="1" applyFill="1" applyBorder="1" applyAlignment="1" applyProtection="1">
      <alignment horizontal="left" vertical="center" wrapText="1"/>
      <protection locked="0"/>
    </xf>
    <xf numFmtId="9" fontId="25" fillId="5" borderId="7" xfId="1" applyNumberFormat="1" applyFont="1" applyFill="1" applyBorder="1" applyAlignment="1" applyProtection="1">
      <alignment vertical="center" wrapText="1"/>
      <protection locked="0"/>
    </xf>
    <xf numFmtId="0" fontId="27" fillId="5" borderId="12" xfId="1" applyNumberFormat="1" applyFont="1" applyFill="1" applyBorder="1" applyAlignment="1" applyProtection="1">
      <alignment horizontal="center" vertical="center" wrapText="1"/>
      <protection locked="0"/>
    </xf>
    <xf numFmtId="0" fontId="54" fillId="5" borderId="2" xfId="1" applyNumberFormat="1" applyFont="1" applyFill="1" applyBorder="1" applyAlignment="1" applyProtection="1">
      <alignment horizontal="center" vertical="center" wrapText="1"/>
      <protection locked="0"/>
    </xf>
    <xf numFmtId="10" fontId="54" fillId="5" borderId="2" xfId="1" applyNumberFormat="1" applyFont="1" applyFill="1" applyBorder="1" applyAlignment="1" applyProtection="1">
      <alignment horizontal="center" vertical="center" wrapText="1"/>
      <protection locked="0"/>
    </xf>
    <xf numFmtId="0" fontId="55" fillId="5" borderId="8" xfId="1" applyFont="1" applyFill="1" applyBorder="1" applyAlignment="1" applyProtection="1">
      <alignment horizontal="left" vertical="center" wrapText="1"/>
      <protection locked="0"/>
    </xf>
    <xf numFmtId="9" fontId="25" fillId="5" borderId="8" xfId="1" applyNumberFormat="1" applyFont="1" applyFill="1" applyBorder="1" applyAlignment="1" applyProtection="1">
      <alignment vertical="center" wrapText="1"/>
      <protection locked="0"/>
    </xf>
    <xf numFmtId="0" fontId="57" fillId="0" borderId="0" xfId="0" applyFont="1">
      <alignment vertical="center"/>
    </xf>
    <xf numFmtId="14" fontId="14" fillId="9" borderId="12" xfId="1" applyNumberFormat="1" applyFont="1" applyFill="1" applyBorder="1" applyAlignment="1" applyProtection="1">
      <alignment vertical="center" wrapText="1"/>
      <protection locked="0"/>
    </xf>
    <xf numFmtId="14" fontId="18" fillId="9" borderId="12" xfId="1" applyNumberFormat="1" applyFont="1" applyFill="1" applyBorder="1" applyAlignment="1" applyProtection="1">
      <alignment vertical="center" wrapText="1"/>
      <protection locked="0"/>
    </xf>
    <xf numFmtId="14" fontId="22" fillId="9" borderId="12" xfId="1" applyNumberFormat="1" applyFont="1" applyFill="1" applyBorder="1" applyAlignment="1" applyProtection="1">
      <alignment horizontal="center" vertical="center" wrapText="1"/>
      <protection locked="0"/>
    </xf>
    <xf numFmtId="14" fontId="18" fillId="9" borderId="12" xfId="1" applyNumberFormat="1" applyFont="1" applyFill="1" applyBorder="1" applyAlignment="1" applyProtection="1">
      <alignment horizontal="center" vertical="center" wrapText="1"/>
      <protection locked="0"/>
    </xf>
    <xf numFmtId="0" fontId="31" fillId="9" borderId="12" xfId="1" applyNumberFormat="1" applyFont="1" applyFill="1" applyBorder="1" applyAlignment="1" applyProtection="1">
      <alignment horizontal="center" vertical="center" wrapText="1"/>
      <protection locked="0"/>
    </xf>
    <xf numFmtId="0" fontId="23" fillId="9" borderId="12" xfId="1" applyNumberFormat="1" applyFont="1" applyFill="1" applyBorder="1" applyAlignment="1" applyProtection="1">
      <alignment horizontal="center" vertical="center" wrapText="1"/>
      <protection locked="0"/>
    </xf>
    <xf numFmtId="0" fontId="8" fillId="9" borderId="12" xfId="1" applyNumberFormat="1" applyFont="1" applyFill="1" applyBorder="1" applyAlignment="1" applyProtection="1">
      <alignment horizontal="center" vertical="center" wrapText="1"/>
      <protection locked="0"/>
    </xf>
    <xf numFmtId="14" fontId="20" fillId="9" borderId="12" xfId="1" applyNumberFormat="1" applyFont="1" applyFill="1" applyBorder="1" applyAlignment="1" applyProtection="1">
      <alignment vertical="center" wrapText="1"/>
      <protection locked="0"/>
    </xf>
    <xf numFmtId="0" fontId="11" fillId="4" borderId="3" xfId="1" applyFont="1" applyFill="1" applyBorder="1" applyAlignment="1">
      <alignment horizontal="center" vertical="center" wrapText="1"/>
    </xf>
    <xf numFmtId="0" fontId="8" fillId="5" borderId="14" xfId="1" applyFont="1" applyFill="1" applyBorder="1" applyAlignment="1" applyProtection="1">
      <alignment horizontal="left" vertical="center" wrapText="1"/>
      <protection locked="0"/>
    </xf>
    <xf numFmtId="14" fontId="18" fillId="5" borderId="14" xfId="1" applyNumberFormat="1" applyFont="1" applyFill="1" applyBorder="1" applyAlignment="1" applyProtection="1">
      <alignment vertical="center" wrapText="1"/>
      <protection locked="0"/>
    </xf>
    <xf numFmtId="9" fontId="8" fillId="5" borderId="14" xfId="1" applyNumberFormat="1" applyFont="1" applyFill="1" applyBorder="1" applyAlignment="1" applyProtection="1">
      <alignment vertical="center" wrapText="1"/>
      <protection locked="0"/>
    </xf>
    <xf numFmtId="0" fontId="18" fillId="7" borderId="14" xfId="1" applyFont="1" applyFill="1" applyBorder="1" applyAlignment="1" applyProtection="1">
      <alignment horizontal="center" vertical="center" wrapText="1"/>
      <protection locked="0"/>
    </xf>
    <xf numFmtId="9" fontId="25" fillId="5" borderId="14" xfId="1" applyNumberFormat="1" applyFont="1" applyFill="1" applyBorder="1" applyAlignment="1" applyProtection="1">
      <alignment vertical="center" wrapText="1"/>
      <protection locked="0"/>
    </xf>
    <xf numFmtId="0" fontId="11" fillId="3" borderId="6" xfId="1" applyFont="1" applyFill="1" applyBorder="1" applyAlignment="1">
      <alignment horizontal="center" vertical="center" wrapText="1"/>
    </xf>
    <xf numFmtId="0" fontId="0" fillId="3" borderId="6" xfId="0" applyFill="1" applyBorder="1">
      <alignment vertical="center"/>
    </xf>
    <xf numFmtId="0" fontId="11" fillId="3" borderId="0" xfId="1" applyFont="1" applyFill="1" applyBorder="1" applyAlignment="1">
      <alignment vertical="center" wrapText="1"/>
    </xf>
    <xf numFmtId="0" fontId="40" fillId="3" borderId="0" xfId="1" applyNumberFormat="1" applyFont="1" applyFill="1" applyBorder="1" applyAlignment="1" applyProtection="1">
      <alignment horizontal="center" vertical="center" wrapText="1"/>
      <protection locked="0"/>
    </xf>
    <xf numFmtId="10" fontId="56" fillId="3" borderId="0" xfId="1" applyNumberFormat="1" applyFont="1" applyFill="1" applyBorder="1" applyAlignment="1" applyProtection="1">
      <alignment horizontal="center" vertical="center" wrapText="1"/>
      <protection locked="0"/>
    </xf>
    <xf numFmtId="0" fontId="55" fillId="9" borderId="12" xfId="1" applyNumberFormat="1" applyFont="1" applyFill="1" applyBorder="1" applyAlignment="1" applyProtection="1">
      <alignment horizontal="center" vertical="center" wrapText="1"/>
      <protection locked="0"/>
    </xf>
    <xf numFmtId="0" fontId="19" fillId="3" borderId="1" xfId="1" applyFont="1" applyFill="1" applyBorder="1" applyAlignment="1">
      <alignment vertical="center" wrapText="1"/>
    </xf>
    <xf numFmtId="14" fontId="59" fillId="5" borderId="2" xfId="1" applyNumberFormat="1" applyFont="1" applyFill="1" applyBorder="1" applyAlignment="1" applyProtection="1">
      <alignment horizontal="center" vertical="center" wrapText="1"/>
      <protection locked="0"/>
    </xf>
    <xf numFmtId="0" fontId="60" fillId="5" borderId="2" xfId="1" applyNumberFormat="1" applyFont="1" applyFill="1" applyBorder="1" applyAlignment="1" applyProtection="1">
      <alignment horizontal="center" vertical="center" wrapText="1"/>
      <protection locked="0"/>
    </xf>
    <xf numFmtId="10" fontId="60" fillId="5" borderId="2" xfId="1" applyNumberFormat="1" applyFont="1" applyFill="1" applyBorder="1" applyAlignment="1" applyProtection="1">
      <alignment horizontal="center" vertical="center" wrapText="1"/>
      <protection locked="0"/>
    </xf>
    <xf numFmtId="10" fontId="40" fillId="5" borderId="2" xfId="1" applyNumberFormat="1" applyFont="1" applyFill="1" applyBorder="1" applyAlignment="1" applyProtection="1">
      <alignment horizontal="center" vertical="center" wrapText="1"/>
      <protection locked="0"/>
    </xf>
    <xf numFmtId="10" fontId="25" fillId="5" borderId="2" xfId="1" applyNumberFormat="1" applyFont="1" applyFill="1" applyBorder="1" applyAlignment="1" applyProtection="1">
      <alignment horizontal="center" vertical="center" wrapText="1"/>
      <protection locked="0"/>
    </xf>
    <xf numFmtId="10" fontId="61" fillId="5" borderId="2" xfId="1" applyNumberFormat="1" applyFont="1" applyFill="1" applyBorder="1" applyAlignment="1" applyProtection="1">
      <alignment horizontal="center" vertical="center" wrapText="1"/>
      <protection locked="0"/>
    </xf>
    <xf numFmtId="0" fontId="31" fillId="7" borderId="12" xfId="1" applyNumberFormat="1" applyFont="1" applyFill="1" applyBorder="1" applyAlignment="1" applyProtection="1">
      <alignment horizontal="center" vertical="center" wrapText="1"/>
      <protection locked="0"/>
    </xf>
    <xf numFmtId="0" fontId="62" fillId="11" borderId="21" xfId="0" applyFont="1" applyFill="1" applyBorder="1" applyAlignment="1">
      <alignment horizontal="center" vertical="center" wrapText="1"/>
    </xf>
    <xf numFmtId="0" fontId="59" fillId="11" borderId="22" xfId="0" applyFont="1" applyFill="1" applyBorder="1" applyAlignment="1">
      <alignment horizontal="center" vertical="center" wrapText="1"/>
    </xf>
    <xf numFmtId="0" fontId="8" fillId="5" borderId="11" xfId="1" applyFont="1" applyFill="1" applyBorder="1" applyAlignment="1" applyProtection="1">
      <alignment horizontal="left" vertical="center" wrapText="1"/>
      <protection locked="0"/>
    </xf>
    <xf numFmtId="9" fontId="8" fillId="5" borderId="11" xfId="1" applyNumberFormat="1" applyFont="1" applyFill="1" applyBorder="1" applyAlignment="1" applyProtection="1">
      <alignment vertical="center" wrapText="1"/>
      <protection locked="0"/>
    </xf>
    <xf numFmtId="0" fontId="18" fillId="7" borderId="11" xfId="1" applyFont="1" applyFill="1" applyBorder="1" applyAlignment="1" applyProtection="1">
      <alignment horizontal="center" vertical="center" wrapText="1"/>
      <protection locked="0"/>
    </xf>
    <xf numFmtId="9" fontId="25" fillId="5" borderId="11" xfId="1" applyNumberFormat="1" applyFont="1" applyFill="1" applyBorder="1" applyAlignment="1" applyProtection="1">
      <alignment vertical="center" wrapText="1"/>
      <protection locked="0"/>
    </xf>
    <xf numFmtId="0" fontId="8" fillId="5" borderId="12" xfId="1" applyFont="1" applyFill="1" applyBorder="1" applyAlignment="1" applyProtection="1">
      <alignment horizontal="left" vertical="center" wrapText="1"/>
      <protection locked="0"/>
    </xf>
    <xf numFmtId="9" fontId="8" fillId="5" borderId="12" xfId="1" applyNumberFormat="1" applyFont="1" applyFill="1" applyBorder="1" applyAlignment="1" applyProtection="1">
      <alignment vertical="center" wrapText="1"/>
      <protection locked="0"/>
    </xf>
    <xf numFmtId="0" fontId="18" fillId="7" borderId="12" xfId="1" applyFont="1" applyFill="1" applyBorder="1" applyAlignment="1" applyProtection="1">
      <alignment horizontal="center" vertical="center" wrapText="1"/>
      <protection locked="0"/>
    </xf>
    <xf numFmtId="0" fontId="26" fillId="5" borderId="12" xfId="1" applyFont="1" applyFill="1" applyBorder="1" applyAlignment="1" applyProtection="1">
      <alignment horizontal="left" vertical="center" wrapText="1"/>
      <protection locked="0"/>
    </xf>
    <xf numFmtId="0" fontId="8" fillId="5" borderId="15" xfId="1" applyFont="1" applyFill="1" applyBorder="1" applyAlignment="1" applyProtection="1">
      <alignment horizontal="left" vertical="center" wrapText="1"/>
      <protection locked="0"/>
    </xf>
    <xf numFmtId="14" fontId="18" fillId="5" borderId="15" xfId="1" applyNumberFormat="1" applyFont="1" applyFill="1" applyBorder="1" applyAlignment="1" applyProtection="1">
      <alignment vertical="center" wrapText="1"/>
      <protection locked="0"/>
    </xf>
    <xf numFmtId="9" fontId="23" fillId="5" borderId="15" xfId="1" applyNumberFormat="1" applyFont="1" applyFill="1" applyBorder="1" applyAlignment="1" applyProtection="1">
      <alignment vertical="center" wrapText="1"/>
      <protection locked="0"/>
    </xf>
    <xf numFmtId="0" fontId="18" fillId="7" borderId="15" xfId="1" applyFont="1" applyFill="1" applyBorder="1" applyAlignment="1" applyProtection="1">
      <alignment horizontal="center" vertical="center" wrapText="1"/>
      <protection locked="0"/>
    </xf>
    <xf numFmtId="14" fontId="14" fillId="5" borderId="2" xfId="1" applyNumberFormat="1" applyFont="1" applyFill="1" applyBorder="1" applyAlignment="1" applyProtection="1">
      <alignment vertical="top" wrapText="1"/>
      <protection locked="0"/>
    </xf>
    <xf numFmtId="14" fontId="65" fillId="5" borderId="2" xfId="1" applyNumberFormat="1" applyFont="1" applyFill="1" applyBorder="1" applyAlignment="1" applyProtection="1">
      <alignment vertical="top" wrapText="1"/>
      <protection locked="0"/>
    </xf>
    <xf numFmtId="0" fontId="27" fillId="7" borderId="12" xfId="1" applyNumberFormat="1" applyFont="1" applyFill="1" applyBorder="1" applyAlignment="1" applyProtection="1">
      <alignment horizontal="center" vertical="center" wrapText="1"/>
      <protection locked="0"/>
    </xf>
    <xf numFmtId="0" fontId="56" fillId="7" borderId="12" xfId="1" applyNumberFormat="1" applyFont="1" applyFill="1" applyBorder="1" applyAlignment="1" applyProtection="1">
      <alignment horizontal="center" vertical="center" wrapText="1"/>
      <protection locked="0"/>
    </xf>
    <xf numFmtId="14" fontId="67" fillId="7" borderId="12" xfId="1" applyNumberFormat="1" applyFont="1" applyFill="1" applyBorder="1" applyAlignment="1" applyProtection="1">
      <alignment vertical="center" wrapText="1"/>
      <protection locked="0"/>
    </xf>
    <xf numFmtId="14" fontId="14" fillId="7" borderId="12" xfId="1" applyNumberFormat="1" applyFont="1" applyFill="1" applyBorder="1" applyAlignment="1" applyProtection="1">
      <alignment vertical="center" wrapText="1"/>
      <protection locked="0"/>
    </xf>
    <xf numFmtId="0" fontId="68" fillId="0" borderId="0" xfId="0" applyFont="1">
      <alignment vertical="center"/>
    </xf>
    <xf numFmtId="0" fontId="63" fillId="12" borderId="22" xfId="0" applyFont="1" applyFill="1" applyBorder="1" applyAlignment="1">
      <alignment horizontal="left" vertical="center" wrapText="1"/>
    </xf>
    <xf numFmtId="0" fontId="63" fillId="12" borderId="24" xfId="0" applyFont="1" applyFill="1" applyBorder="1" applyAlignment="1">
      <alignment horizontal="left" vertical="center" wrapText="1"/>
    </xf>
    <xf numFmtId="0" fontId="28" fillId="12" borderId="22" xfId="0" applyFont="1" applyFill="1" applyBorder="1" applyAlignment="1">
      <alignment horizontal="left" vertical="center" wrapText="1"/>
    </xf>
    <xf numFmtId="0" fontId="0" fillId="12" borderId="22" xfId="0" applyFill="1" applyBorder="1" applyAlignment="1">
      <alignment horizontal="left" vertical="center" wrapText="1"/>
    </xf>
    <xf numFmtId="0" fontId="64" fillId="12" borderId="22" xfId="0" applyFont="1" applyFill="1" applyBorder="1" applyAlignment="1">
      <alignment horizontal="left" vertical="center" wrapText="1"/>
    </xf>
    <xf numFmtId="0" fontId="69" fillId="3" borderId="0" xfId="1" applyFont="1" applyFill="1" applyBorder="1" applyAlignment="1">
      <alignment vertical="center" wrapText="1"/>
    </xf>
    <xf numFmtId="0" fontId="23" fillId="7" borderId="12" xfId="1" applyFont="1" applyFill="1" applyBorder="1" applyAlignment="1" applyProtection="1">
      <alignment horizontal="center" vertical="center" wrapText="1"/>
      <protection locked="0"/>
    </xf>
    <xf numFmtId="0" fontId="62" fillId="13" borderId="0" xfId="0" applyFont="1" applyFill="1" applyAlignment="1">
      <alignment horizontal="left" vertical="center" wrapText="1"/>
    </xf>
    <xf numFmtId="14" fontId="22" fillId="5" borderId="12" xfId="1" applyNumberFormat="1" applyFont="1" applyFill="1" applyBorder="1" applyAlignment="1" applyProtection="1">
      <alignment horizontal="left" vertical="center" wrapText="1"/>
      <protection locked="0"/>
    </xf>
    <xf numFmtId="0" fontId="22" fillId="5" borderId="12" xfId="1" applyFont="1" applyFill="1" applyBorder="1" applyAlignment="1" applyProtection="1">
      <alignment horizontal="left" vertical="center" wrapText="1"/>
      <protection locked="0"/>
    </xf>
    <xf numFmtId="0" fontId="22" fillId="5" borderId="15" xfId="1" applyFont="1" applyFill="1" applyBorder="1" applyAlignment="1" applyProtection="1">
      <alignment horizontal="left" vertical="center" wrapText="1"/>
      <protection locked="0"/>
    </xf>
    <xf numFmtId="0" fontId="28" fillId="12" borderId="21" xfId="0" applyFont="1" applyFill="1" applyBorder="1" applyAlignment="1">
      <alignment horizontal="left" vertical="center" wrapText="1"/>
    </xf>
    <xf numFmtId="0" fontId="0" fillId="12" borderId="24" xfId="0" applyFill="1" applyBorder="1" applyAlignment="1">
      <alignment vertical="center" wrapText="1"/>
    </xf>
    <xf numFmtId="0" fontId="64" fillId="12" borderId="21" xfId="0" applyFont="1" applyFill="1" applyBorder="1" applyAlignment="1">
      <alignment horizontal="left" vertical="center" wrapText="1"/>
    </xf>
    <xf numFmtId="0" fontId="18" fillId="5" borderId="12" xfId="1" applyNumberFormat="1" applyFont="1" applyFill="1" applyBorder="1" applyAlignment="1" applyProtection="1">
      <alignment vertical="center" wrapText="1"/>
      <protection locked="0"/>
    </xf>
    <xf numFmtId="43" fontId="0" fillId="0" borderId="0" xfId="4" applyFont="1">
      <alignment vertical="center"/>
    </xf>
    <xf numFmtId="0" fontId="20" fillId="14" borderId="11" xfId="1" applyNumberFormat="1" applyFont="1" applyFill="1" applyBorder="1" applyAlignment="1" applyProtection="1">
      <alignment horizontal="center" vertical="center" wrapText="1"/>
      <protection locked="0"/>
    </xf>
    <xf numFmtId="14" fontId="18" fillId="14" borderId="12" xfId="1" applyNumberFormat="1" applyFont="1" applyFill="1" applyBorder="1" applyAlignment="1" applyProtection="1">
      <alignment vertical="center" wrapText="1"/>
      <protection locked="0"/>
    </xf>
    <xf numFmtId="14" fontId="22" fillId="14" borderId="12" xfId="1" applyNumberFormat="1" applyFont="1" applyFill="1" applyBorder="1" applyAlignment="1" applyProtection="1">
      <alignment horizontal="center" vertical="center" wrapText="1"/>
      <protection locked="0"/>
    </xf>
    <xf numFmtId="14" fontId="18" fillId="14" borderId="12" xfId="1" applyNumberFormat="1" applyFont="1" applyFill="1" applyBorder="1" applyAlignment="1" applyProtection="1">
      <alignment horizontal="center" vertical="center" wrapText="1"/>
      <protection locked="0"/>
    </xf>
    <xf numFmtId="0" fontId="31" fillId="14" borderId="12" xfId="1" applyNumberFormat="1" applyFont="1" applyFill="1" applyBorder="1" applyAlignment="1" applyProtection="1">
      <alignment horizontal="center" vertical="center" wrapText="1"/>
      <protection locked="0"/>
    </xf>
    <xf numFmtId="0" fontId="27" fillId="14" borderId="12" xfId="1" applyNumberFormat="1" applyFont="1" applyFill="1" applyBorder="1" applyAlignment="1" applyProtection="1">
      <alignment horizontal="center" vertical="center" wrapText="1"/>
      <protection locked="0"/>
    </xf>
    <xf numFmtId="0" fontId="18" fillId="14" borderId="12" xfId="1" applyNumberFormat="1" applyFont="1" applyFill="1" applyBorder="1" applyAlignment="1" applyProtection="1">
      <alignment horizontal="center" vertical="center" wrapText="1"/>
      <protection locked="0"/>
    </xf>
    <xf numFmtId="0" fontId="8" fillId="14" borderId="12" xfId="1" applyNumberFormat="1" applyFont="1" applyFill="1" applyBorder="1" applyAlignment="1" applyProtection="1">
      <alignment horizontal="center" vertical="center" wrapText="1"/>
      <protection locked="0"/>
    </xf>
    <xf numFmtId="14" fontId="14" fillId="14" borderId="12" xfId="1" applyNumberFormat="1" applyFont="1" applyFill="1" applyBorder="1" applyAlignment="1" applyProtection="1">
      <alignment vertical="center" wrapText="1"/>
      <protection locked="0"/>
    </xf>
    <xf numFmtId="0" fontId="23" fillId="14" borderId="12" xfId="1" applyNumberFormat="1" applyFont="1" applyFill="1" applyBorder="1" applyAlignment="1" applyProtection="1">
      <alignment horizontal="center" vertical="center" wrapText="1"/>
      <protection locked="0"/>
    </xf>
    <xf numFmtId="0" fontId="64" fillId="12" borderId="24" xfId="0" applyFont="1" applyFill="1" applyBorder="1" applyAlignment="1">
      <alignment horizontal="left" vertical="center" wrapText="1"/>
    </xf>
    <xf numFmtId="0" fontId="18" fillId="5" borderId="12" xfId="1" applyFont="1" applyFill="1" applyBorder="1" applyAlignment="1" applyProtection="1">
      <alignment horizontal="left" vertical="center" wrapText="1"/>
      <protection locked="0"/>
    </xf>
    <xf numFmtId="0" fontId="55" fillId="5" borderId="12" xfId="1" applyFont="1" applyFill="1" applyBorder="1" applyAlignment="1" applyProtection="1">
      <alignment horizontal="left" vertical="center" wrapText="1"/>
      <protection locked="0"/>
    </xf>
    <xf numFmtId="9" fontId="8" fillId="5" borderId="13" xfId="1" applyNumberFormat="1" applyFont="1" applyFill="1" applyBorder="1" applyAlignment="1" applyProtection="1">
      <alignment vertical="center" wrapText="1"/>
      <protection locked="0"/>
    </xf>
    <xf numFmtId="0" fontId="26" fillId="5" borderId="13" xfId="1" applyFont="1" applyFill="1" applyBorder="1" applyAlignment="1" applyProtection="1">
      <alignment horizontal="left" vertical="center" wrapText="1"/>
      <protection locked="0"/>
    </xf>
    <xf numFmtId="14" fontId="74" fillId="5" borderId="2" xfId="1" applyNumberFormat="1" applyFont="1" applyFill="1" applyBorder="1" applyAlignment="1" applyProtection="1">
      <alignment horizontal="center" vertical="center" wrapText="1"/>
      <protection locked="0"/>
    </xf>
    <xf numFmtId="0" fontId="18" fillId="7" borderId="13" xfId="1" applyFont="1" applyFill="1" applyBorder="1" applyAlignment="1" applyProtection="1">
      <alignment horizontal="center" vertical="center" wrapText="1"/>
      <protection locked="0"/>
    </xf>
    <xf numFmtId="0" fontId="28" fillId="7" borderId="13" xfId="1" applyFont="1" applyFill="1" applyBorder="1" applyAlignment="1" applyProtection="1">
      <alignment horizontal="center" vertical="center" wrapText="1"/>
      <protection locked="0"/>
    </xf>
    <xf numFmtId="14" fontId="75" fillId="5" borderId="2" xfId="1" applyNumberFormat="1" applyFont="1" applyFill="1" applyBorder="1" applyAlignment="1" applyProtection="1">
      <alignment horizontal="center" vertical="center" wrapText="1"/>
      <protection locked="0"/>
    </xf>
    <xf numFmtId="14" fontId="76" fillId="7" borderId="12" xfId="1" applyNumberFormat="1" applyFont="1" applyFill="1" applyBorder="1" applyAlignment="1" applyProtection="1">
      <alignment vertical="center" wrapText="1"/>
      <protection locked="0"/>
    </xf>
    <xf numFmtId="14" fontId="8" fillId="5" borderId="13" xfId="1" applyNumberFormat="1" applyFont="1" applyFill="1" applyBorder="1" applyAlignment="1" applyProtection="1">
      <alignment vertical="center" wrapText="1"/>
      <protection locked="0"/>
    </xf>
    <xf numFmtId="0" fontId="77" fillId="3" borderId="0" xfId="1" applyFont="1" applyFill="1" applyBorder="1" applyAlignment="1">
      <alignment vertical="center" wrapText="1"/>
    </xf>
    <xf numFmtId="0" fontId="71" fillId="5" borderId="12" xfId="1" applyFont="1" applyFill="1" applyBorder="1" applyAlignment="1" applyProtection="1">
      <alignment horizontal="left" vertical="center" wrapText="1"/>
      <protection locked="0"/>
    </xf>
    <xf numFmtId="0" fontId="20" fillId="15" borderId="11" xfId="1" applyNumberFormat="1" applyFont="1" applyFill="1" applyBorder="1" applyAlignment="1" applyProtection="1">
      <alignment horizontal="center" vertical="center" wrapText="1"/>
      <protection locked="0"/>
    </xf>
    <xf numFmtId="14" fontId="20" fillId="15" borderId="12" xfId="1" applyNumberFormat="1" applyFont="1" applyFill="1" applyBorder="1" applyAlignment="1" applyProtection="1">
      <alignment vertical="center" wrapText="1"/>
      <protection locked="0"/>
    </xf>
    <xf numFmtId="14" fontId="18" fillId="15" borderId="12" xfId="1" applyNumberFormat="1" applyFont="1" applyFill="1" applyBorder="1" applyAlignment="1" applyProtection="1">
      <alignment vertical="center" wrapText="1"/>
      <protection locked="0"/>
    </xf>
    <xf numFmtId="14" fontId="22" fillId="15" borderId="12" xfId="1" applyNumberFormat="1" applyFont="1" applyFill="1" applyBorder="1" applyAlignment="1" applyProtection="1">
      <alignment horizontal="center" vertical="center" wrapText="1"/>
      <protection locked="0"/>
    </xf>
    <xf numFmtId="14" fontId="18" fillId="15" borderId="12" xfId="1" applyNumberFormat="1" applyFont="1" applyFill="1" applyBorder="1" applyAlignment="1" applyProtection="1">
      <alignment horizontal="center" vertical="center" wrapText="1"/>
      <protection locked="0"/>
    </xf>
    <xf numFmtId="0" fontId="31" fillId="15" borderId="12" xfId="1" applyNumberFormat="1" applyFont="1" applyFill="1" applyBorder="1" applyAlignment="1" applyProtection="1">
      <alignment horizontal="center" vertical="center" wrapText="1"/>
      <protection locked="0"/>
    </xf>
    <xf numFmtId="0" fontId="27" fillId="15" borderId="12" xfId="1" applyNumberFormat="1" applyFont="1" applyFill="1" applyBorder="1" applyAlignment="1" applyProtection="1">
      <alignment horizontal="center" vertical="center" wrapText="1"/>
      <protection locked="0"/>
    </xf>
    <xf numFmtId="14" fontId="20" fillId="5" borderId="4" xfId="1" applyNumberFormat="1" applyFont="1" applyFill="1" applyBorder="1" applyAlignment="1" applyProtection="1">
      <alignment vertical="center" wrapText="1"/>
      <protection locked="0"/>
    </xf>
    <xf numFmtId="0" fontId="8" fillId="5" borderId="13" xfId="1" applyFont="1" applyFill="1" applyBorder="1" applyAlignment="1" applyProtection="1">
      <alignment horizontal="left" vertical="center" wrapText="1"/>
      <protection locked="0"/>
    </xf>
    <xf numFmtId="0" fontId="8" fillId="5" borderId="12" xfId="1" applyFont="1" applyFill="1" applyBorder="1" applyAlignment="1" applyProtection="1">
      <alignment vertical="center" wrapText="1"/>
      <protection locked="0"/>
    </xf>
    <xf numFmtId="0" fontId="18" fillId="5" borderId="4" xfId="1" applyFont="1" applyFill="1" applyBorder="1" applyAlignment="1" applyProtection="1">
      <alignment vertical="center" wrapText="1"/>
      <protection locked="0"/>
    </xf>
    <xf numFmtId="0" fontId="18" fillId="5" borderId="5" xfId="1" applyFont="1" applyFill="1" applyBorder="1" applyAlignment="1" applyProtection="1">
      <alignment vertical="center" wrapText="1"/>
      <protection locked="0"/>
    </xf>
    <xf numFmtId="0" fontId="24" fillId="9" borderId="11" xfId="1" applyNumberFormat="1" applyFont="1" applyFill="1" applyBorder="1" applyAlignment="1" applyProtection="1">
      <alignment horizontal="center" vertical="center" wrapText="1"/>
      <protection locked="0"/>
    </xf>
    <xf numFmtId="14" fontId="24" fillId="9" borderId="12" xfId="1" applyNumberFormat="1" applyFont="1" applyFill="1" applyBorder="1" applyAlignment="1" applyProtection="1">
      <alignment vertical="center" wrapText="1"/>
      <protection locked="0"/>
    </xf>
    <xf numFmtId="14" fontId="23" fillId="9" borderId="12" xfId="1" applyNumberFormat="1" applyFont="1" applyFill="1" applyBorder="1" applyAlignment="1" applyProtection="1">
      <alignment vertical="center" wrapText="1"/>
      <protection locked="0"/>
    </xf>
    <xf numFmtId="14" fontId="23" fillId="9" borderId="12" xfId="1" applyNumberFormat="1" applyFont="1" applyFill="1" applyBorder="1" applyAlignment="1" applyProtection="1">
      <alignment horizontal="center" vertical="center" wrapText="1"/>
      <protection locked="0"/>
    </xf>
    <xf numFmtId="0" fontId="56" fillId="9" borderId="12" xfId="1" applyNumberFormat="1" applyFont="1" applyFill="1" applyBorder="1" applyAlignment="1" applyProtection="1">
      <alignment horizontal="center" vertical="center" wrapText="1"/>
      <protection locked="0"/>
    </xf>
    <xf numFmtId="0" fontId="55" fillId="7" borderId="12" xfId="1" applyNumberFormat="1" applyFont="1" applyFill="1" applyBorder="1" applyAlignment="1" applyProtection="1">
      <alignment horizontal="center" vertical="center" wrapText="1"/>
      <protection locked="0"/>
    </xf>
    <xf numFmtId="0" fontId="20" fillId="16" borderId="11" xfId="1" applyNumberFormat="1" applyFont="1" applyFill="1" applyBorder="1" applyAlignment="1" applyProtection="1">
      <alignment horizontal="center" vertical="center" wrapText="1"/>
      <protection locked="0"/>
    </xf>
    <xf numFmtId="14" fontId="20" fillId="16" borderId="12" xfId="1" applyNumberFormat="1" applyFont="1" applyFill="1" applyBorder="1" applyAlignment="1" applyProtection="1">
      <alignment vertical="center" wrapText="1"/>
      <protection locked="0"/>
    </xf>
    <xf numFmtId="43" fontId="20" fillId="5" borderId="12" xfId="4" applyFont="1" applyFill="1" applyBorder="1" applyAlignment="1" applyProtection="1">
      <alignment vertical="center" wrapText="1"/>
      <protection locked="0"/>
    </xf>
    <xf numFmtId="43" fontId="22" fillId="5" borderId="12" xfId="4" applyFont="1" applyFill="1" applyBorder="1" applyAlignment="1" applyProtection="1">
      <alignment horizontal="center" vertical="center" wrapText="1"/>
      <protection locked="0"/>
    </xf>
    <xf numFmtId="43" fontId="31" fillId="5" borderId="12" xfId="4" applyFont="1" applyFill="1" applyBorder="1" applyAlignment="1" applyProtection="1">
      <alignment horizontal="center" vertical="center" wrapText="1"/>
      <protection locked="0"/>
    </xf>
    <xf numFmtId="0" fontId="25" fillId="17" borderId="13" xfId="1" applyFont="1" applyFill="1" applyBorder="1" applyAlignment="1" applyProtection="1">
      <alignment horizontal="left" vertical="center" wrapText="1"/>
      <protection locked="0"/>
    </xf>
    <xf numFmtId="0" fontId="64" fillId="12" borderId="19" xfId="0" applyFont="1" applyFill="1" applyBorder="1" applyAlignment="1">
      <alignment horizontal="left" vertical="center" wrapText="1"/>
    </xf>
    <xf numFmtId="0" fontId="20" fillId="6" borderId="11" xfId="1" applyNumberFormat="1" applyFont="1" applyFill="1" applyBorder="1" applyAlignment="1" applyProtection="1">
      <alignment horizontal="center" vertical="center" wrapText="1"/>
      <protection locked="0"/>
    </xf>
    <xf numFmtId="43" fontId="20" fillId="6" borderId="12" xfId="4" applyFont="1" applyFill="1" applyBorder="1" applyAlignment="1" applyProtection="1">
      <alignment vertical="center" wrapText="1"/>
      <protection locked="0"/>
    </xf>
    <xf numFmtId="14" fontId="18" fillId="6" borderId="12" xfId="1" applyNumberFormat="1" applyFont="1" applyFill="1" applyBorder="1" applyAlignment="1" applyProtection="1">
      <alignment vertical="center" wrapText="1"/>
      <protection locked="0"/>
    </xf>
    <xf numFmtId="13" fontId="22" fillId="6" borderId="12" xfId="4" applyNumberFormat="1" applyFont="1" applyFill="1" applyBorder="1" applyAlignment="1" applyProtection="1">
      <alignment horizontal="center" vertical="center" wrapText="1"/>
      <protection locked="0"/>
    </xf>
    <xf numFmtId="14" fontId="18" fillId="6" borderId="12" xfId="4" applyNumberFormat="1" applyFont="1" applyFill="1" applyBorder="1" applyAlignment="1" applyProtection="1">
      <alignment horizontal="center" vertical="center" wrapText="1"/>
      <protection locked="0"/>
    </xf>
    <xf numFmtId="0" fontId="31" fillId="6" borderId="12" xfId="1" applyNumberFormat="1" applyFont="1" applyFill="1" applyBorder="1" applyAlignment="1" applyProtection="1">
      <alignment horizontal="center" vertical="center" wrapText="1"/>
      <protection locked="0"/>
    </xf>
    <xf numFmtId="0" fontId="18" fillId="6" borderId="12" xfId="1" applyNumberFormat="1" applyFont="1" applyFill="1" applyBorder="1" applyAlignment="1" applyProtection="1">
      <alignment horizontal="center" vertical="center" wrapText="1"/>
      <protection locked="0"/>
    </xf>
    <xf numFmtId="43" fontId="22" fillId="6" borderId="12" xfId="4" applyFont="1" applyFill="1" applyBorder="1" applyAlignment="1" applyProtection="1">
      <alignment horizontal="center" vertical="center" wrapText="1"/>
      <protection locked="0"/>
    </xf>
    <xf numFmtId="14" fontId="20" fillId="6" borderId="12" xfId="1" applyNumberFormat="1" applyFont="1" applyFill="1" applyBorder="1" applyAlignment="1" applyProtection="1">
      <alignment vertical="center" wrapText="1"/>
      <protection locked="0"/>
    </xf>
    <xf numFmtId="14" fontId="22" fillId="6" borderId="12" xfId="1" applyNumberFormat="1" applyFont="1" applyFill="1" applyBorder="1" applyAlignment="1" applyProtection="1">
      <alignment horizontal="center" vertical="center" wrapText="1"/>
      <protection locked="0"/>
    </xf>
    <xf numFmtId="0" fontId="27" fillId="6" borderId="12" xfId="1" applyNumberFormat="1" applyFont="1" applyFill="1" applyBorder="1" applyAlignment="1" applyProtection="1">
      <alignment horizontal="center" vertical="center" wrapText="1"/>
      <protection locked="0"/>
    </xf>
    <xf numFmtId="14" fontId="18" fillId="6" borderId="12" xfId="1" applyNumberFormat="1" applyFont="1" applyFill="1" applyBorder="1" applyAlignment="1" applyProtection="1">
      <alignment horizontal="center" vertical="center" wrapText="1"/>
      <protection locked="0"/>
    </xf>
    <xf numFmtId="0" fontId="0" fillId="6" borderId="0" xfId="0" applyFill="1">
      <alignment vertical="center"/>
    </xf>
    <xf numFmtId="43" fontId="0" fillId="6" borderId="0" xfId="4" applyFont="1" applyFill="1">
      <alignment vertical="center"/>
    </xf>
    <xf numFmtId="0" fontId="0" fillId="0" borderId="4" xfId="0" applyBorder="1">
      <alignment vertical="center"/>
    </xf>
    <xf numFmtId="0" fontId="28" fillId="12" borderId="19" xfId="0" applyFont="1" applyFill="1" applyBorder="1" applyAlignment="1">
      <alignment horizontal="left" vertical="center" wrapText="1"/>
    </xf>
    <xf numFmtId="0" fontId="28" fillId="12" borderId="23" xfId="0" applyFont="1" applyFill="1" applyBorder="1" applyAlignment="1">
      <alignment horizontal="left" vertical="center" wrapText="1"/>
    </xf>
    <xf numFmtId="0" fontId="29" fillId="12" borderId="19" xfId="0" applyFont="1" applyFill="1" applyBorder="1" applyAlignment="1">
      <alignment horizontal="left" vertical="center" wrapText="1"/>
    </xf>
    <xf numFmtId="0" fontId="63" fillId="12" borderId="20" xfId="0" applyFont="1" applyFill="1" applyBorder="1" applyAlignment="1">
      <alignment horizontal="left" vertical="center" wrapText="1"/>
    </xf>
    <xf numFmtId="0" fontId="63" fillId="12" borderId="23" xfId="0" applyFont="1" applyFill="1" applyBorder="1" applyAlignment="1">
      <alignment horizontal="left" vertical="center" wrapText="1"/>
    </xf>
    <xf numFmtId="0" fontId="19" fillId="3" borderId="1" xfId="1" applyFont="1" applyFill="1" applyBorder="1" applyAlignment="1">
      <alignment vertical="center" wrapText="1"/>
    </xf>
    <xf numFmtId="0" fontId="38" fillId="3" borderId="0" xfId="1" applyFont="1" applyFill="1" applyBorder="1" applyAlignment="1">
      <alignment vertical="center" wrapText="1"/>
    </xf>
    <xf numFmtId="0" fontId="38" fillId="4" borderId="3" xfId="1" applyFont="1" applyFill="1" applyBorder="1" applyAlignment="1">
      <alignment horizontal="center" vertical="center" wrapText="1"/>
    </xf>
    <xf numFmtId="0" fontId="19" fillId="4" borderId="3" xfId="1" applyFont="1" applyFill="1" applyBorder="1" applyAlignment="1">
      <alignment horizontal="center" vertical="center" wrapText="1"/>
    </xf>
    <xf numFmtId="14" fontId="8" fillId="5" borderId="7" xfId="1" applyNumberFormat="1" applyFont="1" applyFill="1" applyBorder="1" applyAlignment="1" applyProtection="1">
      <alignment vertical="center" wrapText="1"/>
      <protection locked="0"/>
    </xf>
    <xf numFmtId="14" fontId="31" fillId="5" borderId="7" xfId="1" applyNumberFormat="1" applyFont="1" applyFill="1" applyBorder="1" applyAlignment="1" applyProtection="1">
      <alignment vertical="center" wrapText="1"/>
      <protection locked="0"/>
    </xf>
    <xf numFmtId="0" fontId="29" fillId="12" borderId="11" xfId="0" applyFont="1" applyFill="1" applyBorder="1" applyAlignment="1">
      <alignment horizontal="left" vertical="center" wrapText="1"/>
    </xf>
    <xf numFmtId="0" fontId="63" fillId="12" borderId="12" xfId="0" applyFont="1" applyFill="1" applyBorder="1" applyAlignment="1">
      <alignment horizontal="left" vertical="center" wrapText="1"/>
    </xf>
    <xf numFmtId="0" fontId="29" fillId="12" borderId="12" xfId="0" applyFont="1" applyFill="1" applyBorder="1" applyAlignment="1">
      <alignment horizontal="left" vertical="center" wrapText="1"/>
    </xf>
    <xf numFmtId="0" fontId="0" fillId="12" borderId="12" xfId="0" applyFill="1" applyBorder="1" applyAlignment="1">
      <alignment vertical="center" wrapText="1"/>
    </xf>
    <xf numFmtId="0" fontId="19" fillId="3" borderId="12" xfId="1" applyFont="1" applyFill="1" applyBorder="1" applyAlignment="1">
      <alignment vertical="center" wrapText="1"/>
    </xf>
    <xf numFmtId="0" fontId="10" fillId="3" borderId="12" xfId="1" applyFont="1" applyFill="1" applyBorder="1" applyAlignment="1">
      <alignment vertical="center" wrapText="1"/>
    </xf>
    <xf numFmtId="0" fontId="0" fillId="12" borderId="12" xfId="0" applyFill="1" applyBorder="1" applyAlignment="1">
      <alignment horizontal="left" vertical="center" wrapText="1"/>
    </xf>
    <xf numFmtId="0" fontId="64" fillId="12" borderId="12" xfId="0" applyFont="1" applyFill="1" applyBorder="1" applyAlignment="1">
      <alignment horizontal="left" vertical="center" wrapText="1"/>
    </xf>
    <xf numFmtId="0" fontId="63" fillId="12" borderId="15" xfId="0" applyFont="1" applyFill="1" applyBorder="1" applyAlignment="1">
      <alignment horizontal="left" vertical="center" wrapText="1"/>
    </xf>
    <xf numFmtId="0" fontId="62" fillId="11" borderId="3" xfId="0" applyFont="1" applyFill="1" applyBorder="1" applyAlignment="1">
      <alignment horizontal="center" vertical="center" wrapText="1"/>
    </xf>
    <xf numFmtId="0" fontId="59" fillId="11" borderId="4" xfId="0" applyFont="1" applyFill="1" applyBorder="1" applyAlignment="1">
      <alignment horizontal="center" vertical="center" wrapText="1"/>
    </xf>
    <xf numFmtId="0" fontId="63" fillId="12" borderId="29" xfId="0" applyFont="1" applyFill="1" applyBorder="1" applyAlignment="1">
      <alignment horizontal="left" vertical="center" wrapText="1"/>
    </xf>
    <xf numFmtId="0" fontId="28" fillId="12" borderId="29" xfId="0" applyFont="1" applyFill="1" applyBorder="1" applyAlignment="1">
      <alignment horizontal="left" vertical="center" wrapText="1"/>
    </xf>
    <xf numFmtId="0" fontId="63" fillId="12" borderId="4" xfId="0" applyFont="1" applyFill="1" applyBorder="1" applyAlignment="1">
      <alignment horizontal="left" vertical="center" wrapText="1"/>
    </xf>
    <xf numFmtId="0" fontId="28" fillId="12" borderId="4" xfId="0" applyFont="1" applyFill="1" applyBorder="1" applyAlignment="1">
      <alignment horizontal="left" vertical="center" wrapText="1"/>
    </xf>
    <xf numFmtId="0" fontId="0" fillId="12" borderId="4" xfId="0" applyFill="1" applyBorder="1" applyAlignment="1">
      <alignment vertical="center" wrapText="1"/>
    </xf>
    <xf numFmtId="0" fontId="63" fillId="12" borderId="14" xfId="0" applyFont="1" applyFill="1" applyBorder="1" applyAlignment="1">
      <alignment horizontal="left" vertical="center" wrapText="1"/>
    </xf>
    <xf numFmtId="0" fontId="0" fillId="12" borderId="14" xfId="0" applyFill="1" applyBorder="1" applyAlignment="1">
      <alignment vertical="center" wrapText="1"/>
    </xf>
    <xf numFmtId="0" fontId="0" fillId="12" borderId="4" xfId="0" applyFill="1" applyBorder="1" applyAlignment="1">
      <alignment horizontal="left" vertical="center" wrapText="1"/>
    </xf>
    <xf numFmtId="0" fontId="29" fillId="12" borderId="4" xfId="0" applyFont="1" applyFill="1" applyBorder="1" applyAlignment="1">
      <alignment horizontal="left" vertical="center" wrapText="1"/>
    </xf>
    <xf numFmtId="0" fontId="81" fillId="12" borderId="4" xfId="0" applyFont="1" applyFill="1" applyBorder="1" applyAlignment="1">
      <alignment horizontal="left" vertical="center" wrapText="1"/>
    </xf>
    <xf numFmtId="0" fontId="64" fillId="12" borderId="4" xfId="0" applyFont="1" applyFill="1" applyBorder="1" applyAlignment="1">
      <alignment horizontal="left" vertical="center" wrapText="1"/>
    </xf>
    <xf numFmtId="0" fontId="29" fillId="12" borderId="29" xfId="0" applyFont="1" applyFill="1" applyBorder="1" applyAlignment="1">
      <alignment horizontal="left" vertical="center" wrapText="1"/>
    </xf>
    <xf numFmtId="0" fontId="63" fillId="12" borderId="5" xfId="0" applyFont="1" applyFill="1" applyBorder="1" applyAlignment="1">
      <alignment horizontal="left" vertical="center" wrapText="1"/>
    </xf>
    <xf numFmtId="0" fontId="63" fillId="12" borderId="21" xfId="0" applyFont="1" applyFill="1" applyBorder="1" applyAlignment="1">
      <alignment horizontal="left" vertical="center" wrapText="1"/>
    </xf>
    <xf numFmtId="0" fontId="82" fillId="13" borderId="25" xfId="0" applyFont="1" applyFill="1" applyBorder="1" applyAlignment="1">
      <alignment horizontal="left" vertical="center" wrapText="1"/>
    </xf>
    <xf numFmtId="0" fontId="83" fillId="13" borderId="0" xfId="0" applyFont="1" applyFill="1" applyAlignment="1">
      <alignment horizontal="left" vertical="center" wrapText="1"/>
    </xf>
    <xf numFmtId="0" fontId="29" fillId="12" borderId="22" xfId="0" applyFont="1" applyFill="1" applyBorder="1" applyAlignment="1">
      <alignment horizontal="left" vertical="center" wrapText="1"/>
    </xf>
    <xf numFmtId="0" fontId="62" fillId="13" borderId="0" xfId="0" applyFont="1" applyFill="1" applyBorder="1" applyAlignment="1">
      <alignment horizontal="left" vertical="center" wrapText="1"/>
    </xf>
    <xf numFmtId="0" fontId="0" fillId="12" borderId="22" xfId="0" applyFill="1" applyBorder="1" applyAlignment="1">
      <alignment vertical="center" wrapText="1"/>
    </xf>
    <xf numFmtId="0" fontId="28" fillId="12" borderId="24" xfId="0" applyFont="1" applyFill="1" applyBorder="1" applyAlignment="1">
      <alignment horizontal="left" vertical="center" wrapText="1"/>
    </xf>
    <xf numFmtId="0" fontId="29" fillId="12" borderId="24" xfId="0" applyFont="1" applyFill="1" applyBorder="1" applyAlignment="1">
      <alignment horizontal="left" vertical="center" wrapText="1"/>
    </xf>
    <xf numFmtId="0" fontId="61" fillId="12" borderId="30" xfId="0" applyFont="1" applyFill="1" applyBorder="1" applyAlignment="1">
      <alignment horizontal="left" vertical="center" wrapText="1"/>
    </xf>
    <xf numFmtId="0" fontId="29" fillId="12" borderId="21" xfId="0" applyFont="1" applyFill="1" applyBorder="1" applyAlignment="1">
      <alignment horizontal="left" vertical="center" wrapText="1"/>
    </xf>
    <xf numFmtId="0" fontId="84" fillId="0" borderId="0" xfId="0" applyFont="1" applyAlignment="1">
      <alignment horizontal="justify" vertical="center"/>
    </xf>
    <xf numFmtId="0" fontId="28" fillId="12" borderId="32" xfId="0" applyFont="1" applyFill="1" applyBorder="1" applyAlignment="1">
      <alignment horizontal="left" vertical="center" wrapText="1"/>
    </xf>
    <xf numFmtId="0" fontId="28" fillId="12" borderId="30" xfId="0" applyFont="1" applyFill="1" applyBorder="1" applyAlignment="1">
      <alignment horizontal="left" vertical="center" wrapText="1"/>
    </xf>
    <xf numFmtId="0" fontId="29" fillId="12" borderId="30" xfId="0" applyFont="1" applyFill="1" applyBorder="1" applyAlignment="1">
      <alignment horizontal="left" vertical="center" wrapText="1"/>
    </xf>
    <xf numFmtId="0" fontId="63" fillId="12" borderId="30" xfId="0" applyFont="1" applyFill="1" applyBorder="1" applyAlignment="1">
      <alignment horizontal="left" vertical="center" wrapText="1"/>
    </xf>
    <xf numFmtId="0" fontId="66" fillId="12" borderId="30" xfId="0" applyFont="1" applyFill="1" applyBorder="1" applyAlignment="1">
      <alignment horizontal="left" vertical="center" wrapText="1"/>
    </xf>
    <xf numFmtId="0" fontId="68" fillId="0" borderId="0" xfId="0" applyFont="1" applyBorder="1" applyAlignment="1">
      <alignment horizontal="justify" vertical="center"/>
    </xf>
    <xf numFmtId="0" fontId="0" fillId="12" borderId="21" xfId="0" applyFill="1" applyBorder="1" applyAlignment="1">
      <alignment horizontal="left" vertical="center" wrapText="1"/>
    </xf>
    <xf numFmtId="0" fontId="64" fillId="12" borderId="30" xfId="0" applyFont="1" applyFill="1" applyBorder="1" applyAlignment="1">
      <alignment horizontal="left" vertical="center" wrapText="1"/>
    </xf>
    <xf numFmtId="0" fontId="28" fillId="12" borderId="34" xfId="0" applyFont="1" applyFill="1" applyBorder="1" applyAlignment="1">
      <alignment horizontal="left" vertical="center" wrapText="1"/>
    </xf>
    <xf numFmtId="0" fontId="85" fillId="13" borderId="25" xfId="0" applyFont="1" applyFill="1" applyBorder="1" applyAlignment="1">
      <alignment horizontal="left" vertical="center" wrapText="1"/>
    </xf>
    <xf numFmtId="0" fontId="82" fillId="13" borderId="0" xfId="0" applyFont="1" applyFill="1" applyBorder="1" applyAlignment="1">
      <alignment horizontal="left" vertical="center" wrapText="1"/>
    </xf>
    <xf numFmtId="0" fontId="68" fillId="0" borderId="0" xfId="0" applyFont="1" applyAlignment="1">
      <alignment horizontal="justify" vertical="center"/>
    </xf>
    <xf numFmtId="0" fontId="62" fillId="13" borderId="25" xfId="0" applyFont="1" applyFill="1" applyBorder="1" applyAlignment="1">
      <alignment vertical="center" wrapText="1"/>
    </xf>
    <xf numFmtId="0" fontId="64" fillId="12" borderId="36" xfId="0" applyFont="1" applyFill="1" applyBorder="1" applyAlignment="1">
      <alignment horizontal="left" vertical="center" wrapText="1"/>
    </xf>
    <xf numFmtId="0" fontId="64" fillId="12" borderId="20" xfId="0" applyFont="1" applyFill="1" applyBorder="1" applyAlignment="1">
      <alignment horizontal="left" vertical="center" wrapText="1"/>
    </xf>
    <xf numFmtId="0" fontId="86" fillId="0" borderId="0" xfId="0" applyFont="1">
      <alignment vertical="center"/>
    </xf>
    <xf numFmtId="0" fontId="87" fillId="12" borderId="22" xfId="0" applyFont="1" applyFill="1" applyBorder="1" applyAlignment="1">
      <alignment horizontal="left" vertical="center" wrapText="1"/>
    </xf>
    <xf numFmtId="0" fontId="64" fillId="12" borderId="0" xfId="0" applyFont="1" applyFill="1" applyBorder="1" applyAlignment="1">
      <alignment horizontal="left" vertical="center" wrapText="1"/>
    </xf>
    <xf numFmtId="0" fontId="66" fillId="12" borderId="24" xfId="0" applyFont="1" applyFill="1" applyBorder="1" applyAlignment="1">
      <alignment horizontal="left" vertical="center" wrapText="1"/>
    </xf>
    <xf numFmtId="43" fontId="68" fillId="0" borderId="0" xfId="4" applyFont="1">
      <alignment vertical="center"/>
    </xf>
    <xf numFmtId="0" fontId="64" fillId="12" borderId="23" xfId="0" applyFont="1" applyFill="1" applyBorder="1" applyAlignment="1">
      <alignment horizontal="left" vertical="center" wrapText="1"/>
    </xf>
    <xf numFmtId="14" fontId="20" fillId="7" borderId="4" xfId="1" applyNumberFormat="1" applyFont="1" applyFill="1" applyBorder="1" applyAlignment="1" applyProtection="1">
      <alignment vertical="center" wrapText="1"/>
      <protection locked="0"/>
    </xf>
    <xf numFmtId="0" fontId="0" fillId="0" borderId="0" xfId="0" applyAlignment="1">
      <alignment vertical="center" wrapText="1"/>
    </xf>
    <xf numFmtId="0" fontId="0" fillId="0" borderId="0" xfId="0" applyAlignment="1">
      <alignment horizontal="center" vertical="center" wrapText="1"/>
    </xf>
    <xf numFmtId="0" fontId="95" fillId="0" borderId="0" xfId="0" applyFont="1" applyAlignment="1">
      <alignment vertical="center"/>
    </xf>
    <xf numFmtId="0" fontId="95" fillId="0" borderId="0" xfId="0" applyFont="1" applyAlignment="1">
      <alignment vertical="center" wrapText="1"/>
    </xf>
    <xf numFmtId="0" fontId="95" fillId="0" borderId="0" xfId="0" applyFont="1" applyAlignment="1">
      <alignment horizontal="center" vertical="center"/>
    </xf>
    <xf numFmtId="0" fontId="0" fillId="0" borderId="0" xfId="0" applyAlignment="1">
      <alignment horizontal="center" vertical="center"/>
    </xf>
    <xf numFmtId="0" fontId="11" fillId="18" borderId="2" xfId="1" applyFont="1" applyFill="1" applyBorder="1" applyAlignment="1">
      <alignment horizontal="center" vertical="center" wrapText="1"/>
    </xf>
    <xf numFmtId="0" fontId="0" fillId="0" borderId="0" xfId="0" applyAlignment="1">
      <alignment horizontal="left" vertical="center" wrapText="1"/>
    </xf>
    <xf numFmtId="0" fontId="0" fillId="19" borderId="2" xfId="0" applyFill="1" applyBorder="1" applyAlignment="1">
      <alignment horizontal="center" vertical="center"/>
    </xf>
    <xf numFmtId="0" fontId="88" fillId="23" borderId="2" xfId="0" applyFont="1" applyFill="1" applyBorder="1" applyAlignment="1">
      <alignment horizontal="center" vertical="center"/>
    </xf>
    <xf numFmtId="0" fontId="88" fillId="7" borderId="2" xfId="0" applyFont="1" applyFill="1" applyBorder="1" applyAlignment="1">
      <alignment horizontal="center" vertical="center"/>
    </xf>
    <xf numFmtId="0" fontId="0" fillId="0" borderId="0" xfId="0" applyAlignment="1">
      <alignment horizontal="center" vertical="center"/>
    </xf>
    <xf numFmtId="0" fontId="95" fillId="0" borderId="0" xfId="0" applyFont="1">
      <alignment vertical="center"/>
    </xf>
    <xf numFmtId="0" fontId="97" fillId="12" borderId="2" xfId="0" applyFont="1" applyFill="1" applyBorder="1" applyAlignment="1">
      <alignment horizontal="left" vertical="center" wrapText="1"/>
    </xf>
    <xf numFmtId="0" fontId="97" fillId="12" borderId="2" xfId="0" applyFont="1" applyFill="1" applyBorder="1" applyAlignment="1">
      <alignment vertical="center" wrapText="1"/>
    </xf>
    <xf numFmtId="0" fontId="99" fillId="18" borderId="2" xfId="0" applyFont="1" applyFill="1" applyBorder="1" applyAlignment="1">
      <alignment horizontal="center" vertical="center" wrapText="1"/>
    </xf>
    <xf numFmtId="0" fontId="104" fillId="0" borderId="0" xfId="0" applyFont="1" applyAlignment="1">
      <alignment horizontal="center" vertical="center"/>
    </xf>
    <xf numFmtId="0" fontId="104" fillId="0" borderId="0" xfId="0" applyFont="1" applyAlignment="1">
      <alignment vertical="center"/>
    </xf>
    <xf numFmtId="0" fontId="96" fillId="12" borderId="2" xfId="0" applyFont="1" applyFill="1" applyBorder="1" applyAlignment="1">
      <alignment vertical="center" wrapText="1"/>
    </xf>
    <xf numFmtId="0" fontId="97" fillId="7" borderId="2" xfId="0" applyFont="1" applyFill="1" applyBorder="1" applyAlignment="1">
      <alignment vertical="center" wrapText="1"/>
    </xf>
    <xf numFmtId="0" fontId="97" fillId="7" borderId="2" xfId="0" applyFont="1" applyFill="1" applyBorder="1" applyAlignment="1">
      <alignment horizontal="center" vertical="center" wrapText="1"/>
    </xf>
    <xf numFmtId="0" fontId="0" fillId="0" borderId="0" xfId="0" applyAlignment="1">
      <alignment horizontal="center" vertical="center"/>
    </xf>
    <xf numFmtId="0" fontId="104" fillId="12" borderId="2" xfId="0" applyFont="1" applyFill="1" applyBorder="1" applyAlignment="1">
      <alignment vertical="center"/>
    </xf>
    <xf numFmtId="0" fontId="0" fillId="0" borderId="0" xfId="0" applyAlignment="1">
      <alignment horizontal="center" vertical="center"/>
    </xf>
    <xf numFmtId="0" fontId="111" fillId="22" borderId="2" xfId="0" applyFont="1" applyFill="1" applyBorder="1" applyAlignment="1">
      <alignment horizontal="center" vertical="center"/>
    </xf>
    <xf numFmtId="0" fontId="111" fillId="0" borderId="2" xfId="0" applyFont="1" applyBorder="1" applyAlignment="1">
      <alignment horizontal="center" vertical="center"/>
    </xf>
    <xf numFmtId="0" fontId="111" fillId="23" borderId="2" xfId="0" applyFont="1" applyFill="1" applyBorder="1" applyAlignment="1">
      <alignment horizontal="center" vertical="center"/>
    </xf>
    <xf numFmtId="0" fontId="111" fillId="7" borderId="2" xfId="0" applyFont="1" applyFill="1" applyBorder="1" applyAlignment="1">
      <alignment horizontal="center" vertical="center"/>
    </xf>
    <xf numFmtId="0" fontId="111" fillId="22" borderId="2" xfId="0" applyFont="1" applyFill="1" applyBorder="1" applyAlignment="1">
      <alignment horizontal="center" vertical="center"/>
    </xf>
    <xf numFmtId="0" fontId="111" fillId="20" borderId="2" xfId="0" applyFont="1" applyFill="1" applyBorder="1" applyAlignment="1">
      <alignment horizontal="center" vertical="center"/>
    </xf>
    <xf numFmtId="0" fontId="111" fillId="0" borderId="2" xfId="0" applyFont="1" applyFill="1" applyBorder="1" applyAlignment="1">
      <alignment horizontal="center" vertical="center"/>
    </xf>
    <xf numFmtId="0" fontId="111" fillId="0" borderId="0" xfId="0" applyFont="1">
      <alignment vertical="center"/>
    </xf>
    <xf numFmtId="0" fontId="111" fillId="3" borderId="2" xfId="0" applyFont="1" applyFill="1" applyBorder="1" applyAlignment="1">
      <alignment horizontal="center" vertical="center"/>
    </xf>
    <xf numFmtId="0" fontId="111" fillId="3" borderId="0" xfId="0" applyFont="1" applyFill="1">
      <alignment vertical="center"/>
    </xf>
    <xf numFmtId="0" fontId="106" fillId="12" borderId="2" xfId="0" applyFont="1" applyFill="1" applyBorder="1" applyAlignment="1">
      <alignment vertical="center" wrapText="1"/>
    </xf>
    <xf numFmtId="0" fontId="99" fillId="24" borderId="2" xfId="0" applyFont="1" applyFill="1" applyBorder="1" applyAlignment="1">
      <alignment horizontal="center" vertical="center" wrapText="1"/>
    </xf>
    <xf numFmtId="0" fontId="111" fillId="22" borderId="2" xfId="0" applyFont="1" applyFill="1" applyBorder="1" applyAlignment="1">
      <alignment horizontal="center" vertical="center"/>
    </xf>
    <xf numFmtId="14" fontId="97" fillId="12" borderId="2" xfId="0" applyNumberFormat="1" applyFont="1" applyFill="1" applyBorder="1" applyAlignment="1">
      <alignment horizontal="center" vertical="center" wrapText="1"/>
    </xf>
    <xf numFmtId="0" fontId="97" fillId="12" borderId="2" xfId="0" applyFont="1" applyFill="1" applyBorder="1" applyAlignment="1">
      <alignment horizontal="center" vertical="center" wrapText="1"/>
    </xf>
    <xf numFmtId="0" fontId="111" fillId="22" borderId="2" xfId="0" applyFont="1" applyFill="1" applyBorder="1" applyAlignment="1">
      <alignment horizontal="center" vertical="center"/>
    </xf>
    <xf numFmtId="0" fontId="0" fillId="0" borderId="0" xfId="0" applyAlignment="1">
      <alignment horizontal="center" vertical="center"/>
    </xf>
    <xf numFmtId="0" fontId="111" fillId="22" borderId="2" xfId="0" applyFont="1" applyFill="1" applyBorder="1" applyAlignment="1">
      <alignment horizontal="center" vertical="center"/>
    </xf>
    <xf numFmtId="0" fontId="50" fillId="18" borderId="2" xfId="1" applyFont="1" applyFill="1" applyBorder="1" applyAlignment="1">
      <alignment horizontal="center" vertical="center" wrapText="1"/>
    </xf>
    <xf numFmtId="0" fontId="95" fillId="0" borderId="0" xfId="0" applyNumberFormat="1" applyFont="1" applyAlignment="1">
      <alignment vertical="center" wrapText="1"/>
    </xf>
    <xf numFmtId="0" fontId="11" fillId="18" borderId="2" xfId="1" applyNumberFormat="1" applyFont="1" applyFill="1" applyBorder="1" applyAlignment="1">
      <alignment horizontal="center" vertical="center" wrapText="1"/>
    </xf>
    <xf numFmtId="0" fontId="97" fillId="12" borderId="2" xfId="0" applyNumberFormat="1" applyFont="1" applyFill="1" applyBorder="1" applyAlignment="1">
      <alignment horizontal="center" vertical="center" wrapText="1"/>
    </xf>
    <xf numFmtId="14" fontId="98" fillId="12" borderId="2" xfId="0" applyNumberFormat="1" applyFont="1" applyFill="1" applyBorder="1" applyAlignment="1">
      <alignment vertical="center" wrapText="1"/>
    </xf>
    <xf numFmtId="0" fontId="111" fillId="22" borderId="2" xfId="0" applyFont="1" applyFill="1" applyBorder="1" applyAlignment="1">
      <alignment horizontal="center" vertical="center"/>
    </xf>
    <xf numFmtId="14" fontId="97" fillId="7" borderId="2" xfId="0" applyNumberFormat="1" applyFont="1" applyFill="1" applyBorder="1" applyAlignment="1">
      <alignment horizontal="center" vertical="center" wrapText="1"/>
    </xf>
    <xf numFmtId="0" fontId="106" fillId="7" borderId="2" xfId="0" applyFont="1" applyFill="1" applyBorder="1" applyAlignment="1">
      <alignment vertical="center" wrapText="1"/>
    </xf>
    <xf numFmtId="0" fontId="97" fillId="7" borderId="2" xfId="0" applyNumberFormat="1" applyFont="1" applyFill="1" applyBorder="1" applyAlignment="1">
      <alignment horizontal="center" vertical="center" wrapText="1"/>
    </xf>
    <xf numFmtId="0" fontId="96" fillId="7" borderId="2" xfId="0" applyFont="1" applyFill="1" applyBorder="1" applyAlignment="1">
      <alignment horizontal="center" vertical="center" wrapText="1"/>
    </xf>
    <xf numFmtId="0" fontId="104" fillId="7" borderId="0" xfId="0" applyFont="1" applyFill="1" applyAlignment="1">
      <alignment vertical="center"/>
    </xf>
    <xf numFmtId="0" fontId="96" fillId="7" borderId="2" xfId="0" applyFont="1" applyFill="1" applyBorder="1" applyAlignment="1">
      <alignment vertical="center" wrapText="1"/>
    </xf>
    <xf numFmtId="0" fontId="0" fillId="0" borderId="0" xfId="0" applyAlignment="1">
      <alignment horizontal="center" vertical="center"/>
    </xf>
    <xf numFmtId="0" fontId="0" fillId="0" borderId="0" xfId="0" applyAlignment="1">
      <alignment horizontal="center" vertical="center"/>
    </xf>
    <xf numFmtId="0" fontId="93" fillId="22" borderId="2" xfId="0" applyFont="1" applyFill="1" applyBorder="1" applyAlignment="1">
      <alignment horizontal="center" vertical="center"/>
    </xf>
    <xf numFmtId="0" fontId="0" fillId="0" borderId="0" xfId="0" applyAlignment="1">
      <alignment horizontal="center" vertical="center"/>
    </xf>
    <xf numFmtId="0" fontId="111" fillId="22" borderId="2" xfId="0" applyFont="1" applyFill="1" applyBorder="1" applyAlignment="1">
      <alignment horizontal="center" vertical="center"/>
    </xf>
    <xf numFmtId="0" fontId="97" fillId="19" borderId="2" xfId="0" applyFont="1" applyFill="1" applyBorder="1" applyAlignment="1">
      <alignment horizontal="center" vertical="center" wrapText="1"/>
    </xf>
    <xf numFmtId="0" fontId="97" fillId="19" borderId="2" xfId="0" applyFont="1" applyFill="1" applyBorder="1" applyAlignment="1">
      <alignment vertical="center" wrapText="1"/>
    </xf>
    <xf numFmtId="0" fontId="97" fillId="19" borderId="2" xfId="0" applyNumberFormat="1" applyFont="1" applyFill="1" applyBorder="1" applyAlignment="1">
      <alignment horizontal="center" vertical="center" wrapText="1"/>
    </xf>
    <xf numFmtId="14" fontId="97" fillId="19" borderId="2" xfId="0" applyNumberFormat="1" applyFont="1" applyFill="1" applyBorder="1" applyAlignment="1">
      <alignment horizontal="center" vertical="center" wrapText="1"/>
    </xf>
    <xf numFmtId="0" fontId="96" fillId="19" borderId="2" xfId="0" applyFont="1" applyFill="1" applyBorder="1" applyAlignment="1">
      <alignment horizontal="center" vertical="center" wrapText="1"/>
    </xf>
    <xf numFmtId="0" fontId="104" fillId="19" borderId="2" xfId="0" applyFont="1" applyFill="1" applyBorder="1" applyAlignment="1">
      <alignment vertical="center"/>
    </xf>
    <xf numFmtId="0" fontId="106" fillId="19" borderId="2" xfId="0" applyFont="1" applyFill="1" applyBorder="1" applyAlignment="1">
      <alignment vertical="center" wrapText="1"/>
    </xf>
    <xf numFmtId="0" fontId="96" fillId="19" borderId="2" xfId="0" applyFont="1" applyFill="1" applyBorder="1" applyAlignment="1">
      <alignment vertical="center" wrapText="1"/>
    </xf>
    <xf numFmtId="0" fontId="0" fillId="0" borderId="0" xfId="0" applyAlignment="1">
      <alignment horizontal="center" vertical="center"/>
    </xf>
    <xf numFmtId="0" fontId="111" fillId="22" borderId="2" xfId="0" applyFont="1" applyFill="1" applyBorder="1" applyAlignment="1">
      <alignment horizontal="center" vertical="center"/>
    </xf>
    <xf numFmtId="14" fontId="97" fillId="12" borderId="2" xfId="0" applyNumberFormat="1" applyFont="1" applyFill="1" applyBorder="1" applyAlignment="1">
      <alignment vertical="center" wrapText="1"/>
    </xf>
    <xf numFmtId="0" fontId="117" fillId="0" borderId="0" xfId="0" applyFont="1" applyAlignment="1">
      <alignment horizontal="center" vertical="center" wrapText="1"/>
    </xf>
    <xf numFmtId="0" fontId="118" fillId="0" borderId="0" xfId="0" applyFont="1">
      <alignment vertical="center"/>
    </xf>
    <xf numFmtId="0" fontId="118" fillId="0" borderId="0" xfId="0" applyFont="1" applyAlignment="1">
      <alignment vertical="center" wrapText="1"/>
    </xf>
    <xf numFmtId="0" fontId="118" fillId="0" borderId="0" xfId="0" applyFont="1" applyAlignment="1">
      <alignment horizontal="left" vertical="center" wrapText="1"/>
    </xf>
    <xf numFmtId="0" fontId="96" fillId="0" borderId="0" xfId="0" applyFont="1" applyAlignment="1">
      <alignment horizontal="center" vertical="center" wrapText="1"/>
    </xf>
    <xf numFmtId="0" fontId="97" fillId="0" borderId="0" xfId="0" applyFont="1">
      <alignment vertical="center"/>
    </xf>
    <xf numFmtId="0" fontId="97" fillId="0" borderId="0" xfId="0" applyFont="1" applyAlignment="1">
      <alignment horizontal="center" vertical="center"/>
    </xf>
    <xf numFmtId="0" fontId="97" fillId="0" borderId="0" xfId="0" applyFont="1" applyAlignment="1">
      <alignment vertical="center" wrapText="1"/>
    </xf>
    <xf numFmtId="0" fontId="97" fillId="0" borderId="0" xfId="0" applyFont="1" applyAlignment="1">
      <alignment horizontal="left" vertical="center" wrapText="1"/>
    </xf>
    <xf numFmtId="0" fontId="97" fillId="7" borderId="2" xfId="0" applyFont="1" applyFill="1" applyBorder="1" applyAlignment="1">
      <alignment horizontal="left" vertical="center" wrapText="1"/>
    </xf>
    <xf numFmtId="0" fontId="97" fillId="19" borderId="2" xfId="0" applyFont="1" applyFill="1" applyBorder="1" applyAlignment="1">
      <alignment horizontal="left" vertical="center" wrapText="1"/>
    </xf>
    <xf numFmtId="0" fontId="0" fillId="0" borderId="0" xfId="0" applyFont="1" applyAlignment="1">
      <alignment vertical="center" wrapText="1"/>
    </xf>
    <xf numFmtId="0" fontId="0" fillId="0" borderId="0" xfId="0" applyFont="1" applyAlignment="1">
      <alignment horizontal="center" vertical="center" wrapText="1"/>
    </xf>
    <xf numFmtId="0" fontId="0" fillId="0" borderId="0" xfId="0" applyAlignment="1">
      <alignment horizontal="center" vertical="center"/>
    </xf>
    <xf numFmtId="0" fontId="111" fillId="22" borderId="2" xfId="0" applyFont="1" applyFill="1" applyBorder="1" applyAlignment="1">
      <alignment horizontal="center" vertical="center"/>
    </xf>
    <xf numFmtId="0" fontId="111" fillId="22" borderId="2" xfId="0" applyFont="1" applyFill="1" applyBorder="1" applyAlignment="1">
      <alignment horizontal="center" vertical="center"/>
    </xf>
    <xf numFmtId="0" fontId="0" fillId="0" borderId="0" xfId="0" applyAlignment="1">
      <alignment horizontal="center" vertical="center"/>
    </xf>
    <xf numFmtId="0" fontId="111" fillId="22" borderId="2" xfId="0" applyFont="1" applyFill="1" applyBorder="1" applyAlignment="1">
      <alignment horizontal="center" vertical="center"/>
    </xf>
    <xf numFmtId="0" fontId="0" fillId="0" borderId="0" xfId="0" applyAlignment="1">
      <alignment horizontal="center" vertical="center"/>
    </xf>
    <xf numFmtId="0" fontId="111" fillId="22" borderId="2" xfId="0" applyFont="1" applyFill="1" applyBorder="1" applyAlignment="1">
      <alignment horizontal="center" vertical="center"/>
    </xf>
    <xf numFmtId="0" fontId="106" fillId="19" borderId="2" xfId="0" applyFont="1" applyFill="1" applyBorder="1" applyAlignment="1">
      <alignment horizontal="center" vertical="center" wrapText="1"/>
    </xf>
    <xf numFmtId="0" fontId="106" fillId="19" borderId="2" xfId="0" applyNumberFormat="1" applyFont="1" applyFill="1" applyBorder="1" applyAlignment="1">
      <alignment horizontal="center" vertical="center" wrapText="1"/>
    </xf>
    <xf numFmtId="14" fontId="106" fillId="19" borderId="2" xfId="0" applyNumberFormat="1" applyFont="1" applyFill="1" applyBorder="1" applyAlignment="1">
      <alignment horizontal="center" vertical="center" wrapText="1"/>
    </xf>
    <xf numFmtId="0" fontId="122" fillId="19" borderId="2" xfId="0" applyFont="1" applyFill="1" applyBorder="1" applyAlignment="1">
      <alignment horizontal="center" vertical="center" wrapText="1"/>
    </xf>
    <xf numFmtId="0" fontId="123" fillId="19" borderId="2" xfId="0" applyFont="1" applyFill="1" applyBorder="1" applyAlignment="1">
      <alignment vertical="center"/>
    </xf>
    <xf numFmtId="0" fontId="122" fillId="19" borderId="2" xfId="0" applyFont="1" applyFill="1" applyBorder="1" applyAlignment="1">
      <alignment vertical="center" wrapText="1"/>
    </xf>
    <xf numFmtId="0" fontId="0" fillId="0" borderId="0" xfId="0" applyAlignment="1">
      <alignment horizontal="center" vertical="center"/>
    </xf>
    <xf numFmtId="0" fontId="97" fillId="12" borderId="2" xfId="0" applyFont="1" applyFill="1" applyBorder="1" applyAlignment="1">
      <alignment horizontal="center" vertical="center" wrapText="1"/>
    </xf>
    <xf numFmtId="0" fontId="111" fillId="22" borderId="2" xfId="0" applyFont="1" applyFill="1" applyBorder="1" applyAlignment="1">
      <alignment horizontal="center" vertical="center"/>
    </xf>
    <xf numFmtId="14" fontId="96" fillId="19" borderId="2" xfId="0" applyNumberFormat="1" applyFont="1" applyFill="1" applyBorder="1" applyAlignment="1">
      <alignment horizontal="center" vertical="center" wrapText="1"/>
    </xf>
    <xf numFmtId="58" fontId="96" fillId="19" borderId="2" xfId="0" applyNumberFormat="1" applyFont="1" applyFill="1" applyBorder="1" applyAlignment="1">
      <alignment horizontal="center" vertical="center" wrapText="1"/>
    </xf>
    <xf numFmtId="0" fontId="0" fillId="0" borderId="0" xfId="0" applyAlignment="1">
      <alignment horizontal="center" vertical="center"/>
    </xf>
    <xf numFmtId="0" fontId="52" fillId="22" borderId="4" xfId="0" applyFont="1" applyFill="1" applyBorder="1" applyAlignment="1">
      <alignment horizontal="center" vertical="center"/>
    </xf>
    <xf numFmtId="0" fontId="111" fillId="22" borderId="2" xfId="0" applyFont="1" applyFill="1" applyBorder="1" applyAlignment="1">
      <alignment horizontal="center" vertical="center"/>
    </xf>
    <xf numFmtId="0" fontId="97" fillId="12" borderId="4" xfId="0" applyFont="1" applyFill="1" applyBorder="1" applyAlignment="1">
      <alignment horizontal="center" vertical="center" wrapText="1"/>
    </xf>
    <xf numFmtId="0" fontId="97" fillId="12" borderId="3" xfId="0" applyFont="1" applyFill="1" applyBorder="1" applyAlignment="1">
      <alignment vertical="center" wrapText="1"/>
    </xf>
    <xf numFmtId="0" fontId="97" fillId="12" borderId="4" xfId="0" applyFont="1" applyFill="1" applyBorder="1" applyAlignment="1">
      <alignment vertical="center" wrapText="1"/>
    </xf>
    <xf numFmtId="0" fontId="97" fillId="12" borderId="5" xfId="0" applyFont="1" applyFill="1" applyBorder="1" applyAlignment="1">
      <alignment vertical="center" wrapText="1"/>
    </xf>
    <xf numFmtId="0" fontId="111" fillId="22" borderId="2" xfId="0" applyFont="1" applyFill="1" applyBorder="1" applyAlignment="1">
      <alignment horizontal="center" vertical="center"/>
    </xf>
    <xf numFmtId="0" fontId="111" fillId="22" borderId="2" xfId="0" applyFont="1" applyFill="1" applyBorder="1" applyAlignment="1">
      <alignment horizontal="center" vertical="center"/>
    </xf>
    <xf numFmtId="0" fontId="111" fillId="22" borderId="2" xfId="0" applyFont="1" applyFill="1" applyBorder="1" applyAlignment="1">
      <alignment horizontal="center" vertical="center"/>
    </xf>
    <xf numFmtId="14" fontId="97" fillId="19" borderId="2" xfId="0" applyNumberFormat="1" applyFont="1" applyFill="1" applyBorder="1" applyAlignment="1">
      <alignment vertical="center" wrapText="1"/>
    </xf>
    <xf numFmtId="0" fontId="96" fillId="12" borderId="2" xfId="0" applyFont="1" applyFill="1" applyBorder="1" applyAlignment="1">
      <alignment horizontal="center" vertical="center" wrapText="1"/>
    </xf>
    <xf numFmtId="0" fontId="111" fillId="22" borderId="2" xfId="0" applyFont="1" applyFill="1" applyBorder="1" applyAlignment="1">
      <alignment horizontal="center" vertical="center"/>
    </xf>
    <xf numFmtId="0" fontId="111" fillId="22" borderId="2" xfId="0" applyFont="1" applyFill="1" applyBorder="1" applyAlignment="1">
      <alignment horizontal="center" vertical="center"/>
    </xf>
    <xf numFmtId="0" fontId="111" fillId="22" borderId="2" xfId="0" applyFon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vertical="center"/>
    </xf>
    <xf numFmtId="0" fontId="0" fillId="0" borderId="0" xfId="0" applyAlignment="1">
      <alignment horizontal="center" vertical="center"/>
    </xf>
    <xf numFmtId="0" fontId="111" fillId="22" borderId="2" xfId="0" applyFont="1" applyFill="1" applyBorder="1" applyAlignment="1">
      <alignment horizontal="center" vertical="center"/>
    </xf>
    <xf numFmtId="0" fontId="95" fillId="19" borderId="0" xfId="0" applyFont="1" applyFill="1" applyAlignment="1">
      <alignment vertical="center" wrapText="1"/>
    </xf>
    <xf numFmtId="0" fontId="0" fillId="0" borderId="0" xfId="0" applyAlignment="1">
      <alignment horizontal="center" vertical="center"/>
    </xf>
    <xf numFmtId="0" fontId="127" fillId="18" borderId="2" xfId="1" applyFont="1" applyFill="1" applyBorder="1" applyAlignment="1">
      <alignment horizontal="center" vertical="center" wrapText="1"/>
    </xf>
    <xf numFmtId="0" fontId="127" fillId="18" borderId="2" xfId="1" applyNumberFormat="1" applyFont="1" applyFill="1" applyBorder="1" applyAlignment="1">
      <alignment horizontal="center" vertical="center" wrapText="1"/>
    </xf>
    <xf numFmtId="0" fontId="99" fillId="18" borderId="2" xfId="1" applyFont="1" applyFill="1" applyBorder="1" applyAlignment="1">
      <alignment horizontal="center" vertical="center" wrapText="1"/>
    </xf>
    <xf numFmtId="0" fontId="128" fillId="12" borderId="2" xfId="1" applyFont="1" applyFill="1" applyBorder="1" applyAlignment="1">
      <alignment horizontal="left" vertical="center" wrapText="1"/>
    </xf>
    <xf numFmtId="0" fontId="128" fillId="12" borderId="2" xfId="1" applyNumberFormat="1" applyFont="1" applyFill="1" applyBorder="1" applyAlignment="1">
      <alignment horizontal="left" vertical="center" wrapText="1"/>
    </xf>
    <xf numFmtId="0" fontId="129" fillId="12" borderId="2" xfId="1" applyFont="1" applyFill="1" applyBorder="1" applyAlignment="1">
      <alignment horizontal="left" vertical="center" wrapText="1"/>
    </xf>
    <xf numFmtId="14" fontId="128" fillId="12" borderId="2" xfId="1" applyNumberFormat="1" applyFont="1" applyFill="1" applyBorder="1" applyAlignment="1">
      <alignment horizontal="left" vertical="center" wrapText="1"/>
    </xf>
    <xf numFmtId="0" fontId="128" fillId="19" borderId="2" xfId="1" applyFont="1" applyFill="1" applyBorder="1" applyAlignment="1">
      <alignment horizontal="left" vertical="center" wrapText="1"/>
    </xf>
    <xf numFmtId="0" fontId="128" fillId="19" borderId="2" xfId="1" applyNumberFormat="1" applyFont="1" applyFill="1" applyBorder="1" applyAlignment="1">
      <alignment horizontal="left" vertical="center" wrapText="1"/>
    </xf>
    <xf numFmtId="14" fontId="128" fillId="19" borderId="2" xfId="1" applyNumberFormat="1" applyFont="1" applyFill="1" applyBorder="1" applyAlignment="1">
      <alignment horizontal="left" vertical="center" wrapText="1"/>
    </xf>
    <xf numFmtId="0" fontId="129" fillId="19" borderId="2" xfId="1" applyFont="1" applyFill="1" applyBorder="1" applyAlignment="1">
      <alignment horizontal="left" vertical="center" wrapText="1"/>
    </xf>
    <xf numFmtId="0" fontId="121" fillId="7" borderId="2" xfId="0" applyFont="1" applyFill="1" applyBorder="1" applyAlignment="1">
      <alignment vertical="center" wrapText="1"/>
    </xf>
    <xf numFmtId="0" fontId="111" fillId="22" borderId="2" xfId="0" applyFont="1" applyFill="1" applyBorder="1" applyAlignment="1">
      <alignment horizontal="center" vertical="center"/>
    </xf>
    <xf numFmtId="0" fontId="96" fillId="12" borderId="2" xfId="0" applyFont="1" applyFill="1" applyBorder="1" applyAlignment="1">
      <alignment horizontal="center" vertical="center" wrapText="1"/>
    </xf>
    <xf numFmtId="14" fontId="96" fillId="12" borderId="2" xfId="0" applyNumberFormat="1" applyFont="1" applyFill="1" applyBorder="1" applyAlignment="1">
      <alignment horizontal="center" vertical="center" wrapText="1"/>
    </xf>
    <xf numFmtId="58" fontId="96" fillId="12" borderId="2" xfId="0" applyNumberFormat="1" applyFont="1" applyFill="1" applyBorder="1" applyAlignment="1">
      <alignment horizontal="center" vertical="center" wrapText="1"/>
    </xf>
    <xf numFmtId="0" fontId="0" fillId="0" borderId="0" xfId="0" applyAlignment="1">
      <alignment horizontal="center" vertical="center"/>
    </xf>
    <xf numFmtId="0" fontId="0" fillId="0" borderId="0" xfId="0" applyAlignment="1">
      <alignment horizontal="center" vertical="center"/>
    </xf>
    <xf numFmtId="0" fontId="111" fillId="22" borderId="2" xfId="0" applyFont="1" applyFill="1" applyBorder="1" applyAlignment="1">
      <alignment horizontal="center" vertical="center"/>
    </xf>
    <xf numFmtId="0" fontId="111" fillId="22" borderId="2" xfId="0" applyFont="1" applyFill="1" applyBorder="1" applyAlignment="1">
      <alignment horizontal="center" vertical="center"/>
    </xf>
    <xf numFmtId="0" fontId="96" fillId="12" borderId="2" xfId="0" applyFont="1" applyFill="1" applyBorder="1" applyAlignment="1">
      <alignment horizontal="center" vertical="center" wrapText="1"/>
    </xf>
    <xf numFmtId="0" fontId="0" fillId="0" borderId="0" xfId="0" applyAlignment="1">
      <alignment horizontal="center" vertical="center"/>
    </xf>
    <xf numFmtId="0" fontId="96" fillId="12" borderId="2" xfId="0" applyFont="1" applyFill="1" applyBorder="1" applyAlignment="1">
      <alignment horizontal="center" vertical="center" wrapText="1"/>
    </xf>
    <xf numFmtId="0" fontId="96" fillId="12" borderId="2" xfId="0" applyFont="1" applyFill="1" applyBorder="1" applyAlignment="1">
      <alignment horizontal="center" vertical="center" wrapText="1"/>
    </xf>
    <xf numFmtId="0" fontId="97" fillId="12" borderId="2" xfId="0" applyFont="1" applyFill="1" applyBorder="1" applyAlignment="1">
      <alignment horizontal="center" vertical="center" wrapText="1"/>
    </xf>
    <xf numFmtId="0" fontId="97" fillId="12" borderId="2" xfId="0" applyFont="1" applyFill="1" applyBorder="1" applyAlignment="1">
      <alignment horizontal="center" vertical="center" wrapText="1"/>
    </xf>
    <xf numFmtId="0" fontId="97" fillId="12" borderId="2" xfId="0" applyFont="1" applyFill="1" applyBorder="1" applyAlignment="1">
      <alignment horizontal="center" vertical="center" wrapText="1"/>
    </xf>
    <xf numFmtId="0" fontId="96" fillId="12" borderId="2" xfId="0" applyFont="1" applyFill="1" applyBorder="1" applyAlignment="1">
      <alignment horizontal="center" vertical="center" wrapText="1"/>
    </xf>
    <xf numFmtId="0" fontId="97" fillId="12" borderId="2" xfId="0" applyFont="1" applyFill="1" applyBorder="1" applyAlignment="1">
      <alignment horizontal="center" vertical="center" wrapText="1"/>
    </xf>
    <xf numFmtId="0" fontId="96" fillId="12" borderId="2" xfId="0" applyFont="1" applyFill="1" applyBorder="1" applyAlignment="1">
      <alignment horizontal="center" vertical="center" wrapText="1"/>
    </xf>
    <xf numFmtId="0" fontId="0" fillId="0" borderId="0" xfId="0" applyAlignment="1">
      <alignment horizontal="center" vertical="center"/>
    </xf>
    <xf numFmtId="0" fontId="97" fillId="12" borderId="2" xfId="0" applyFont="1" applyFill="1" applyBorder="1" applyAlignment="1">
      <alignment horizontal="center" vertical="center" wrapText="1"/>
    </xf>
    <xf numFmtId="14" fontId="103" fillId="12" borderId="2" xfId="0" applyNumberFormat="1" applyFont="1" applyFill="1" applyBorder="1" applyAlignment="1">
      <alignment vertical="center" wrapText="1"/>
    </xf>
    <xf numFmtId="0" fontId="97" fillId="12" borderId="2" xfId="0" applyFont="1" applyFill="1" applyBorder="1" applyAlignment="1">
      <alignment horizontal="center" vertical="center" wrapText="1"/>
    </xf>
    <xf numFmtId="0" fontId="96" fillId="12" borderId="2" xfId="0" applyFont="1" applyFill="1" applyBorder="1" applyAlignment="1">
      <alignment horizontal="center" vertical="center" wrapText="1"/>
    </xf>
    <xf numFmtId="0" fontId="97" fillId="12" borderId="2" xfId="0" applyFont="1" applyFill="1" applyBorder="1" applyAlignment="1">
      <alignment horizontal="center" vertical="center" wrapText="1"/>
    </xf>
    <xf numFmtId="0" fontId="97" fillId="12" borderId="4" xfId="0" applyFont="1" applyFill="1" applyBorder="1" applyAlignment="1">
      <alignment horizontal="center" vertical="center" wrapText="1"/>
    </xf>
    <xf numFmtId="0" fontId="96" fillId="12" borderId="2" xfId="0" applyFont="1" applyFill="1" applyBorder="1" applyAlignment="1">
      <alignment horizontal="center" vertical="center" wrapText="1"/>
    </xf>
    <xf numFmtId="0" fontId="0" fillId="0" borderId="0" xfId="0" applyAlignment="1">
      <alignment horizontal="center" vertical="center"/>
    </xf>
    <xf numFmtId="0" fontId="97" fillId="12" borderId="2" xfId="0" applyFont="1" applyFill="1" applyBorder="1" applyAlignment="1">
      <alignment horizontal="center" vertical="center" wrapText="1"/>
    </xf>
    <xf numFmtId="0" fontId="111" fillId="22" borderId="2" xfId="0" applyFont="1" applyFill="1" applyBorder="1" applyAlignment="1">
      <alignment horizontal="center" vertical="center"/>
    </xf>
    <xf numFmtId="0" fontId="96" fillId="12" borderId="2" xfId="0" applyFont="1" applyFill="1" applyBorder="1" applyAlignment="1">
      <alignment horizontal="center" vertical="center" wrapText="1"/>
    </xf>
    <xf numFmtId="0" fontId="0" fillId="0" borderId="0" xfId="0" applyAlignment="1">
      <alignment horizontal="center" vertical="center"/>
    </xf>
    <xf numFmtId="0" fontId="97" fillId="12" borderId="2" xfId="0" applyFont="1" applyFill="1" applyBorder="1" applyAlignment="1">
      <alignment horizontal="center" vertical="center" wrapText="1"/>
    </xf>
    <xf numFmtId="0" fontId="96" fillId="12" borderId="2" xfId="0" applyFont="1" applyFill="1" applyBorder="1" applyAlignment="1">
      <alignment horizontal="center" vertical="center" wrapText="1"/>
    </xf>
    <xf numFmtId="0" fontId="0" fillId="0" borderId="0" xfId="0" applyAlignment="1">
      <alignment horizontal="center" vertical="center"/>
    </xf>
    <xf numFmtId="0" fontId="90" fillId="0" borderId="37" xfId="5" applyFont="1" applyAlignment="1">
      <alignment horizontal="left" vertical="center" wrapText="1"/>
    </xf>
    <xf numFmtId="0" fontId="91" fillId="0" borderId="37" xfId="5" applyFont="1" applyAlignment="1">
      <alignment horizontal="right" vertical="center" wrapText="1"/>
    </xf>
    <xf numFmtId="0" fontId="92" fillId="0" borderId="37" xfId="5" applyFont="1" applyAlignment="1">
      <alignment horizontal="right" vertical="center" wrapText="1"/>
    </xf>
    <xf numFmtId="0" fontId="96" fillId="12" borderId="4" xfId="0" applyFont="1" applyFill="1" applyBorder="1" applyAlignment="1">
      <alignment horizontal="center" vertical="center" wrapText="1"/>
    </xf>
    <xf numFmtId="0" fontId="97" fillId="12" borderId="2" xfId="0" applyFont="1" applyFill="1" applyBorder="1" applyAlignment="1">
      <alignment horizontal="center" vertical="center" wrapText="1"/>
    </xf>
    <xf numFmtId="0" fontId="97" fillId="12" borderId="4" xfId="0" applyFont="1" applyFill="1" applyBorder="1" applyAlignment="1">
      <alignment horizontal="center" vertical="center" wrapText="1"/>
    </xf>
    <xf numFmtId="0" fontId="97" fillId="12" borderId="5" xfId="0" applyFont="1" applyFill="1" applyBorder="1" applyAlignment="1">
      <alignment horizontal="center" vertical="center" wrapText="1"/>
    </xf>
    <xf numFmtId="0" fontId="28" fillId="12" borderId="19" xfId="0" applyFont="1" applyFill="1" applyBorder="1" applyAlignment="1">
      <alignment horizontal="left" vertical="center" wrapText="1"/>
    </xf>
    <xf numFmtId="0" fontId="28" fillId="12" borderId="20" xfId="0" applyFont="1" applyFill="1" applyBorder="1" applyAlignment="1">
      <alignment horizontal="left" vertical="center" wrapText="1"/>
    </xf>
    <xf numFmtId="0" fontId="28" fillId="12" borderId="23" xfId="0" applyFont="1" applyFill="1" applyBorder="1" applyAlignment="1">
      <alignment horizontal="left" vertical="center" wrapText="1"/>
    </xf>
    <xf numFmtId="0" fontId="29" fillId="12" borderId="19" xfId="0" applyFont="1" applyFill="1" applyBorder="1" applyAlignment="1">
      <alignment horizontal="left" vertical="center" wrapText="1"/>
    </xf>
    <xf numFmtId="0" fontId="29" fillId="12" borderId="20" xfId="0" applyFont="1" applyFill="1" applyBorder="1" applyAlignment="1">
      <alignment horizontal="left" vertical="center" wrapText="1"/>
    </xf>
    <xf numFmtId="0" fontId="29" fillId="12" borderId="23" xfId="0" applyFont="1" applyFill="1" applyBorder="1" applyAlignment="1">
      <alignment horizontal="left" vertical="center" wrapText="1"/>
    </xf>
    <xf numFmtId="0" fontId="66" fillId="12" borderId="19" xfId="0" applyFont="1" applyFill="1" applyBorder="1" applyAlignment="1">
      <alignment horizontal="left" vertical="center" wrapText="1"/>
    </xf>
    <xf numFmtId="0" fontId="66" fillId="12" borderId="20" xfId="0" applyFont="1" applyFill="1" applyBorder="1" applyAlignment="1">
      <alignment horizontal="left" vertical="center" wrapText="1"/>
    </xf>
    <xf numFmtId="0" fontId="66" fillId="12" borderId="23" xfId="0" applyFont="1" applyFill="1" applyBorder="1" applyAlignment="1">
      <alignment horizontal="left" vertical="center" wrapText="1"/>
    </xf>
    <xf numFmtId="0" fontId="61" fillId="12" borderId="19" xfId="0" applyFont="1" applyFill="1" applyBorder="1" applyAlignment="1">
      <alignment horizontal="left" vertical="center" wrapText="1"/>
    </xf>
    <xf numFmtId="0" fontId="61" fillId="12" borderId="20" xfId="0" applyFont="1" applyFill="1" applyBorder="1" applyAlignment="1">
      <alignment horizontal="left" vertical="center" wrapText="1"/>
    </xf>
    <xf numFmtId="0" fontId="61" fillId="12" borderId="23" xfId="0" applyFont="1" applyFill="1" applyBorder="1" applyAlignment="1">
      <alignment horizontal="left" vertical="center" wrapText="1"/>
    </xf>
    <xf numFmtId="0" fontId="28" fillId="12" borderId="27" xfId="0" applyFont="1" applyFill="1" applyBorder="1" applyAlignment="1">
      <alignment horizontal="left" vertical="center" wrapText="1"/>
    </xf>
    <xf numFmtId="0" fontId="29" fillId="12" borderId="27" xfId="0" applyFont="1" applyFill="1" applyBorder="1" applyAlignment="1">
      <alignment horizontal="left" vertical="center" wrapText="1"/>
    </xf>
    <xf numFmtId="0" fontId="66" fillId="12" borderId="27" xfId="0" applyFont="1" applyFill="1" applyBorder="1" applyAlignment="1">
      <alignment horizontal="left" vertical="center" wrapText="1"/>
    </xf>
    <xf numFmtId="0" fontId="63" fillId="12" borderId="19" xfId="0" applyFont="1" applyFill="1" applyBorder="1" applyAlignment="1">
      <alignment horizontal="left" vertical="center" wrapText="1"/>
    </xf>
    <xf numFmtId="0" fontId="63" fillId="12" borderId="20" xfId="0" applyFont="1" applyFill="1" applyBorder="1" applyAlignment="1">
      <alignment horizontal="left" vertical="center" wrapText="1"/>
    </xf>
    <xf numFmtId="0" fontId="63" fillId="12" borderId="23" xfId="0" applyFont="1" applyFill="1" applyBorder="1" applyAlignment="1">
      <alignment horizontal="left" vertical="center" wrapText="1"/>
    </xf>
    <xf numFmtId="0" fontId="62" fillId="13" borderId="25" xfId="0" applyFont="1" applyFill="1" applyBorder="1" applyAlignment="1">
      <alignment horizontal="left" vertical="center" wrapText="1"/>
    </xf>
    <xf numFmtId="0" fontId="62" fillId="11" borderId="19" xfId="0" applyFont="1" applyFill="1" applyBorder="1" applyAlignment="1">
      <alignment horizontal="center" vertical="center" wrapText="1"/>
    </xf>
    <xf numFmtId="0" fontId="62" fillId="11" borderId="26" xfId="0" applyFont="1" applyFill="1" applyBorder="1" applyAlignment="1">
      <alignment horizontal="center" vertical="center" wrapText="1"/>
    </xf>
    <xf numFmtId="0" fontId="63" fillId="12" borderId="27" xfId="0" applyFont="1" applyFill="1" applyBorder="1" applyAlignment="1">
      <alignment horizontal="left" vertical="center" wrapText="1"/>
    </xf>
    <xf numFmtId="0" fontId="28" fillId="12" borderId="20" xfId="0" applyFont="1" applyFill="1" applyBorder="1" applyAlignment="1">
      <alignment vertical="center" wrapText="1"/>
    </xf>
    <xf numFmtId="0" fontId="64" fillId="12" borderId="19" xfId="0" applyFont="1" applyFill="1" applyBorder="1" applyAlignment="1">
      <alignment horizontal="left" vertical="center" wrapText="1"/>
    </xf>
    <xf numFmtId="0" fontId="64" fillId="12" borderId="23" xfId="0" applyFont="1" applyFill="1" applyBorder="1" applyAlignment="1">
      <alignment horizontal="left" vertical="center" wrapText="1"/>
    </xf>
    <xf numFmtId="0" fontId="68" fillId="0" borderId="22" xfId="0" applyFont="1" applyBorder="1">
      <alignment vertical="center"/>
    </xf>
    <xf numFmtId="0" fontId="68" fillId="0" borderId="31" xfId="0" applyFont="1" applyBorder="1">
      <alignment vertical="center"/>
    </xf>
    <xf numFmtId="0" fontId="62" fillId="13" borderId="1" xfId="0" applyFont="1" applyFill="1" applyBorder="1" applyAlignment="1">
      <alignment horizontal="left" vertical="center" wrapText="1"/>
    </xf>
    <xf numFmtId="0" fontId="29" fillId="12" borderId="22" xfId="0" applyFont="1" applyFill="1" applyBorder="1" applyAlignment="1">
      <alignment horizontal="left" vertical="center" wrapText="1"/>
    </xf>
    <xf numFmtId="0" fontId="28" fillId="12" borderId="35" xfId="0" applyFont="1" applyFill="1" applyBorder="1" applyAlignment="1">
      <alignment horizontal="left" vertical="center" wrapText="1"/>
    </xf>
    <xf numFmtId="0" fontId="29" fillId="12" borderId="35" xfId="0" applyFont="1" applyFill="1" applyBorder="1" applyAlignment="1">
      <alignment horizontal="left" vertical="center" wrapText="1"/>
    </xf>
    <xf numFmtId="0" fontId="66" fillId="12" borderId="35" xfId="0" applyFont="1" applyFill="1" applyBorder="1" applyAlignment="1">
      <alignment horizontal="left" vertical="center" wrapText="1"/>
    </xf>
    <xf numFmtId="0" fontId="61" fillId="12" borderId="35" xfId="0" applyFont="1" applyFill="1" applyBorder="1" applyAlignment="1">
      <alignment horizontal="left" vertical="center" wrapText="1"/>
    </xf>
    <xf numFmtId="0" fontId="28" fillId="12" borderId="33" xfId="0" applyFont="1" applyFill="1" applyBorder="1" applyAlignment="1">
      <alignment horizontal="left" vertical="center" wrapText="1"/>
    </xf>
    <xf numFmtId="0" fontId="61" fillId="12" borderId="27" xfId="0" applyFont="1" applyFill="1" applyBorder="1" applyAlignment="1">
      <alignment horizontal="left" vertical="center" wrapText="1"/>
    </xf>
    <xf numFmtId="0" fontId="29" fillId="12" borderId="33" xfId="0" applyFont="1" applyFill="1" applyBorder="1" applyAlignment="1">
      <alignment horizontal="left" vertical="center" wrapText="1"/>
    </xf>
    <xf numFmtId="0" fontId="66" fillId="12" borderId="33" xfId="0" applyFont="1" applyFill="1" applyBorder="1" applyAlignment="1">
      <alignment horizontal="left" vertical="center" wrapText="1"/>
    </xf>
    <xf numFmtId="0" fontId="28" fillId="12" borderId="29" xfId="0" applyFont="1" applyFill="1" applyBorder="1" applyAlignment="1">
      <alignment horizontal="left" vertical="center" wrapText="1"/>
    </xf>
    <xf numFmtId="0" fontId="28" fillId="12" borderId="14" xfId="0" applyFont="1" applyFill="1" applyBorder="1" applyAlignment="1">
      <alignment horizontal="left" vertical="center" wrapText="1"/>
    </xf>
    <xf numFmtId="0" fontId="29" fillId="12" borderId="29" xfId="0" applyFont="1" applyFill="1" applyBorder="1" applyAlignment="1">
      <alignment horizontal="left" vertical="center" wrapText="1"/>
    </xf>
    <xf numFmtId="0" fontId="29" fillId="12" borderId="14" xfId="0" applyFont="1" applyFill="1" applyBorder="1" applyAlignment="1">
      <alignment horizontal="left" vertical="center" wrapText="1"/>
    </xf>
    <xf numFmtId="0" fontId="66" fillId="12" borderId="29" xfId="0" applyFont="1" applyFill="1" applyBorder="1" applyAlignment="1">
      <alignment horizontal="left" vertical="center" wrapText="1"/>
    </xf>
    <xf numFmtId="0" fontId="66" fillId="12" borderId="14" xfId="0" applyFont="1" applyFill="1" applyBorder="1" applyAlignment="1">
      <alignment horizontal="left" vertical="center" wrapText="1"/>
    </xf>
    <xf numFmtId="0" fontId="28" fillId="12" borderId="4" xfId="0" applyFont="1" applyFill="1" applyBorder="1" applyAlignment="1">
      <alignment horizontal="left" vertical="center" wrapText="1"/>
    </xf>
    <xf numFmtId="0" fontId="28" fillId="12" borderId="5" xfId="0" applyFont="1" applyFill="1" applyBorder="1" applyAlignment="1">
      <alignment horizontal="left" vertical="center" wrapText="1"/>
    </xf>
    <xf numFmtId="0" fontId="29" fillId="12" borderId="4" xfId="0" applyFont="1" applyFill="1" applyBorder="1" applyAlignment="1">
      <alignment horizontal="left" vertical="center" wrapText="1"/>
    </xf>
    <xf numFmtId="0" fontId="29" fillId="12" borderId="5" xfId="0" applyFont="1" applyFill="1" applyBorder="1" applyAlignment="1">
      <alignment horizontal="left" vertical="center" wrapText="1"/>
    </xf>
    <xf numFmtId="0" fontId="66" fillId="12" borderId="4" xfId="0" applyFont="1" applyFill="1" applyBorder="1" applyAlignment="1">
      <alignment horizontal="left" vertical="center" wrapText="1"/>
    </xf>
    <xf numFmtId="0" fontId="66" fillId="12" borderId="5" xfId="0" applyFont="1" applyFill="1" applyBorder="1" applyAlignment="1">
      <alignment horizontal="left" vertical="center" wrapText="1"/>
    </xf>
    <xf numFmtId="0" fontId="61" fillId="12" borderId="29" xfId="0" applyFont="1" applyFill="1" applyBorder="1" applyAlignment="1">
      <alignment horizontal="left" vertical="center" wrapText="1"/>
    </xf>
    <xf numFmtId="0" fontId="61" fillId="12" borderId="4" xfId="0" applyFont="1" applyFill="1" applyBorder="1" applyAlignment="1">
      <alignment horizontal="left" vertical="center" wrapText="1"/>
    </xf>
    <xf numFmtId="0" fontId="61" fillId="12" borderId="14" xfId="0" applyFont="1" applyFill="1" applyBorder="1" applyAlignment="1">
      <alignment horizontal="left" vertical="center" wrapText="1"/>
    </xf>
    <xf numFmtId="0" fontId="28" fillId="12" borderId="12" xfId="0" applyFont="1" applyFill="1" applyBorder="1" applyAlignment="1">
      <alignment horizontal="left" vertical="center" wrapText="1"/>
    </xf>
    <xf numFmtId="0" fontId="28" fillId="12" borderId="15" xfId="0" applyFont="1" applyFill="1" applyBorder="1" applyAlignment="1">
      <alignment horizontal="left" vertical="center" wrapText="1"/>
    </xf>
    <xf numFmtId="0" fontId="29" fillId="12" borderId="12" xfId="0" applyFont="1" applyFill="1" applyBorder="1" applyAlignment="1">
      <alignment horizontal="left" vertical="center" wrapText="1"/>
    </xf>
    <xf numFmtId="0" fontId="29" fillId="12" borderId="15" xfId="0" applyFont="1" applyFill="1" applyBorder="1" applyAlignment="1">
      <alignment horizontal="left" vertical="center" wrapText="1"/>
    </xf>
    <xf numFmtId="0" fontId="61" fillId="12" borderId="12" xfId="0" applyFont="1" applyFill="1" applyBorder="1" applyAlignment="1">
      <alignment horizontal="left" vertical="center" wrapText="1"/>
    </xf>
    <xf numFmtId="0" fontId="61" fillId="12" borderId="15" xfId="0" applyFont="1" applyFill="1" applyBorder="1" applyAlignment="1">
      <alignment horizontal="left" vertical="center" wrapText="1"/>
    </xf>
    <xf numFmtId="0" fontId="62" fillId="11" borderId="3" xfId="0" applyFont="1" applyFill="1" applyBorder="1" applyAlignment="1">
      <alignment horizontal="center" vertical="center" wrapText="1"/>
    </xf>
    <xf numFmtId="0" fontId="62" fillId="11" borderId="28" xfId="0" applyFont="1" applyFill="1" applyBorder="1" applyAlignment="1">
      <alignment horizontal="center" vertical="center" wrapText="1"/>
    </xf>
    <xf numFmtId="0" fontId="38" fillId="3" borderId="1" xfId="1" applyFont="1" applyFill="1" applyBorder="1" applyAlignment="1">
      <alignment vertical="center" wrapText="1"/>
    </xf>
    <xf numFmtId="0" fontId="62" fillId="11" borderId="20" xfId="0" applyFont="1" applyFill="1" applyBorder="1" applyAlignment="1">
      <alignment horizontal="center" vertical="center" wrapText="1"/>
    </xf>
    <xf numFmtId="0" fontId="28" fillId="12" borderId="11" xfId="0" applyFont="1" applyFill="1" applyBorder="1" applyAlignment="1">
      <alignment horizontal="left" vertical="center" wrapText="1"/>
    </xf>
    <xf numFmtId="0" fontId="29" fillId="12" borderId="11" xfId="0" applyFont="1" applyFill="1" applyBorder="1" applyAlignment="1">
      <alignment horizontal="left" vertical="center" wrapText="1"/>
    </xf>
    <xf numFmtId="0" fontId="18" fillId="5" borderId="3" xfId="1" applyFont="1" applyFill="1" applyBorder="1" applyAlignment="1" applyProtection="1">
      <alignment horizontal="center" vertical="center" wrapText="1"/>
      <protection locked="0"/>
    </xf>
    <xf numFmtId="0" fontId="18" fillId="5" borderId="4" xfId="1" applyFont="1" applyFill="1" applyBorder="1" applyAlignment="1" applyProtection="1">
      <alignment horizontal="center" vertical="center" wrapText="1"/>
      <protection locked="0"/>
    </xf>
    <xf numFmtId="0" fontId="18" fillId="5" borderId="5" xfId="1" applyFont="1" applyFill="1" applyBorder="1" applyAlignment="1" applyProtection="1">
      <alignment horizontal="center" vertical="center" wrapText="1"/>
      <protection locked="0"/>
    </xf>
    <xf numFmtId="9" fontId="8" fillId="5" borderId="3" xfId="1" applyNumberFormat="1" applyFont="1" applyFill="1" applyBorder="1" applyAlignment="1" applyProtection="1">
      <alignment vertical="center" wrapText="1"/>
      <protection locked="0"/>
    </xf>
    <xf numFmtId="9" fontId="8" fillId="5" borderId="14" xfId="1" applyNumberFormat="1" applyFont="1" applyFill="1" applyBorder="1" applyAlignment="1" applyProtection="1">
      <alignment vertical="center" wrapText="1"/>
      <protection locked="0"/>
    </xf>
    <xf numFmtId="14" fontId="23" fillId="5" borderId="3" xfId="1" applyNumberFormat="1" applyFont="1" applyFill="1" applyBorder="1" applyAlignment="1" applyProtection="1">
      <alignment horizontal="center" vertical="center" wrapText="1"/>
      <protection locked="0"/>
    </xf>
    <xf numFmtId="14" fontId="23" fillId="5" borderId="5" xfId="1" applyNumberFormat="1" applyFont="1" applyFill="1" applyBorder="1" applyAlignment="1" applyProtection="1">
      <alignment horizontal="center" vertical="center" wrapText="1"/>
      <protection locked="0"/>
    </xf>
    <xf numFmtId="14" fontId="18" fillId="5" borderId="3" xfId="1" applyNumberFormat="1" applyFont="1" applyFill="1" applyBorder="1" applyAlignment="1" applyProtection="1">
      <alignment horizontal="center" vertical="center" wrapText="1"/>
      <protection locked="0"/>
    </xf>
    <xf numFmtId="14" fontId="18" fillId="5" borderId="5" xfId="1" applyNumberFormat="1" applyFont="1" applyFill="1" applyBorder="1" applyAlignment="1" applyProtection="1">
      <alignment horizontal="center" vertical="center" wrapText="1"/>
      <protection locked="0"/>
    </xf>
    <xf numFmtId="0" fontId="8" fillId="5" borderId="18" xfId="1" applyFont="1" applyFill="1" applyBorder="1" applyAlignment="1" applyProtection="1">
      <alignment horizontal="center" vertical="center" wrapText="1"/>
      <protection locked="0"/>
    </xf>
    <xf numFmtId="0" fontId="8" fillId="5" borderId="14" xfId="1" applyFont="1" applyFill="1" applyBorder="1" applyAlignment="1" applyProtection="1">
      <alignment horizontal="center" vertical="center" wrapText="1"/>
      <protection locked="0"/>
    </xf>
    <xf numFmtId="0" fontId="4" fillId="0" borderId="0" xfId="1" applyNumberFormat="1" applyFont="1" applyBorder="1" applyAlignment="1">
      <alignment horizontal="center" wrapText="1"/>
    </xf>
    <xf numFmtId="0" fontId="11" fillId="3" borderId="1" xfId="1" applyFont="1" applyFill="1" applyBorder="1" applyAlignment="1">
      <alignment vertical="center" wrapText="1"/>
    </xf>
    <xf numFmtId="0" fontId="0" fillId="0" borderId="4" xfId="0" applyBorder="1">
      <alignment vertical="center"/>
    </xf>
    <xf numFmtId="0" fontId="0" fillId="0" borderId="5" xfId="0" applyBorder="1">
      <alignment vertical="center"/>
    </xf>
    <xf numFmtId="0" fontId="18" fillId="5" borderId="3" xfId="1" applyFont="1" applyFill="1" applyBorder="1" applyAlignment="1" applyProtection="1">
      <alignment horizontal="center" wrapText="1"/>
      <protection locked="0"/>
    </xf>
    <xf numFmtId="0" fontId="18" fillId="5" borderId="4" xfId="1" applyFont="1" applyFill="1" applyBorder="1" applyAlignment="1" applyProtection="1">
      <alignment horizontal="center" wrapText="1"/>
      <protection locked="0"/>
    </xf>
    <xf numFmtId="0" fontId="19" fillId="3" borderId="0" xfId="1" applyFont="1" applyFill="1" applyBorder="1" applyAlignment="1">
      <alignment horizontal="left" vertical="center" wrapText="1"/>
    </xf>
    <xf numFmtId="0" fontId="43" fillId="3" borderId="0" xfId="1" applyFont="1" applyFill="1" applyBorder="1" applyAlignment="1">
      <alignment vertical="center" wrapText="1"/>
    </xf>
    <xf numFmtId="0" fontId="43" fillId="3" borderId="1" xfId="1" applyFont="1" applyFill="1" applyBorder="1" applyAlignment="1">
      <alignment vertical="center" wrapText="1"/>
    </xf>
    <xf numFmtId="0" fontId="19" fillId="3" borderId="1" xfId="1" applyFont="1" applyFill="1" applyBorder="1" applyAlignment="1">
      <alignment vertical="center" wrapText="1"/>
    </xf>
    <xf numFmtId="0" fontId="11" fillId="3" borderId="0" xfId="1" applyFont="1" applyFill="1" applyBorder="1" applyAlignment="1">
      <alignment horizontal="center" vertical="center" wrapText="1"/>
    </xf>
    <xf numFmtId="0" fontId="11" fillId="3" borderId="0" xfId="1" applyFont="1" applyFill="1" applyBorder="1" applyAlignment="1">
      <alignment vertical="center" wrapText="1"/>
    </xf>
    <xf numFmtId="0" fontId="18" fillId="5" borderId="4" xfId="1" applyFont="1" applyFill="1" applyBorder="1" applyAlignment="1" applyProtection="1">
      <alignment vertical="center" wrapText="1"/>
      <protection locked="0"/>
    </xf>
    <xf numFmtId="0" fontId="11" fillId="3" borderId="0" xfId="1" applyFont="1" applyFill="1" applyBorder="1" applyAlignment="1">
      <alignment horizontal="left" vertical="center" wrapText="1"/>
    </xf>
    <xf numFmtId="0" fontId="93" fillId="7" borderId="2" xfId="0" applyFont="1" applyFill="1" applyBorder="1" applyAlignment="1">
      <alignment horizontal="center" vertical="center"/>
    </xf>
    <xf numFmtId="0" fontId="52" fillId="22" borderId="3" xfId="0" applyFont="1" applyFill="1" applyBorder="1" applyAlignment="1">
      <alignment horizontal="center" vertical="center"/>
    </xf>
    <xf numFmtId="0" fontId="52" fillId="22" borderId="4" xfId="0" applyFont="1" applyFill="1" applyBorder="1" applyAlignment="1">
      <alignment horizontal="center" vertical="center"/>
    </xf>
    <xf numFmtId="0" fontId="52" fillId="22" borderId="5" xfId="0" applyFont="1" applyFill="1" applyBorder="1" applyAlignment="1">
      <alignment horizontal="center" vertical="center"/>
    </xf>
    <xf numFmtId="0" fontId="94" fillId="22" borderId="2" xfId="0" applyFont="1" applyFill="1" applyBorder="1" applyAlignment="1">
      <alignment horizontal="center" vertical="center"/>
    </xf>
    <xf numFmtId="0" fontId="111" fillId="22" borderId="2" xfId="0" applyFont="1" applyFill="1" applyBorder="1" applyAlignment="1">
      <alignment horizontal="center" vertical="center"/>
    </xf>
    <xf numFmtId="0" fontId="111" fillId="22" borderId="2" xfId="0" applyFont="1" applyFill="1" applyBorder="1" applyAlignment="1">
      <alignment horizontal="left" vertical="center"/>
    </xf>
    <xf numFmtId="0" fontId="111" fillId="22" borderId="3" xfId="0" applyFont="1" applyFill="1" applyBorder="1" applyAlignment="1">
      <alignment horizontal="center" vertical="center"/>
    </xf>
    <xf numFmtId="0" fontId="111" fillId="22" borderId="4" xfId="0" applyFont="1" applyFill="1" applyBorder="1" applyAlignment="1">
      <alignment horizontal="center" vertical="center"/>
    </xf>
    <xf numFmtId="0" fontId="111" fillId="22" borderId="5" xfId="0" applyFont="1" applyFill="1" applyBorder="1" applyAlignment="1">
      <alignment horizontal="center" vertical="center"/>
    </xf>
    <xf numFmtId="0" fontId="52" fillId="21" borderId="2" xfId="0" applyFont="1" applyFill="1" applyBorder="1" applyAlignment="1">
      <alignment horizontal="center" vertical="center"/>
    </xf>
    <xf numFmtId="0" fontId="93" fillId="21" borderId="38" xfId="0" applyFont="1" applyFill="1" applyBorder="1" applyAlignment="1">
      <alignment horizontal="left" vertical="center" wrapText="1"/>
    </xf>
    <xf numFmtId="0" fontId="93" fillId="22" borderId="2" xfId="0" applyFont="1" applyFill="1" applyBorder="1" applyAlignment="1">
      <alignment horizontal="center" vertical="center"/>
    </xf>
    <xf numFmtId="0" fontId="0" fillId="23" borderId="2" xfId="0" applyFill="1" applyBorder="1" applyAlignment="1">
      <alignment horizontal="center" vertical="center" wrapText="1"/>
    </xf>
    <xf numFmtId="0" fontId="0" fillId="23" borderId="2" xfId="0" applyFill="1" applyBorder="1" applyAlignment="1">
      <alignment horizontal="center" vertical="center"/>
    </xf>
    <xf numFmtId="0" fontId="111" fillId="22" borderId="3" xfId="0" applyFont="1" applyFill="1" applyBorder="1" applyAlignment="1">
      <alignment horizontal="left" vertical="center"/>
    </xf>
    <xf numFmtId="0" fontId="111" fillId="22" borderId="5" xfId="0" applyFont="1" applyFill="1" applyBorder="1" applyAlignment="1">
      <alignment horizontal="left" vertical="center"/>
    </xf>
    <xf numFmtId="0" fontId="52" fillId="22" borderId="2" xfId="0" applyFont="1" applyFill="1" applyBorder="1" applyAlignment="1">
      <alignment horizontal="center" vertical="center"/>
    </xf>
    <xf numFmtId="0" fontId="111" fillId="22" borderId="39" xfId="0" applyFont="1" applyFill="1" applyBorder="1" applyAlignment="1">
      <alignment horizontal="left" vertical="center"/>
    </xf>
    <xf numFmtId="0" fontId="111" fillId="22" borderId="40" xfId="0" applyFont="1" applyFill="1" applyBorder="1" applyAlignment="1">
      <alignment horizontal="left" vertical="center"/>
    </xf>
    <xf numFmtId="0" fontId="111" fillId="22" borderId="41" xfId="0" applyFont="1" applyFill="1" applyBorder="1" applyAlignment="1">
      <alignment horizontal="left" vertical="center"/>
    </xf>
    <xf numFmtId="0" fontId="111" fillId="22" borderId="42" xfId="0" applyFont="1" applyFill="1" applyBorder="1" applyAlignment="1">
      <alignment horizontal="left" vertical="center"/>
    </xf>
    <xf numFmtId="0" fontId="111" fillId="22" borderId="2" xfId="0" applyFont="1" applyFill="1" applyBorder="1" applyAlignment="1">
      <alignment horizontal="left" vertical="center" wrapText="1"/>
    </xf>
    <xf numFmtId="0" fontId="111" fillId="22" borderId="39" xfId="0" applyFont="1" applyFill="1" applyBorder="1" applyAlignment="1">
      <alignment horizontal="left" vertical="center" wrapText="1"/>
    </xf>
    <xf numFmtId="0" fontId="93" fillId="7" borderId="2" xfId="0" applyFont="1" applyFill="1" applyBorder="1" applyAlignment="1">
      <alignment horizontal="right" vertical="center"/>
    </xf>
    <xf numFmtId="0" fontId="0" fillId="23" borderId="2" xfId="0" applyFill="1" applyBorder="1" applyAlignment="1">
      <alignment horizontal="right" vertical="center"/>
    </xf>
    <xf numFmtId="0" fontId="111" fillId="22" borderId="40" xfId="0" applyFont="1" applyFill="1" applyBorder="1" applyAlignment="1">
      <alignment horizontal="left" vertical="center" wrapText="1"/>
    </xf>
    <xf numFmtId="0" fontId="111" fillId="22" borderId="41" xfId="0" applyFont="1" applyFill="1" applyBorder="1" applyAlignment="1">
      <alignment horizontal="left" vertical="center" wrapText="1"/>
    </xf>
    <xf numFmtId="0" fontId="111" fillId="22" borderId="42" xfId="0" applyFont="1" applyFill="1" applyBorder="1" applyAlignment="1">
      <alignment horizontal="left" vertical="center" wrapText="1"/>
    </xf>
    <xf numFmtId="0" fontId="111" fillId="22" borderId="2" xfId="0" applyFont="1" applyFill="1" applyBorder="1" applyAlignment="1">
      <alignment horizontal="center" vertical="center" wrapText="1"/>
    </xf>
    <xf numFmtId="0" fontId="111" fillId="22" borderId="3" xfId="0" applyFont="1" applyFill="1" applyBorder="1" applyAlignment="1">
      <alignment horizontal="left" vertical="center" wrapText="1"/>
    </xf>
    <xf numFmtId="0" fontId="93" fillId="22" borderId="43" xfId="0" applyFont="1" applyFill="1" applyBorder="1" applyAlignment="1">
      <alignment horizontal="center" vertical="center"/>
    </xf>
    <xf numFmtId="0" fontId="93" fillId="22" borderId="6" xfId="0" applyFont="1" applyFill="1" applyBorder="1" applyAlignment="1">
      <alignment horizontal="center" vertical="center"/>
    </xf>
    <xf numFmtId="0" fontId="93" fillId="22" borderId="44" xfId="0" applyFont="1" applyFill="1" applyBorder="1" applyAlignment="1">
      <alignment horizontal="center" vertical="center"/>
    </xf>
    <xf numFmtId="0" fontId="111" fillId="22" borderId="3" xfId="0" applyFont="1" applyFill="1" applyBorder="1" applyAlignment="1">
      <alignment horizontal="center" vertical="center" wrapText="1"/>
    </xf>
    <xf numFmtId="0" fontId="111" fillId="22" borderId="4" xfId="0" applyFont="1" applyFill="1" applyBorder="1" applyAlignment="1">
      <alignment horizontal="center" vertical="center" wrapText="1"/>
    </xf>
    <xf numFmtId="0" fontId="111" fillId="22" borderId="5" xfId="0" applyFont="1" applyFill="1" applyBorder="1" applyAlignment="1">
      <alignment horizontal="center" vertical="center" wrapText="1"/>
    </xf>
  </cellXfs>
  <cellStyles count="6">
    <cellStyle name="Normal 2" xfId="3"/>
    <cellStyle name="Normal_Form 03-合作方项目状态报告" xfId="1"/>
    <cellStyle name="Style 1" xfId="2"/>
    <cellStyle name="常规" xfId="0" builtinId="0"/>
    <cellStyle name="汇总" xfId="5" builtinId="25"/>
    <cellStyle name="千位分隔" xfId="4" builtinId="3"/>
  </cellStyles>
  <dxfs count="0"/>
  <tableStyles count="0" defaultTableStyle="TableStyleMedium9" defaultPivotStyle="PivotStyleLight16"/>
  <colors>
    <mruColors>
      <color rgb="FFFFFFCC"/>
      <color rgb="FFFFFF99"/>
      <color rgb="FFFFCC99"/>
      <color rgb="FFFFCCFF"/>
      <color rgb="FFBC8FDD"/>
      <color rgb="FF79DCFF"/>
      <color rgb="FFC198E0"/>
      <color rgb="FFFF9900"/>
      <color rgb="FFF70FD6"/>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3.xml.rels><?xml version="1.0" encoding="UTF-8" standalone="yes"?>
<Relationships xmlns="http://schemas.openxmlformats.org/package/2006/relationships"><Relationship Id="rId1" Type="http://schemas.openxmlformats.org/officeDocument/2006/relationships/image" Target="../media/image31.emf"/></Relationships>
</file>

<file path=xl/drawings/drawing1.xml><?xml version="1.0" encoding="utf-8"?>
<xdr:wsDr xmlns:xdr="http://schemas.openxmlformats.org/drawingml/2006/spreadsheetDrawing" xmlns:a="http://schemas.openxmlformats.org/drawingml/2006/main">
  <xdr:twoCellAnchor>
    <xdr:from>
      <xdr:col>3</xdr:col>
      <xdr:colOff>171450</xdr:colOff>
      <xdr:row>5</xdr:row>
      <xdr:rowOff>47626</xdr:rowOff>
    </xdr:from>
    <xdr:to>
      <xdr:col>4</xdr:col>
      <xdr:colOff>495300</xdr:colOff>
      <xdr:row>7</xdr:row>
      <xdr:rowOff>161926</xdr:rowOff>
    </xdr:to>
    <xdr:sp macro="" textlink="">
      <xdr:nvSpPr>
        <xdr:cNvPr id="2" name="Rounded Rectangle 1"/>
        <xdr:cNvSpPr/>
      </xdr:nvSpPr>
      <xdr:spPr>
        <a:xfrm>
          <a:off x="2228850" y="904876"/>
          <a:ext cx="1009650" cy="457200"/>
        </a:xfrm>
        <a:prstGeom prst="roundRect">
          <a:avLst/>
        </a:prstGeom>
        <a:solidFill>
          <a:sysClr val="window" lastClr="FFFFFF"/>
        </a:solidFill>
        <a:ln w="9525">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1000">
              <a:solidFill>
                <a:sysClr val="windowText" lastClr="000000"/>
              </a:solidFill>
            </a:rPr>
            <a:t>Product Baseline</a:t>
          </a:r>
          <a:endParaRPr lang="zh-CN" altLang="en-US" sz="1000">
            <a:solidFill>
              <a:sysClr val="windowText" lastClr="000000"/>
            </a:solidFill>
          </a:endParaRPr>
        </a:p>
      </xdr:txBody>
    </xdr:sp>
    <xdr:clientData/>
  </xdr:twoCellAnchor>
  <xdr:twoCellAnchor>
    <xdr:from>
      <xdr:col>3</xdr:col>
      <xdr:colOff>666750</xdr:colOff>
      <xdr:row>8</xdr:row>
      <xdr:rowOff>66675</xdr:rowOff>
    </xdr:from>
    <xdr:to>
      <xdr:col>3</xdr:col>
      <xdr:colOff>666750</xdr:colOff>
      <xdr:row>12</xdr:row>
      <xdr:rowOff>57150</xdr:rowOff>
    </xdr:to>
    <xdr:cxnSp macro="">
      <xdr:nvCxnSpPr>
        <xdr:cNvPr id="3" name="Straight Connector 2"/>
        <xdr:cNvCxnSpPr/>
      </xdr:nvCxnSpPr>
      <xdr:spPr>
        <a:xfrm>
          <a:off x="2724150" y="1438275"/>
          <a:ext cx="0" cy="67627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381000</xdr:colOff>
      <xdr:row>12</xdr:row>
      <xdr:rowOff>95249</xdr:rowOff>
    </xdr:from>
    <xdr:to>
      <xdr:col>4</xdr:col>
      <xdr:colOff>314325</xdr:colOff>
      <xdr:row>14</xdr:row>
      <xdr:rowOff>47624</xdr:rowOff>
    </xdr:to>
    <xdr:sp macro="" textlink="">
      <xdr:nvSpPr>
        <xdr:cNvPr id="4" name="Oval 3"/>
        <xdr:cNvSpPr/>
      </xdr:nvSpPr>
      <xdr:spPr>
        <a:xfrm>
          <a:off x="2442482" y="2136320"/>
          <a:ext cx="620486" cy="29255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500" b="1"/>
            <a:t>v1.00.00</a:t>
          </a:r>
          <a:endParaRPr lang="zh-CN" altLang="en-US" sz="500" b="1"/>
        </a:p>
      </xdr:txBody>
    </xdr:sp>
    <xdr:clientData/>
  </xdr:twoCellAnchor>
  <xdr:twoCellAnchor>
    <xdr:from>
      <xdr:col>4</xdr:col>
      <xdr:colOff>0</xdr:colOff>
      <xdr:row>14</xdr:row>
      <xdr:rowOff>76200</xdr:rowOff>
    </xdr:from>
    <xdr:to>
      <xdr:col>4</xdr:col>
      <xdr:colOff>0</xdr:colOff>
      <xdr:row>18</xdr:row>
      <xdr:rowOff>66675</xdr:rowOff>
    </xdr:to>
    <xdr:cxnSp macro="">
      <xdr:nvCxnSpPr>
        <xdr:cNvPr id="5" name="Straight Connector 4"/>
        <xdr:cNvCxnSpPr/>
      </xdr:nvCxnSpPr>
      <xdr:spPr>
        <a:xfrm>
          <a:off x="2743200" y="2476500"/>
          <a:ext cx="0" cy="67627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20</xdr:row>
      <xdr:rowOff>47625</xdr:rowOff>
    </xdr:from>
    <xdr:to>
      <xdr:col>4</xdr:col>
      <xdr:colOff>9525</xdr:colOff>
      <xdr:row>24</xdr:row>
      <xdr:rowOff>38100</xdr:rowOff>
    </xdr:to>
    <xdr:cxnSp macro="">
      <xdr:nvCxnSpPr>
        <xdr:cNvPr id="6" name="Straight Connector 5"/>
        <xdr:cNvCxnSpPr/>
      </xdr:nvCxnSpPr>
      <xdr:spPr>
        <a:xfrm>
          <a:off x="2752725" y="3476625"/>
          <a:ext cx="0" cy="67627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314325</xdr:colOff>
      <xdr:row>18</xdr:row>
      <xdr:rowOff>104774</xdr:rowOff>
    </xdr:from>
    <xdr:to>
      <xdr:col>4</xdr:col>
      <xdr:colOff>304800</xdr:colOff>
      <xdr:row>20</xdr:row>
      <xdr:rowOff>57149</xdr:rowOff>
    </xdr:to>
    <xdr:sp macro="" textlink="">
      <xdr:nvSpPr>
        <xdr:cNvPr id="7" name="Oval 6"/>
        <xdr:cNvSpPr/>
      </xdr:nvSpPr>
      <xdr:spPr>
        <a:xfrm>
          <a:off x="2371725" y="3190874"/>
          <a:ext cx="676275" cy="29527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500" b="1"/>
            <a:t>v1.01.00</a:t>
          </a:r>
          <a:endParaRPr lang="zh-CN" altLang="en-US" sz="500" b="1"/>
        </a:p>
      </xdr:txBody>
    </xdr:sp>
    <xdr:clientData/>
  </xdr:twoCellAnchor>
  <xdr:twoCellAnchor>
    <xdr:from>
      <xdr:col>3</xdr:col>
      <xdr:colOff>342900</xdr:colOff>
      <xdr:row>24</xdr:row>
      <xdr:rowOff>133349</xdr:rowOff>
    </xdr:from>
    <xdr:to>
      <xdr:col>4</xdr:col>
      <xdr:colOff>333375</xdr:colOff>
      <xdr:row>26</xdr:row>
      <xdr:rowOff>76200</xdr:rowOff>
    </xdr:to>
    <xdr:sp macro="" textlink="">
      <xdr:nvSpPr>
        <xdr:cNvPr id="8" name="Oval 7"/>
        <xdr:cNvSpPr/>
      </xdr:nvSpPr>
      <xdr:spPr>
        <a:xfrm>
          <a:off x="2400300" y="4248149"/>
          <a:ext cx="676275" cy="28575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500" b="1"/>
            <a:t>v1.02.00</a:t>
          </a:r>
          <a:endParaRPr lang="zh-CN" altLang="en-US" sz="500" b="1"/>
        </a:p>
      </xdr:txBody>
    </xdr:sp>
    <xdr:clientData/>
  </xdr:twoCellAnchor>
  <xdr:twoCellAnchor>
    <xdr:from>
      <xdr:col>4</xdr:col>
      <xdr:colOff>409575</xdr:colOff>
      <xdr:row>12</xdr:row>
      <xdr:rowOff>66675</xdr:rowOff>
    </xdr:from>
    <xdr:to>
      <xdr:col>11</xdr:col>
      <xdr:colOff>257175</xdr:colOff>
      <xdr:row>13</xdr:row>
      <xdr:rowOff>123825</xdr:rowOff>
    </xdr:to>
    <xdr:grpSp>
      <xdr:nvGrpSpPr>
        <xdr:cNvPr id="9" name="Group 8"/>
        <xdr:cNvGrpSpPr/>
      </xdr:nvGrpSpPr>
      <xdr:grpSpPr>
        <a:xfrm>
          <a:off x="3143810" y="2083734"/>
          <a:ext cx="4632512" cy="225238"/>
          <a:chOff x="3152775" y="2124075"/>
          <a:chExt cx="4648200" cy="228600"/>
        </a:xfrm>
      </xdr:grpSpPr>
      <xdr:cxnSp macro="">
        <xdr:nvCxnSpPr>
          <xdr:cNvPr id="10" name="Straight Connector 9"/>
          <xdr:cNvCxnSpPr/>
        </xdr:nvCxnSpPr>
        <xdr:spPr>
          <a:xfrm>
            <a:off x="3152775" y="2228850"/>
            <a:ext cx="876300" cy="9525"/>
          </a:xfrm>
          <a:prstGeom prst="line">
            <a:avLst/>
          </a:prstGeom>
          <a:ln w="158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1" name="Oval 10"/>
          <xdr:cNvSpPr/>
        </xdr:nvSpPr>
        <xdr:spPr>
          <a:xfrm>
            <a:off x="4124325" y="2124075"/>
            <a:ext cx="600075" cy="228600"/>
          </a:xfrm>
          <a:prstGeom prst="ellips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500" b="1"/>
              <a:t>v1.00.01</a:t>
            </a:r>
            <a:endParaRPr lang="zh-CN" altLang="en-US" sz="500" b="1"/>
          </a:p>
        </xdr:txBody>
      </xdr:sp>
      <xdr:cxnSp macro="">
        <xdr:nvCxnSpPr>
          <xdr:cNvPr id="12" name="Straight Connector 11"/>
          <xdr:cNvCxnSpPr/>
        </xdr:nvCxnSpPr>
        <xdr:spPr>
          <a:xfrm>
            <a:off x="4800600" y="2228850"/>
            <a:ext cx="762000" cy="9525"/>
          </a:xfrm>
          <a:prstGeom prst="line">
            <a:avLst/>
          </a:prstGeom>
          <a:ln w="158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3" name="Oval 12"/>
          <xdr:cNvSpPr/>
        </xdr:nvSpPr>
        <xdr:spPr>
          <a:xfrm>
            <a:off x="5619750" y="2124075"/>
            <a:ext cx="600075" cy="228600"/>
          </a:xfrm>
          <a:prstGeom prst="ellips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500" b="1"/>
              <a:t>v1.00.02</a:t>
            </a:r>
            <a:endParaRPr lang="zh-CN" altLang="en-US" sz="500" b="1"/>
          </a:p>
        </xdr:txBody>
      </xdr:sp>
      <xdr:cxnSp macro="">
        <xdr:nvCxnSpPr>
          <xdr:cNvPr id="14" name="Straight Connector 13"/>
          <xdr:cNvCxnSpPr/>
        </xdr:nvCxnSpPr>
        <xdr:spPr>
          <a:xfrm>
            <a:off x="6315075" y="2228850"/>
            <a:ext cx="876300" cy="9525"/>
          </a:xfrm>
          <a:prstGeom prst="line">
            <a:avLst/>
          </a:prstGeom>
          <a:ln w="158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5" name="Oval 14"/>
          <xdr:cNvSpPr/>
        </xdr:nvSpPr>
        <xdr:spPr>
          <a:xfrm>
            <a:off x="7200900" y="2124075"/>
            <a:ext cx="600075" cy="228600"/>
          </a:xfrm>
          <a:prstGeom prst="ellips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500" b="1"/>
              <a:t>v1.00.03</a:t>
            </a:r>
            <a:endParaRPr lang="zh-CN" altLang="en-US" sz="500" b="1"/>
          </a:p>
        </xdr:txBody>
      </xdr:sp>
    </xdr:grpSp>
    <xdr:clientData/>
  </xdr:twoCellAnchor>
  <xdr:twoCellAnchor>
    <xdr:from>
      <xdr:col>4</xdr:col>
      <xdr:colOff>304801</xdr:colOff>
      <xdr:row>13</xdr:row>
      <xdr:rowOff>123824</xdr:rowOff>
    </xdr:from>
    <xdr:to>
      <xdr:col>10</xdr:col>
      <xdr:colOff>642939</xdr:colOff>
      <xdr:row>19</xdr:row>
      <xdr:rowOff>80961</xdr:rowOff>
    </xdr:to>
    <xdr:grpSp>
      <xdr:nvGrpSpPr>
        <xdr:cNvPr id="16" name="Group 15"/>
        <xdr:cNvGrpSpPr/>
      </xdr:nvGrpSpPr>
      <xdr:grpSpPr>
        <a:xfrm>
          <a:off x="3039036" y="2308971"/>
          <a:ext cx="4439491" cy="965666"/>
          <a:chOff x="3048001" y="2352674"/>
          <a:chExt cx="4452938" cy="985837"/>
        </a:xfrm>
      </xdr:grpSpPr>
      <xdr:cxnSp macro="">
        <xdr:nvCxnSpPr>
          <xdr:cNvPr id="17" name="Shape 16"/>
          <xdr:cNvCxnSpPr>
            <a:stCxn id="15" idx="4"/>
            <a:endCxn id="7" idx="6"/>
          </xdr:cNvCxnSpPr>
        </xdr:nvCxnSpPr>
        <xdr:spPr>
          <a:xfrm rot="5400000">
            <a:off x="4781551" y="619124"/>
            <a:ext cx="985837" cy="4452938"/>
          </a:xfrm>
          <a:prstGeom prst="curvedConnector2">
            <a:avLst/>
          </a:prstGeom>
          <a:ln>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18" name="TextBox 17"/>
          <xdr:cNvSpPr txBox="1"/>
        </xdr:nvSpPr>
        <xdr:spPr>
          <a:xfrm>
            <a:off x="4400550" y="3057524"/>
            <a:ext cx="762000"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zh-CN" sz="1100"/>
              <a:t>merge</a:t>
            </a:r>
            <a:endParaRPr lang="zh-CN" altLang="en-US" sz="1100"/>
          </a:p>
        </xdr:txBody>
      </xdr:sp>
    </xdr:grpSp>
    <xdr:clientData/>
  </xdr:twoCellAnchor>
  <xdr:twoCellAnchor>
    <xdr:from>
      <xdr:col>4</xdr:col>
      <xdr:colOff>390525</xdr:colOff>
      <xdr:row>19</xdr:row>
      <xdr:rowOff>142875</xdr:rowOff>
    </xdr:from>
    <xdr:to>
      <xdr:col>5</xdr:col>
      <xdr:colOff>581025</xdr:colOff>
      <xdr:row>19</xdr:row>
      <xdr:rowOff>152400</xdr:rowOff>
    </xdr:to>
    <xdr:cxnSp macro="">
      <xdr:nvCxnSpPr>
        <xdr:cNvPr id="19" name="Straight Connector 18"/>
        <xdr:cNvCxnSpPr/>
      </xdr:nvCxnSpPr>
      <xdr:spPr>
        <a:xfrm>
          <a:off x="3133725" y="3400425"/>
          <a:ext cx="876300" cy="9525"/>
        </a:xfrm>
        <a:prstGeom prst="line">
          <a:avLst/>
        </a:prstGeom>
        <a:ln w="158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19</xdr:row>
      <xdr:rowOff>66675</xdr:rowOff>
    </xdr:from>
    <xdr:to>
      <xdr:col>6</xdr:col>
      <xdr:colOff>600075</xdr:colOff>
      <xdr:row>20</xdr:row>
      <xdr:rowOff>123825</xdr:rowOff>
    </xdr:to>
    <xdr:sp macro="" textlink="">
      <xdr:nvSpPr>
        <xdr:cNvPr id="20" name="Oval 19"/>
        <xdr:cNvSpPr/>
      </xdr:nvSpPr>
      <xdr:spPr>
        <a:xfrm>
          <a:off x="4114800" y="3324225"/>
          <a:ext cx="600075" cy="228600"/>
        </a:xfrm>
        <a:prstGeom prst="ellips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500" b="1"/>
            <a:t>v1.01.01</a:t>
          </a:r>
          <a:endParaRPr lang="zh-CN" altLang="en-US" sz="500" b="1"/>
        </a:p>
      </xdr:txBody>
    </xdr:sp>
    <xdr:clientData/>
  </xdr:twoCellAnchor>
  <xdr:twoCellAnchor>
    <xdr:from>
      <xdr:col>7</xdr:col>
      <xdr:colOff>0</xdr:colOff>
      <xdr:row>20</xdr:row>
      <xdr:rowOff>0</xdr:rowOff>
    </xdr:from>
    <xdr:to>
      <xdr:col>8</xdr:col>
      <xdr:colOff>76200</xdr:colOff>
      <xdr:row>20</xdr:row>
      <xdr:rowOff>9525</xdr:rowOff>
    </xdr:to>
    <xdr:cxnSp macro="">
      <xdr:nvCxnSpPr>
        <xdr:cNvPr id="21" name="Straight Connector 20"/>
        <xdr:cNvCxnSpPr/>
      </xdr:nvCxnSpPr>
      <xdr:spPr>
        <a:xfrm>
          <a:off x="4800600" y="3429000"/>
          <a:ext cx="762000" cy="9525"/>
        </a:xfrm>
        <a:prstGeom prst="line">
          <a:avLst/>
        </a:prstGeom>
        <a:ln w="158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123825</xdr:colOff>
      <xdr:row>19</xdr:row>
      <xdr:rowOff>66675</xdr:rowOff>
    </xdr:from>
    <xdr:to>
      <xdr:col>9</xdr:col>
      <xdr:colOff>38100</xdr:colOff>
      <xdr:row>20</xdr:row>
      <xdr:rowOff>123825</xdr:rowOff>
    </xdr:to>
    <xdr:sp macro="" textlink="">
      <xdr:nvSpPr>
        <xdr:cNvPr id="22" name="Oval 21"/>
        <xdr:cNvSpPr/>
      </xdr:nvSpPr>
      <xdr:spPr>
        <a:xfrm>
          <a:off x="5610225" y="3324225"/>
          <a:ext cx="600075" cy="228600"/>
        </a:xfrm>
        <a:prstGeom prst="ellips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500" b="1"/>
            <a:t>v1.01.02</a:t>
          </a:r>
          <a:endParaRPr lang="zh-CN" altLang="en-US" sz="500" b="1"/>
        </a:p>
      </xdr:txBody>
    </xdr:sp>
    <xdr:clientData/>
  </xdr:twoCellAnchor>
  <xdr:twoCellAnchor>
    <xdr:from>
      <xdr:col>9</xdr:col>
      <xdr:colOff>133350</xdr:colOff>
      <xdr:row>20</xdr:row>
      <xdr:rowOff>9525</xdr:rowOff>
    </xdr:from>
    <xdr:to>
      <xdr:col>10</xdr:col>
      <xdr:colOff>323850</xdr:colOff>
      <xdr:row>20</xdr:row>
      <xdr:rowOff>19050</xdr:rowOff>
    </xdr:to>
    <xdr:cxnSp macro="">
      <xdr:nvCxnSpPr>
        <xdr:cNvPr id="23" name="Straight Connector 22"/>
        <xdr:cNvCxnSpPr/>
      </xdr:nvCxnSpPr>
      <xdr:spPr>
        <a:xfrm>
          <a:off x="6305550" y="3438525"/>
          <a:ext cx="876300" cy="9525"/>
        </a:xfrm>
        <a:prstGeom prst="line">
          <a:avLst/>
        </a:prstGeom>
        <a:ln w="158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295275</xdr:colOff>
      <xdr:row>19</xdr:row>
      <xdr:rowOff>76200</xdr:rowOff>
    </xdr:from>
    <xdr:to>
      <xdr:col>11</xdr:col>
      <xdr:colOff>209550</xdr:colOff>
      <xdr:row>20</xdr:row>
      <xdr:rowOff>133350</xdr:rowOff>
    </xdr:to>
    <xdr:sp macro="" textlink="">
      <xdr:nvSpPr>
        <xdr:cNvPr id="24" name="Oval 23"/>
        <xdr:cNvSpPr/>
      </xdr:nvSpPr>
      <xdr:spPr>
        <a:xfrm>
          <a:off x="7153275" y="3333750"/>
          <a:ext cx="600075" cy="228600"/>
        </a:xfrm>
        <a:prstGeom prst="ellips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500" b="1"/>
            <a:t>v1.01.03</a:t>
          </a:r>
          <a:endParaRPr lang="zh-CN" altLang="en-US" sz="500" b="1"/>
        </a:p>
      </xdr:txBody>
    </xdr:sp>
    <xdr:clientData/>
  </xdr:twoCellAnchor>
  <xdr:twoCellAnchor>
    <xdr:from>
      <xdr:col>4</xdr:col>
      <xdr:colOff>400050</xdr:colOff>
      <xdr:row>24</xdr:row>
      <xdr:rowOff>152400</xdr:rowOff>
    </xdr:from>
    <xdr:to>
      <xdr:col>11</xdr:col>
      <xdr:colOff>247650</xdr:colOff>
      <xdr:row>26</xdr:row>
      <xdr:rowOff>38100</xdr:rowOff>
    </xdr:to>
    <xdr:grpSp>
      <xdr:nvGrpSpPr>
        <xdr:cNvPr id="25" name="Group 24"/>
        <xdr:cNvGrpSpPr/>
      </xdr:nvGrpSpPr>
      <xdr:grpSpPr>
        <a:xfrm>
          <a:off x="3134285" y="4186518"/>
          <a:ext cx="4632512" cy="221876"/>
          <a:chOff x="3152775" y="2124075"/>
          <a:chExt cx="4648200" cy="228600"/>
        </a:xfrm>
      </xdr:grpSpPr>
      <xdr:cxnSp macro="">
        <xdr:nvCxnSpPr>
          <xdr:cNvPr id="26" name="Straight Connector 25"/>
          <xdr:cNvCxnSpPr/>
        </xdr:nvCxnSpPr>
        <xdr:spPr>
          <a:xfrm>
            <a:off x="3152775" y="2228850"/>
            <a:ext cx="876300" cy="9525"/>
          </a:xfrm>
          <a:prstGeom prst="line">
            <a:avLst/>
          </a:prstGeom>
          <a:ln w="158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7" name="Oval 26"/>
          <xdr:cNvSpPr/>
        </xdr:nvSpPr>
        <xdr:spPr>
          <a:xfrm>
            <a:off x="4124325" y="2124075"/>
            <a:ext cx="600075" cy="228600"/>
          </a:xfrm>
          <a:prstGeom prst="ellips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500" b="1"/>
              <a:t>v1.02.01</a:t>
            </a:r>
            <a:endParaRPr lang="zh-CN" altLang="en-US" sz="500" b="1"/>
          </a:p>
        </xdr:txBody>
      </xdr:sp>
      <xdr:cxnSp macro="">
        <xdr:nvCxnSpPr>
          <xdr:cNvPr id="28" name="Straight Connector 27"/>
          <xdr:cNvCxnSpPr/>
        </xdr:nvCxnSpPr>
        <xdr:spPr>
          <a:xfrm>
            <a:off x="4800600" y="2228850"/>
            <a:ext cx="762000" cy="9525"/>
          </a:xfrm>
          <a:prstGeom prst="line">
            <a:avLst/>
          </a:prstGeom>
          <a:ln w="158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9" name="Oval 28"/>
          <xdr:cNvSpPr/>
        </xdr:nvSpPr>
        <xdr:spPr>
          <a:xfrm>
            <a:off x="5619750" y="2124075"/>
            <a:ext cx="600075" cy="228600"/>
          </a:xfrm>
          <a:prstGeom prst="ellips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500" b="1"/>
              <a:t>v1.02.02</a:t>
            </a:r>
            <a:endParaRPr lang="zh-CN" altLang="en-US" sz="500" b="1"/>
          </a:p>
        </xdr:txBody>
      </xdr:sp>
      <xdr:cxnSp macro="">
        <xdr:nvCxnSpPr>
          <xdr:cNvPr id="30" name="Straight Connector 29"/>
          <xdr:cNvCxnSpPr/>
        </xdr:nvCxnSpPr>
        <xdr:spPr>
          <a:xfrm>
            <a:off x="6315075" y="2228850"/>
            <a:ext cx="876300" cy="9525"/>
          </a:xfrm>
          <a:prstGeom prst="line">
            <a:avLst/>
          </a:prstGeom>
          <a:ln w="158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1" name="Oval 30"/>
          <xdr:cNvSpPr/>
        </xdr:nvSpPr>
        <xdr:spPr>
          <a:xfrm>
            <a:off x="7200900" y="2124075"/>
            <a:ext cx="600075" cy="228600"/>
          </a:xfrm>
          <a:prstGeom prst="ellips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500" b="1"/>
              <a:t>v1.02.03</a:t>
            </a:r>
            <a:endParaRPr lang="zh-CN" altLang="en-US" sz="500" b="1"/>
          </a:p>
        </xdr:txBody>
      </xdr:sp>
    </xdr:grpSp>
    <xdr:clientData/>
  </xdr:twoCellAnchor>
  <xdr:twoCellAnchor>
    <xdr:from>
      <xdr:col>4</xdr:col>
      <xdr:colOff>385763</xdr:colOff>
      <xdr:row>20</xdr:row>
      <xdr:rowOff>133349</xdr:rowOff>
    </xdr:from>
    <xdr:to>
      <xdr:col>10</xdr:col>
      <xdr:colOff>533400</xdr:colOff>
      <xdr:row>25</xdr:row>
      <xdr:rowOff>142874</xdr:rowOff>
    </xdr:to>
    <xdr:grpSp>
      <xdr:nvGrpSpPr>
        <xdr:cNvPr id="32" name="Group 31"/>
        <xdr:cNvGrpSpPr/>
      </xdr:nvGrpSpPr>
      <xdr:grpSpPr>
        <a:xfrm>
          <a:off x="3119998" y="3495114"/>
          <a:ext cx="4248990" cy="849966"/>
          <a:chOff x="3048001" y="1266492"/>
          <a:chExt cx="4881278" cy="2038684"/>
        </a:xfrm>
      </xdr:grpSpPr>
      <xdr:cxnSp macro="">
        <xdr:nvCxnSpPr>
          <xdr:cNvPr id="33" name="Shape 32"/>
          <xdr:cNvCxnSpPr>
            <a:stCxn id="43" idx="4"/>
          </xdr:cNvCxnSpPr>
        </xdr:nvCxnSpPr>
        <xdr:spPr>
          <a:xfrm rot="5400000">
            <a:off x="4469298" y="-154805"/>
            <a:ext cx="2038684" cy="4881278"/>
          </a:xfrm>
          <a:prstGeom prst="curvedConnector2">
            <a:avLst/>
          </a:prstGeom>
          <a:ln>
            <a:solidFill>
              <a:srgbClr val="F70FD6"/>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34" name="TextBox 33"/>
          <xdr:cNvSpPr txBox="1"/>
        </xdr:nvSpPr>
        <xdr:spPr>
          <a:xfrm>
            <a:off x="4891405" y="2351824"/>
            <a:ext cx="762000" cy="583702"/>
          </a:xfrm>
          <a:prstGeom prst="rect">
            <a:avLst/>
          </a:prstGeom>
          <a:solidFill>
            <a:schemeClr val="lt1"/>
          </a:solidFill>
          <a:ln w="9525" cmpd="sng">
            <a:solidFill>
              <a:srgbClr val="F70FD6"/>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zh-CN" sz="1100"/>
              <a:t>merge</a:t>
            </a:r>
            <a:endParaRPr lang="zh-CN" altLang="en-US" sz="1100"/>
          </a:p>
        </xdr:txBody>
      </xdr:sp>
    </xdr:grpSp>
    <xdr:clientData/>
  </xdr:twoCellAnchor>
  <xdr:twoCellAnchor>
    <xdr:from>
      <xdr:col>4</xdr:col>
      <xdr:colOff>419100</xdr:colOff>
      <xdr:row>11</xdr:row>
      <xdr:rowOff>57150</xdr:rowOff>
    </xdr:from>
    <xdr:to>
      <xdr:col>5</xdr:col>
      <xdr:colOff>590550</xdr:colOff>
      <xdr:row>12</xdr:row>
      <xdr:rowOff>133350</xdr:rowOff>
    </xdr:to>
    <xdr:sp macro="" textlink="">
      <xdr:nvSpPr>
        <xdr:cNvPr id="35" name="TextBox 34"/>
        <xdr:cNvSpPr txBox="1"/>
      </xdr:nvSpPr>
      <xdr:spPr>
        <a:xfrm>
          <a:off x="3162300" y="1943100"/>
          <a:ext cx="857250"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zh-CN" sz="1100"/>
            <a:t>Customer</a:t>
          </a:r>
          <a:r>
            <a:rPr lang="en-US" altLang="zh-CN" sz="1100" baseline="0"/>
            <a:t> A</a:t>
          </a:r>
          <a:endParaRPr lang="zh-CN" altLang="en-US" sz="1100"/>
        </a:p>
      </xdr:txBody>
    </xdr:sp>
    <xdr:clientData/>
  </xdr:twoCellAnchor>
  <xdr:twoCellAnchor>
    <xdr:from>
      <xdr:col>4</xdr:col>
      <xdr:colOff>361950</xdr:colOff>
      <xdr:row>17</xdr:row>
      <xdr:rowOff>123825</xdr:rowOff>
    </xdr:from>
    <xdr:to>
      <xdr:col>5</xdr:col>
      <xdr:colOff>533400</xdr:colOff>
      <xdr:row>19</xdr:row>
      <xdr:rowOff>28575</xdr:rowOff>
    </xdr:to>
    <xdr:sp macro="" textlink="">
      <xdr:nvSpPr>
        <xdr:cNvPr id="36" name="TextBox 35"/>
        <xdr:cNvSpPr txBox="1"/>
      </xdr:nvSpPr>
      <xdr:spPr>
        <a:xfrm>
          <a:off x="3105150" y="3038475"/>
          <a:ext cx="857250"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zh-CN" sz="1100"/>
            <a:t>Customer</a:t>
          </a:r>
          <a:r>
            <a:rPr lang="en-US" altLang="zh-CN" sz="1100" baseline="0"/>
            <a:t> B</a:t>
          </a:r>
          <a:endParaRPr lang="zh-CN" altLang="en-US" sz="1100"/>
        </a:p>
      </xdr:txBody>
    </xdr:sp>
    <xdr:clientData/>
  </xdr:twoCellAnchor>
  <xdr:twoCellAnchor>
    <xdr:from>
      <xdr:col>4</xdr:col>
      <xdr:colOff>323850</xdr:colOff>
      <xdr:row>23</xdr:row>
      <xdr:rowOff>19050</xdr:rowOff>
    </xdr:from>
    <xdr:to>
      <xdr:col>5</xdr:col>
      <xdr:colOff>495300</xdr:colOff>
      <xdr:row>24</xdr:row>
      <xdr:rowOff>95250</xdr:rowOff>
    </xdr:to>
    <xdr:sp macro="" textlink="">
      <xdr:nvSpPr>
        <xdr:cNvPr id="37" name="TextBox 36"/>
        <xdr:cNvSpPr txBox="1"/>
      </xdr:nvSpPr>
      <xdr:spPr>
        <a:xfrm>
          <a:off x="3067050" y="3962400"/>
          <a:ext cx="857250"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zh-CN" sz="1100"/>
            <a:t>Customer</a:t>
          </a:r>
          <a:r>
            <a:rPr lang="en-US" altLang="zh-CN" sz="1100" baseline="0"/>
            <a:t> C</a:t>
          </a:r>
          <a:endParaRPr lang="zh-CN" altLang="en-US" sz="1100"/>
        </a:p>
      </xdr:txBody>
    </xdr:sp>
    <xdr:clientData/>
  </xdr:twoCellAnchor>
  <xdr:twoCellAnchor>
    <xdr:from>
      <xdr:col>3</xdr:col>
      <xdr:colOff>676275</xdr:colOff>
      <xdr:row>26</xdr:row>
      <xdr:rowOff>114300</xdr:rowOff>
    </xdr:from>
    <xdr:to>
      <xdr:col>3</xdr:col>
      <xdr:colOff>676275</xdr:colOff>
      <xdr:row>30</xdr:row>
      <xdr:rowOff>104775</xdr:rowOff>
    </xdr:to>
    <xdr:cxnSp macro="">
      <xdr:nvCxnSpPr>
        <xdr:cNvPr id="38" name="Straight Connector 37"/>
        <xdr:cNvCxnSpPr/>
      </xdr:nvCxnSpPr>
      <xdr:spPr>
        <a:xfrm>
          <a:off x="2733675" y="4572000"/>
          <a:ext cx="0" cy="67627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333376</xdr:colOff>
      <xdr:row>31</xdr:row>
      <xdr:rowOff>28575</xdr:rowOff>
    </xdr:from>
    <xdr:to>
      <xdr:col>4</xdr:col>
      <xdr:colOff>314326</xdr:colOff>
      <xdr:row>32</xdr:row>
      <xdr:rowOff>161925</xdr:rowOff>
    </xdr:to>
    <xdr:sp macro="" textlink="">
      <xdr:nvSpPr>
        <xdr:cNvPr id="39" name="Oval 38"/>
        <xdr:cNvSpPr/>
      </xdr:nvSpPr>
      <xdr:spPr>
        <a:xfrm>
          <a:off x="2390776" y="5343525"/>
          <a:ext cx="666750" cy="3048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500" b="1"/>
            <a:t>v1.03.00</a:t>
          </a:r>
          <a:endParaRPr lang="zh-CN" altLang="en-US" sz="500" b="1"/>
        </a:p>
      </xdr:txBody>
    </xdr:sp>
    <xdr:clientData/>
  </xdr:twoCellAnchor>
  <xdr:twoCellAnchor>
    <xdr:from>
      <xdr:col>4</xdr:col>
      <xdr:colOff>319767</xdr:colOff>
      <xdr:row>14</xdr:row>
      <xdr:rowOff>27215</xdr:rowOff>
    </xdr:from>
    <xdr:to>
      <xdr:col>13</xdr:col>
      <xdr:colOff>217714</xdr:colOff>
      <xdr:row>32</xdr:row>
      <xdr:rowOff>34018</xdr:rowOff>
    </xdr:to>
    <xdr:cxnSp macro="">
      <xdr:nvCxnSpPr>
        <xdr:cNvPr id="40" name="Shape 39"/>
        <xdr:cNvCxnSpPr/>
      </xdr:nvCxnSpPr>
      <xdr:spPr>
        <a:xfrm flipV="1">
          <a:off x="3068410" y="2408465"/>
          <a:ext cx="6082393" cy="3068410"/>
        </a:xfrm>
        <a:prstGeom prst="curvedConnector3">
          <a:avLst>
            <a:gd name="adj1" fmla="val 1019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29</xdr:row>
      <xdr:rowOff>142875</xdr:rowOff>
    </xdr:from>
    <xdr:to>
      <xdr:col>7</xdr:col>
      <xdr:colOff>88425</xdr:colOff>
      <xdr:row>31</xdr:row>
      <xdr:rowOff>4763</xdr:rowOff>
    </xdr:to>
    <xdr:sp macro="" textlink="">
      <xdr:nvSpPr>
        <xdr:cNvPr id="41" name="TextBox 40"/>
        <xdr:cNvSpPr txBox="1"/>
      </xdr:nvSpPr>
      <xdr:spPr>
        <a:xfrm>
          <a:off x="4114800" y="5114925"/>
          <a:ext cx="774225" cy="2047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zh-CN" sz="1100"/>
            <a:t>merge</a:t>
          </a:r>
          <a:endParaRPr lang="zh-CN" altLang="en-US" sz="1100"/>
        </a:p>
      </xdr:txBody>
    </xdr:sp>
    <xdr:clientData/>
  </xdr:twoCellAnchor>
  <xdr:twoCellAnchor>
    <xdr:from>
      <xdr:col>12</xdr:col>
      <xdr:colOff>481013</xdr:colOff>
      <xdr:row>12</xdr:row>
      <xdr:rowOff>80963</xdr:rowOff>
    </xdr:from>
    <xdr:to>
      <xdr:col>13</xdr:col>
      <xdr:colOff>395288</xdr:colOff>
      <xdr:row>13</xdr:row>
      <xdr:rowOff>138113</xdr:rowOff>
    </xdr:to>
    <xdr:sp macro="" textlink="">
      <xdr:nvSpPr>
        <xdr:cNvPr id="43" name="Oval 42"/>
        <xdr:cNvSpPr/>
      </xdr:nvSpPr>
      <xdr:spPr>
        <a:xfrm>
          <a:off x="8710613" y="2138363"/>
          <a:ext cx="600075" cy="228600"/>
        </a:xfrm>
        <a:prstGeom prst="ellips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500" b="1"/>
            <a:t>v1.00.04</a:t>
          </a:r>
          <a:endParaRPr lang="zh-CN" altLang="en-US" sz="500" b="1"/>
        </a:p>
      </xdr:txBody>
    </xdr:sp>
    <xdr:clientData/>
  </xdr:twoCellAnchor>
  <xdr:twoCellAnchor>
    <xdr:from>
      <xdr:col>11</xdr:col>
      <xdr:colOff>266700</xdr:colOff>
      <xdr:row>12</xdr:row>
      <xdr:rowOff>161925</xdr:rowOff>
    </xdr:from>
    <xdr:to>
      <xdr:col>12</xdr:col>
      <xdr:colOff>457200</xdr:colOff>
      <xdr:row>13</xdr:row>
      <xdr:rowOff>0</xdr:rowOff>
    </xdr:to>
    <xdr:cxnSp macro="">
      <xdr:nvCxnSpPr>
        <xdr:cNvPr id="44" name="Straight Connector 43"/>
        <xdr:cNvCxnSpPr/>
      </xdr:nvCxnSpPr>
      <xdr:spPr>
        <a:xfrm>
          <a:off x="7810500" y="2219325"/>
          <a:ext cx="876300" cy="9525"/>
        </a:xfrm>
        <a:prstGeom prst="line">
          <a:avLst/>
        </a:prstGeom>
        <a:ln w="158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342900</xdr:colOff>
      <xdr:row>13</xdr:row>
      <xdr:rowOff>138114</xdr:rowOff>
    </xdr:from>
    <xdr:to>
      <xdr:col>13</xdr:col>
      <xdr:colOff>95251</xdr:colOff>
      <xdr:row>26</xdr:row>
      <xdr:rowOff>42864</xdr:rowOff>
    </xdr:to>
    <xdr:cxnSp macro="">
      <xdr:nvCxnSpPr>
        <xdr:cNvPr id="47" name="Shape 46"/>
        <xdr:cNvCxnSpPr>
          <a:stCxn id="43" idx="4"/>
        </xdr:cNvCxnSpPr>
      </xdr:nvCxnSpPr>
      <xdr:spPr>
        <a:xfrm rot="5400000">
          <a:off x="4981576" y="471488"/>
          <a:ext cx="2133600" cy="5924551"/>
        </a:xfrm>
        <a:prstGeom prst="curvedConnector2">
          <a:avLst/>
        </a:prstGeom>
        <a:ln>
          <a:solidFill>
            <a:srgbClr val="F70FD6"/>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672351</xdr:colOff>
      <xdr:row>12</xdr:row>
      <xdr:rowOff>72838</xdr:rowOff>
    </xdr:from>
    <xdr:to>
      <xdr:col>15</xdr:col>
      <xdr:colOff>586627</xdr:colOff>
      <xdr:row>13</xdr:row>
      <xdr:rowOff>129988</xdr:rowOff>
    </xdr:to>
    <xdr:sp macro="" textlink="">
      <xdr:nvSpPr>
        <xdr:cNvPr id="48" name="Oval 47"/>
        <xdr:cNvSpPr/>
      </xdr:nvSpPr>
      <xdr:spPr>
        <a:xfrm>
          <a:off x="10242175" y="2157132"/>
          <a:ext cx="597834" cy="230841"/>
        </a:xfrm>
        <a:prstGeom prst="ellips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500" b="1"/>
            <a:t>v1.03.00</a:t>
          </a:r>
          <a:endParaRPr lang="zh-CN" altLang="en-US" sz="500" b="1"/>
        </a:p>
      </xdr:txBody>
    </xdr:sp>
    <xdr:clientData/>
  </xdr:twoCellAnchor>
  <xdr:twoCellAnchor>
    <xdr:from>
      <xdr:col>13</xdr:col>
      <xdr:colOff>442632</xdr:colOff>
      <xdr:row>13</xdr:row>
      <xdr:rowOff>22412</xdr:rowOff>
    </xdr:from>
    <xdr:to>
      <xdr:col>14</xdr:col>
      <xdr:colOff>633132</xdr:colOff>
      <xdr:row>13</xdr:row>
      <xdr:rowOff>34178</xdr:rowOff>
    </xdr:to>
    <xdr:cxnSp macro="">
      <xdr:nvCxnSpPr>
        <xdr:cNvPr id="49" name="Straight Connector 48"/>
        <xdr:cNvCxnSpPr/>
      </xdr:nvCxnSpPr>
      <xdr:spPr>
        <a:xfrm>
          <a:off x="9328897" y="2280397"/>
          <a:ext cx="874059" cy="11766"/>
        </a:xfrm>
        <a:prstGeom prst="line">
          <a:avLst/>
        </a:prstGeom>
        <a:ln w="158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533400</xdr:colOff>
      <xdr:row>11</xdr:row>
      <xdr:rowOff>133350</xdr:rowOff>
    </xdr:from>
    <xdr:to>
      <xdr:col>17</xdr:col>
      <xdr:colOff>152400</xdr:colOff>
      <xdr:row>19</xdr:row>
      <xdr:rowOff>85725</xdr:rowOff>
    </xdr:to>
    <xdr:pic>
      <xdr:nvPicPr>
        <xdr:cNvPr id="409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8077200" y="2019300"/>
          <a:ext cx="3733800" cy="1323975"/>
        </a:xfrm>
        <a:prstGeom prst="rect">
          <a:avLst/>
        </a:prstGeom>
        <a:noFill/>
        <a:ln w="1">
          <a:noFill/>
          <a:miter lim="800000"/>
          <a:headEnd/>
          <a:tailEnd type="none" w="med" len="med"/>
        </a:ln>
        <a:effectLst/>
      </xdr:spPr>
    </xdr:pic>
    <xdr:clientData/>
  </xdr:twoCellAnchor>
  <xdr:twoCellAnchor editAs="oneCell">
    <xdr:from>
      <xdr:col>1</xdr:col>
      <xdr:colOff>66675</xdr:colOff>
      <xdr:row>8</xdr:row>
      <xdr:rowOff>38100</xdr:rowOff>
    </xdr:from>
    <xdr:to>
      <xdr:col>12</xdr:col>
      <xdr:colOff>342900</xdr:colOff>
      <xdr:row>33</xdr:row>
      <xdr:rowOff>142875</xdr:rowOff>
    </xdr:to>
    <xdr:pic>
      <xdr:nvPicPr>
        <xdr:cNvPr id="4098"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752475" y="1409700"/>
          <a:ext cx="7820025" cy="4391025"/>
        </a:xfrm>
        <a:prstGeom prst="rect">
          <a:avLst/>
        </a:prstGeom>
        <a:noFill/>
        <a:ln w="1">
          <a:noFill/>
          <a:miter lim="800000"/>
          <a:headEnd/>
          <a:tailEnd type="none" w="med" len="med"/>
        </a:ln>
        <a:effectLst/>
      </xdr:spPr>
    </xdr:pic>
    <xdr:clientData/>
  </xdr:twoCellAnchor>
  <xdr:twoCellAnchor editAs="oneCell">
    <xdr:from>
      <xdr:col>1</xdr:col>
      <xdr:colOff>19050</xdr:colOff>
      <xdr:row>36</xdr:row>
      <xdr:rowOff>95250</xdr:rowOff>
    </xdr:from>
    <xdr:to>
      <xdr:col>12</xdr:col>
      <xdr:colOff>276225</xdr:colOff>
      <xdr:row>61</xdr:row>
      <xdr:rowOff>66675</xdr:rowOff>
    </xdr:to>
    <xdr:pic>
      <xdr:nvPicPr>
        <xdr:cNvPr id="8193" name="Picture 1"/>
        <xdr:cNvPicPr>
          <a:picLocks noChangeAspect="1" noChangeArrowheads="1"/>
        </xdr:cNvPicPr>
      </xdr:nvPicPr>
      <xdr:blipFill>
        <a:blip xmlns:r="http://schemas.openxmlformats.org/officeDocument/2006/relationships" r:embed="rId3" cstate="print"/>
        <a:srcRect/>
        <a:stretch>
          <a:fillRect/>
        </a:stretch>
      </xdr:blipFill>
      <xdr:spPr bwMode="auto">
        <a:xfrm>
          <a:off x="704850" y="6267450"/>
          <a:ext cx="7800975" cy="4257675"/>
        </a:xfrm>
        <a:prstGeom prst="rect">
          <a:avLst/>
        </a:prstGeom>
        <a:noFill/>
        <a:ln w="1">
          <a:noFill/>
          <a:miter lim="800000"/>
          <a:headEnd/>
          <a:tailEnd type="none" w="med" len="med"/>
        </a:ln>
        <a:effectLst/>
      </xdr:spPr>
    </xdr:pic>
    <xdr:clientData/>
  </xdr:twoCellAnchor>
  <xdr:twoCellAnchor editAs="oneCell">
    <xdr:from>
      <xdr:col>12</xdr:col>
      <xdr:colOff>400050</xdr:colOff>
      <xdr:row>39</xdr:row>
      <xdr:rowOff>38100</xdr:rowOff>
    </xdr:from>
    <xdr:to>
      <xdr:col>18</xdr:col>
      <xdr:colOff>9525</xdr:colOff>
      <xdr:row>47</xdr:row>
      <xdr:rowOff>0</xdr:rowOff>
    </xdr:to>
    <xdr:pic>
      <xdr:nvPicPr>
        <xdr:cNvPr id="8194" name="Picture 2"/>
        <xdr:cNvPicPr>
          <a:picLocks noChangeAspect="1" noChangeArrowheads="1"/>
        </xdr:cNvPicPr>
      </xdr:nvPicPr>
      <xdr:blipFill>
        <a:blip xmlns:r="http://schemas.openxmlformats.org/officeDocument/2006/relationships" r:embed="rId4" cstate="print"/>
        <a:srcRect/>
        <a:stretch>
          <a:fillRect/>
        </a:stretch>
      </xdr:blipFill>
      <xdr:spPr bwMode="auto">
        <a:xfrm>
          <a:off x="8629650" y="6724650"/>
          <a:ext cx="3724275" cy="1333500"/>
        </a:xfrm>
        <a:prstGeom prst="rect">
          <a:avLst/>
        </a:prstGeom>
        <a:noFill/>
        <a:ln w="1">
          <a:noFill/>
          <a:miter lim="800000"/>
          <a:headEnd/>
          <a:tailEnd type="none" w="med" len="med"/>
        </a:ln>
        <a:effectLst/>
      </xdr:spPr>
    </xdr:pic>
    <xdr:clientData/>
  </xdr:twoCellAnchor>
  <xdr:twoCellAnchor editAs="oneCell">
    <xdr:from>
      <xdr:col>11</xdr:col>
      <xdr:colOff>657225</xdr:colOff>
      <xdr:row>67</xdr:row>
      <xdr:rowOff>123825</xdr:rowOff>
    </xdr:from>
    <xdr:to>
      <xdr:col>17</xdr:col>
      <xdr:colOff>276225</xdr:colOff>
      <xdr:row>75</xdr:row>
      <xdr:rowOff>66675</xdr:rowOff>
    </xdr:to>
    <xdr:pic>
      <xdr:nvPicPr>
        <xdr:cNvPr id="14337" name="Picture 1"/>
        <xdr:cNvPicPr>
          <a:picLocks noChangeAspect="1" noChangeArrowheads="1"/>
        </xdr:cNvPicPr>
      </xdr:nvPicPr>
      <xdr:blipFill>
        <a:blip xmlns:r="http://schemas.openxmlformats.org/officeDocument/2006/relationships" r:embed="rId5" cstate="print"/>
        <a:srcRect/>
        <a:stretch>
          <a:fillRect/>
        </a:stretch>
      </xdr:blipFill>
      <xdr:spPr bwMode="auto">
        <a:xfrm>
          <a:off x="8201025" y="11610975"/>
          <a:ext cx="3733800" cy="1314450"/>
        </a:xfrm>
        <a:prstGeom prst="rect">
          <a:avLst/>
        </a:prstGeom>
        <a:noFill/>
        <a:ln w="1">
          <a:noFill/>
          <a:miter lim="800000"/>
          <a:headEnd/>
          <a:tailEnd type="none" w="med" len="med"/>
        </a:ln>
        <a:effectLst/>
      </xdr:spPr>
    </xdr:pic>
    <xdr:clientData/>
  </xdr:twoCellAnchor>
  <xdr:twoCellAnchor editAs="oneCell">
    <xdr:from>
      <xdr:col>0</xdr:col>
      <xdr:colOff>304800</xdr:colOff>
      <xdr:row>65</xdr:row>
      <xdr:rowOff>38100</xdr:rowOff>
    </xdr:from>
    <xdr:to>
      <xdr:col>11</xdr:col>
      <xdr:colOff>514350</xdr:colOff>
      <xdr:row>89</xdr:row>
      <xdr:rowOff>123825</xdr:rowOff>
    </xdr:to>
    <xdr:pic>
      <xdr:nvPicPr>
        <xdr:cNvPr id="14338" name="Picture 2"/>
        <xdr:cNvPicPr>
          <a:picLocks noChangeAspect="1" noChangeArrowheads="1"/>
        </xdr:cNvPicPr>
      </xdr:nvPicPr>
      <xdr:blipFill>
        <a:blip xmlns:r="http://schemas.openxmlformats.org/officeDocument/2006/relationships" r:embed="rId6" cstate="print"/>
        <a:srcRect/>
        <a:stretch>
          <a:fillRect/>
        </a:stretch>
      </xdr:blipFill>
      <xdr:spPr bwMode="auto">
        <a:xfrm>
          <a:off x="304800" y="11182350"/>
          <a:ext cx="7753350" cy="4200525"/>
        </a:xfrm>
        <a:prstGeom prst="rect">
          <a:avLst/>
        </a:prstGeom>
        <a:noFill/>
        <a:ln w="1">
          <a:noFill/>
          <a:miter lim="800000"/>
          <a:headEnd/>
          <a:tailEnd type="none" w="med" len="med"/>
        </a:ln>
        <a:effectLst/>
      </xdr:spPr>
    </xdr:pic>
    <xdr:clientData/>
  </xdr:twoCellAnchor>
  <xdr:twoCellAnchor editAs="oneCell">
    <xdr:from>
      <xdr:col>11</xdr:col>
      <xdr:colOff>476250</xdr:colOff>
      <xdr:row>96</xdr:row>
      <xdr:rowOff>28575</xdr:rowOff>
    </xdr:from>
    <xdr:to>
      <xdr:col>17</xdr:col>
      <xdr:colOff>200025</xdr:colOff>
      <xdr:row>104</xdr:row>
      <xdr:rowOff>19050</xdr:rowOff>
    </xdr:to>
    <xdr:pic>
      <xdr:nvPicPr>
        <xdr:cNvPr id="15361" name="Picture 1"/>
        <xdr:cNvPicPr>
          <a:picLocks noChangeAspect="1" noChangeArrowheads="1"/>
        </xdr:cNvPicPr>
      </xdr:nvPicPr>
      <xdr:blipFill>
        <a:blip xmlns:r="http://schemas.openxmlformats.org/officeDocument/2006/relationships" r:embed="rId7" cstate="print"/>
        <a:srcRect/>
        <a:stretch>
          <a:fillRect/>
        </a:stretch>
      </xdr:blipFill>
      <xdr:spPr bwMode="auto">
        <a:xfrm>
          <a:off x="8020050" y="16487775"/>
          <a:ext cx="3838575" cy="1362075"/>
        </a:xfrm>
        <a:prstGeom prst="rect">
          <a:avLst/>
        </a:prstGeom>
        <a:noFill/>
        <a:ln w="1">
          <a:noFill/>
          <a:miter lim="800000"/>
          <a:headEnd/>
          <a:tailEnd type="none" w="med" len="med"/>
        </a:ln>
        <a:effectLst/>
      </xdr:spPr>
    </xdr:pic>
    <xdr:clientData/>
  </xdr:twoCellAnchor>
  <xdr:twoCellAnchor editAs="oneCell">
    <xdr:from>
      <xdr:col>0</xdr:col>
      <xdr:colOff>180975</xdr:colOff>
      <xdr:row>92</xdr:row>
      <xdr:rowOff>66675</xdr:rowOff>
    </xdr:from>
    <xdr:to>
      <xdr:col>11</xdr:col>
      <xdr:colOff>381000</xdr:colOff>
      <xdr:row>117</xdr:row>
      <xdr:rowOff>161925</xdr:rowOff>
    </xdr:to>
    <xdr:pic>
      <xdr:nvPicPr>
        <xdr:cNvPr id="15362" name="Picture 2"/>
        <xdr:cNvPicPr>
          <a:picLocks noChangeAspect="1" noChangeArrowheads="1"/>
        </xdr:cNvPicPr>
      </xdr:nvPicPr>
      <xdr:blipFill>
        <a:blip xmlns:r="http://schemas.openxmlformats.org/officeDocument/2006/relationships" r:embed="rId8" cstate="print"/>
        <a:srcRect/>
        <a:stretch>
          <a:fillRect/>
        </a:stretch>
      </xdr:blipFill>
      <xdr:spPr bwMode="auto">
        <a:xfrm>
          <a:off x="180975" y="15840075"/>
          <a:ext cx="7743825" cy="4381500"/>
        </a:xfrm>
        <a:prstGeom prst="rect">
          <a:avLst/>
        </a:prstGeom>
        <a:noFill/>
        <a:ln w="1">
          <a:noFill/>
          <a:miter lim="800000"/>
          <a:headEnd/>
          <a:tailEnd type="none" w="med" len="med"/>
        </a:ln>
        <a:effectLst/>
      </xdr:spPr>
    </xdr:pic>
    <xdr:clientData/>
  </xdr:twoCellAnchor>
  <xdr:twoCellAnchor editAs="oneCell">
    <xdr:from>
      <xdr:col>11</xdr:col>
      <xdr:colOff>361950</xdr:colOff>
      <xdr:row>122</xdr:row>
      <xdr:rowOff>76200</xdr:rowOff>
    </xdr:from>
    <xdr:to>
      <xdr:col>16</xdr:col>
      <xdr:colOff>666750</xdr:colOff>
      <xdr:row>129</xdr:row>
      <xdr:rowOff>28575</xdr:rowOff>
    </xdr:to>
    <xdr:pic>
      <xdr:nvPicPr>
        <xdr:cNvPr id="15363" name="Picture 3"/>
        <xdr:cNvPicPr>
          <a:picLocks noChangeAspect="1" noChangeArrowheads="1"/>
        </xdr:cNvPicPr>
      </xdr:nvPicPr>
      <xdr:blipFill>
        <a:blip xmlns:r="http://schemas.openxmlformats.org/officeDocument/2006/relationships" r:embed="rId9" cstate="print"/>
        <a:srcRect/>
        <a:stretch>
          <a:fillRect/>
        </a:stretch>
      </xdr:blipFill>
      <xdr:spPr bwMode="auto">
        <a:xfrm>
          <a:off x="7905750" y="20993100"/>
          <a:ext cx="3733800" cy="1152525"/>
        </a:xfrm>
        <a:prstGeom prst="rect">
          <a:avLst/>
        </a:prstGeom>
        <a:noFill/>
        <a:ln w="1">
          <a:noFill/>
          <a:miter lim="800000"/>
          <a:headEnd/>
          <a:tailEnd type="none" w="med" len="med"/>
        </a:ln>
        <a:effectLst/>
      </xdr:spPr>
    </xdr:pic>
    <xdr:clientData/>
  </xdr:twoCellAnchor>
  <xdr:twoCellAnchor editAs="oneCell">
    <xdr:from>
      <xdr:col>0</xdr:col>
      <xdr:colOff>85725</xdr:colOff>
      <xdr:row>119</xdr:row>
      <xdr:rowOff>152400</xdr:rowOff>
    </xdr:from>
    <xdr:to>
      <xdr:col>11</xdr:col>
      <xdr:colOff>219075</xdr:colOff>
      <xdr:row>144</xdr:row>
      <xdr:rowOff>57150</xdr:rowOff>
    </xdr:to>
    <xdr:pic>
      <xdr:nvPicPr>
        <xdr:cNvPr id="15364" name="Picture 4"/>
        <xdr:cNvPicPr>
          <a:picLocks noChangeAspect="1" noChangeArrowheads="1"/>
        </xdr:cNvPicPr>
      </xdr:nvPicPr>
      <xdr:blipFill>
        <a:blip xmlns:r="http://schemas.openxmlformats.org/officeDocument/2006/relationships" r:embed="rId10" cstate="print"/>
        <a:srcRect/>
        <a:stretch>
          <a:fillRect/>
        </a:stretch>
      </xdr:blipFill>
      <xdr:spPr bwMode="auto">
        <a:xfrm>
          <a:off x="85725" y="20554950"/>
          <a:ext cx="7677150" cy="4191000"/>
        </a:xfrm>
        <a:prstGeom prst="rect">
          <a:avLst/>
        </a:prstGeom>
        <a:noFill/>
        <a:ln w="1">
          <a:noFill/>
          <a:miter lim="800000"/>
          <a:headEnd/>
          <a:tailEnd type="none" w="med" len="med"/>
        </a:ln>
        <a:effectLst/>
      </xdr:spPr>
    </xdr:pic>
    <xdr:clientData/>
  </xdr:twoCellAnchor>
  <xdr:twoCellAnchor editAs="oneCell">
    <xdr:from>
      <xdr:col>0</xdr:col>
      <xdr:colOff>0</xdr:colOff>
      <xdr:row>146</xdr:row>
      <xdr:rowOff>19050</xdr:rowOff>
    </xdr:from>
    <xdr:to>
      <xdr:col>11</xdr:col>
      <xdr:colOff>276225</xdr:colOff>
      <xdr:row>171</xdr:row>
      <xdr:rowOff>85725</xdr:rowOff>
    </xdr:to>
    <xdr:pic>
      <xdr:nvPicPr>
        <xdr:cNvPr id="2" name="Picture 1"/>
        <xdr:cNvPicPr>
          <a:picLocks noChangeAspect="1" noChangeArrowheads="1"/>
        </xdr:cNvPicPr>
      </xdr:nvPicPr>
      <xdr:blipFill>
        <a:blip xmlns:r="http://schemas.openxmlformats.org/officeDocument/2006/relationships" r:embed="rId11" cstate="print"/>
        <a:srcRect/>
        <a:stretch>
          <a:fillRect/>
        </a:stretch>
      </xdr:blipFill>
      <xdr:spPr bwMode="auto">
        <a:xfrm>
          <a:off x="0" y="24879300"/>
          <a:ext cx="7820025" cy="4352925"/>
        </a:xfrm>
        <a:prstGeom prst="rect">
          <a:avLst/>
        </a:prstGeom>
        <a:noFill/>
        <a:ln w="1">
          <a:noFill/>
          <a:miter lim="800000"/>
          <a:headEnd/>
          <a:tailEnd type="none" w="med" len="med"/>
        </a:ln>
        <a:effectLst/>
      </xdr:spPr>
    </xdr:pic>
    <xdr:clientData/>
  </xdr:twoCellAnchor>
  <xdr:twoCellAnchor editAs="oneCell">
    <xdr:from>
      <xdr:col>11</xdr:col>
      <xdr:colOff>381000</xdr:colOff>
      <xdr:row>149</xdr:row>
      <xdr:rowOff>28575</xdr:rowOff>
    </xdr:from>
    <xdr:to>
      <xdr:col>16</xdr:col>
      <xdr:colOff>676275</xdr:colOff>
      <xdr:row>156</xdr:row>
      <xdr:rowOff>123825</xdr:rowOff>
    </xdr:to>
    <xdr:pic>
      <xdr:nvPicPr>
        <xdr:cNvPr id="3" name="Picture 2"/>
        <xdr:cNvPicPr>
          <a:picLocks noChangeAspect="1" noChangeArrowheads="1"/>
        </xdr:cNvPicPr>
      </xdr:nvPicPr>
      <xdr:blipFill>
        <a:blip xmlns:r="http://schemas.openxmlformats.org/officeDocument/2006/relationships" r:embed="rId12" cstate="print"/>
        <a:srcRect/>
        <a:stretch>
          <a:fillRect/>
        </a:stretch>
      </xdr:blipFill>
      <xdr:spPr bwMode="auto">
        <a:xfrm>
          <a:off x="7924800" y="25403175"/>
          <a:ext cx="3724275" cy="1295400"/>
        </a:xfrm>
        <a:prstGeom prst="rect">
          <a:avLst/>
        </a:prstGeom>
        <a:noFill/>
        <a:ln w="1">
          <a:noFill/>
          <a:miter lim="800000"/>
          <a:headEnd/>
          <a:tailEnd type="none" w="med" len="med"/>
        </a:ln>
        <a:effectLst/>
      </xdr:spPr>
    </xdr:pic>
    <xdr:clientData/>
  </xdr:twoCellAnchor>
  <xdr:twoCellAnchor editAs="oneCell">
    <xdr:from>
      <xdr:col>11</xdr:col>
      <xdr:colOff>38100</xdr:colOff>
      <xdr:row>175</xdr:row>
      <xdr:rowOff>19050</xdr:rowOff>
    </xdr:from>
    <xdr:to>
      <xdr:col>16</xdr:col>
      <xdr:colOff>342900</xdr:colOff>
      <xdr:row>183</xdr:row>
      <xdr:rowOff>0</xdr:rowOff>
    </xdr:to>
    <xdr:pic>
      <xdr:nvPicPr>
        <xdr:cNvPr id="13313" name="Picture 1"/>
        <xdr:cNvPicPr>
          <a:picLocks noChangeAspect="1" noChangeArrowheads="1"/>
        </xdr:cNvPicPr>
      </xdr:nvPicPr>
      <xdr:blipFill>
        <a:blip xmlns:r="http://schemas.openxmlformats.org/officeDocument/2006/relationships" r:embed="rId13" cstate="print"/>
        <a:srcRect/>
        <a:stretch>
          <a:fillRect/>
        </a:stretch>
      </xdr:blipFill>
      <xdr:spPr bwMode="auto">
        <a:xfrm>
          <a:off x="7581900" y="29851350"/>
          <a:ext cx="3733800" cy="1352550"/>
        </a:xfrm>
        <a:prstGeom prst="rect">
          <a:avLst/>
        </a:prstGeom>
        <a:noFill/>
        <a:ln w="1">
          <a:noFill/>
          <a:miter lim="800000"/>
          <a:headEnd/>
          <a:tailEnd type="none" w="med" len="med"/>
        </a:ln>
        <a:effectLst/>
      </xdr:spPr>
    </xdr:pic>
    <xdr:clientData/>
  </xdr:twoCellAnchor>
  <xdr:twoCellAnchor editAs="oneCell">
    <xdr:from>
      <xdr:col>1</xdr:col>
      <xdr:colOff>95250</xdr:colOff>
      <xdr:row>172</xdr:row>
      <xdr:rowOff>152400</xdr:rowOff>
    </xdr:from>
    <xdr:to>
      <xdr:col>10</xdr:col>
      <xdr:colOff>123825</xdr:colOff>
      <xdr:row>193</xdr:row>
      <xdr:rowOff>19050</xdr:rowOff>
    </xdr:to>
    <xdr:pic>
      <xdr:nvPicPr>
        <xdr:cNvPr id="13314" name="Picture 2"/>
        <xdr:cNvPicPr>
          <a:picLocks noChangeAspect="1" noChangeArrowheads="1"/>
        </xdr:cNvPicPr>
      </xdr:nvPicPr>
      <xdr:blipFill>
        <a:blip xmlns:r="http://schemas.openxmlformats.org/officeDocument/2006/relationships" r:embed="rId14" cstate="print"/>
        <a:srcRect/>
        <a:stretch>
          <a:fillRect/>
        </a:stretch>
      </xdr:blipFill>
      <xdr:spPr bwMode="auto">
        <a:xfrm>
          <a:off x="781050" y="29470350"/>
          <a:ext cx="6200775" cy="3467100"/>
        </a:xfrm>
        <a:prstGeom prst="rect">
          <a:avLst/>
        </a:prstGeom>
        <a:noFill/>
        <a:ln w="1">
          <a:noFill/>
          <a:miter lim="800000"/>
          <a:headEnd/>
          <a:tailEnd type="none" w="med" len="med"/>
        </a:ln>
        <a:effectLst/>
      </xdr:spPr>
    </xdr:pic>
    <xdr:clientData/>
  </xdr:twoCellAnchor>
  <xdr:twoCellAnchor editAs="oneCell">
    <xdr:from>
      <xdr:col>11</xdr:col>
      <xdr:colOff>0</xdr:colOff>
      <xdr:row>196</xdr:row>
      <xdr:rowOff>0</xdr:rowOff>
    </xdr:from>
    <xdr:to>
      <xdr:col>16</xdr:col>
      <xdr:colOff>285750</xdr:colOff>
      <xdr:row>202</xdr:row>
      <xdr:rowOff>142875</xdr:rowOff>
    </xdr:to>
    <xdr:pic>
      <xdr:nvPicPr>
        <xdr:cNvPr id="13315" name="Picture 3"/>
        <xdr:cNvPicPr>
          <a:picLocks noChangeAspect="1" noChangeArrowheads="1"/>
        </xdr:cNvPicPr>
      </xdr:nvPicPr>
      <xdr:blipFill>
        <a:blip xmlns:r="http://schemas.openxmlformats.org/officeDocument/2006/relationships" r:embed="rId15" cstate="print"/>
        <a:srcRect/>
        <a:stretch>
          <a:fillRect/>
        </a:stretch>
      </xdr:blipFill>
      <xdr:spPr bwMode="auto">
        <a:xfrm>
          <a:off x="7543800" y="33432750"/>
          <a:ext cx="3714750" cy="1171575"/>
        </a:xfrm>
        <a:prstGeom prst="rect">
          <a:avLst/>
        </a:prstGeom>
        <a:noFill/>
        <a:ln w="1">
          <a:noFill/>
          <a:miter lim="800000"/>
          <a:headEnd/>
          <a:tailEnd type="none" w="med" len="med"/>
        </a:ln>
        <a:effectLst/>
      </xdr:spPr>
    </xdr:pic>
    <xdr:clientData/>
  </xdr:twoCellAnchor>
  <xdr:twoCellAnchor editAs="oneCell">
    <xdr:from>
      <xdr:col>1</xdr:col>
      <xdr:colOff>66675</xdr:colOff>
      <xdr:row>195</xdr:row>
      <xdr:rowOff>57150</xdr:rowOff>
    </xdr:from>
    <xdr:to>
      <xdr:col>10</xdr:col>
      <xdr:colOff>209550</xdr:colOff>
      <xdr:row>215</xdr:row>
      <xdr:rowOff>95250</xdr:rowOff>
    </xdr:to>
    <xdr:pic>
      <xdr:nvPicPr>
        <xdr:cNvPr id="13316" name="Picture 4"/>
        <xdr:cNvPicPr>
          <a:picLocks noChangeAspect="1" noChangeArrowheads="1"/>
        </xdr:cNvPicPr>
      </xdr:nvPicPr>
      <xdr:blipFill>
        <a:blip xmlns:r="http://schemas.openxmlformats.org/officeDocument/2006/relationships" r:embed="rId16" cstate="print"/>
        <a:srcRect/>
        <a:stretch>
          <a:fillRect/>
        </a:stretch>
      </xdr:blipFill>
      <xdr:spPr bwMode="auto">
        <a:xfrm>
          <a:off x="752475" y="33318450"/>
          <a:ext cx="6315075" cy="3467100"/>
        </a:xfrm>
        <a:prstGeom prst="rect">
          <a:avLst/>
        </a:prstGeom>
        <a:noFill/>
        <a:ln w="1">
          <a:noFill/>
          <a:miter lim="800000"/>
          <a:headEnd/>
          <a:tailEnd type="none" w="med" len="med"/>
        </a:ln>
        <a:effectLst/>
      </xdr:spPr>
    </xdr:pic>
    <xdr:clientData/>
  </xdr:twoCellAnchor>
  <xdr:twoCellAnchor editAs="oneCell">
    <xdr:from>
      <xdr:col>11</xdr:col>
      <xdr:colOff>676275</xdr:colOff>
      <xdr:row>219</xdr:row>
      <xdr:rowOff>152400</xdr:rowOff>
    </xdr:from>
    <xdr:to>
      <xdr:col>17</xdr:col>
      <xdr:colOff>333375</xdr:colOff>
      <xdr:row>227</xdr:row>
      <xdr:rowOff>142875</xdr:rowOff>
    </xdr:to>
    <xdr:pic>
      <xdr:nvPicPr>
        <xdr:cNvPr id="4" name="Picture 1"/>
        <xdr:cNvPicPr>
          <a:picLocks noChangeAspect="1" noChangeArrowheads="1"/>
        </xdr:cNvPicPr>
      </xdr:nvPicPr>
      <xdr:blipFill>
        <a:blip xmlns:r="http://schemas.openxmlformats.org/officeDocument/2006/relationships" r:embed="rId17" cstate="print"/>
        <a:srcRect/>
        <a:stretch>
          <a:fillRect/>
        </a:stretch>
      </xdr:blipFill>
      <xdr:spPr bwMode="auto">
        <a:xfrm>
          <a:off x="8220075" y="37699950"/>
          <a:ext cx="3771900" cy="1362075"/>
        </a:xfrm>
        <a:prstGeom prst="rect">
          <a:avLst/>
        </a:prstGeom>
        <a:noFill/>
        <a:ln w="1">
          <a:noFill/>
          <a:miter lim="800000"/>
          <a:headEnd/>
          <a:tailEnd type="none" w="med" len="med"/>
        </a:ln>
        <a:effectLst/>
      </xdr:spPr>
    </xdr:pic>
    <xdr:clientData/>
  </xdr:twoCellAnchor>
  <xdr:twoCellAnchor editAs="oneCell">
    <xdr:from>
      <xdr:col>0</xdr:col>
      <xdr:colOff>352425</xdr:colOff>
      <xdr:row>216</xdr:row>
      <xdr:rowOff>76200</xdr:rowOff>
    </xdr:from>
    <xdr:to>
      <xdr:col>11</xdr:col>
      <xdr:colOff>619125</xdr:colOff>
      <xdr:row>241</xdr:row>
      <xdr:rowOff>76200</xdr:rowOff>
    </xdr:to>
    <xdr:pic>
      <xdr:nvPicPr>
        <xdr:cNvPr id="5" name="Picture 2"/>
        <xdr:cNvPicPr>
          <a:picLocks noChangeAspect="1" noChangeArrowheads="1"/>
        </xdr:cNvPicPr>
      </xdr:nvPicPr>
      <xdr:blipFill>
        <a:blip xmlns:r="http://schemas.openxmlformats.org/officeDocument/2006/relationships" r:embed="rId18" cstate="print"/>
        <a:srcRect/>
        <a:stretch>
          <a:fillRect/>
        </a:stretch>
      </xdr:blipFill>
      <xdr:spPr bwMode="auto">
        <a:xfrm>
          <a:off x="352425" y="37109400"/>
          <a:ext cx="7810500" cy="4286250"/>
        </a:xfrm>
        <a:prstGeom prst="rect">
          <a:avLst/>
        </a:prstGeom>
        <a:noFill/>
        <a:ln w="1">
          <a:noFill/>
          <a:miter lim="800000"/>
          <a:headEnd/>
          <a:tailEnd type="none" w="med" len="med"/>
        </a:ln>
        <a:effectLst/>
      </xdr:spPr>
    </xdr:pic>
    <xdr:clientData/>
  </xdr:twoCellAnchor>
  <xdr:twoCellAnchor editAs="oneCell">
    <xdr:from>
      <xdr:col>0</xdr:col>
      <xdr:colOff>600075</xdr:colOff>
      <xdr:row>240</xdr:row>
      <xdr:rowOff>114300</xdr:rowOff>
    </xdr:from>
    <xdr:to>
      <xdr:col>12</xdr:col>
      <xdr:colOff>200025</xdr:colOff>
      <xdr:row>266</xdr:row>
      <xdr:rowOff>9525</xdr:rowOff>
    </xdr:to>
    <xdr:pic>
      <xdr:nvPicPr>
        <xdr:cNvPr id="6" name="Picture 1"/>
        <xdr:cNvPicPr>
          <a:picLocks noChangeAspect="1" noChangeArrowheads="1"/>
        </xdr:cNvPicPr>
      </xdr:nvPicPr>
      <xdr:blipFill>
        <a:blip xmlns:r="http://schemas.openxmlformats.org/officeDocument/2006/relationships" r:embed="rId19" cstate="print"/>
        <a:srcRect/>
        <a:stretch>
          <a:fillRect/>
        </a:stretch>
      </xdr:blipFill>
      <xdr:spPr bwMode="auto">
        <a:xfrm>
          <a:off x="600075" y="41262300"/>
          <a:ext cx="7829550" cy="4352925"/>
        </a:xfrm>
        <a:prstGeom prst="rect">
          <a:avLst/>
        </a:prstGeom>
        <a:noFill/>
        <a:ln w="1">
          <a:noFill/>
          <a:miter lim="800000"/>
          <a:headEnd/>
          <a:tailEnd type="none" w="med" len="med"/>
        </a:ln>
        <a:effectLst/>
      </xdr:spPr>
    </xdr:pic>
    <xdr:clientData/>
  </xdr:twoCellAnchor>
  <xdr:twoCellAnchor editAs="oneCell">
    <xdr:from>
      <xdr:col>12</xdr:col>
      <xdr:colOff>66675</xdr:colOff>
      <xdr:row>247</xdr:row>
      <xdr:rowOff>47625</xdr:rowOff>
    </xdr:from>
    <xdr:to>
      <xdr:col>17</xdr:col>
      <xdr:colOff>352425</xdr:colOff>
      <xdr:row>255</xdr:row>
      <xdr:rowOff>9525</xdr:rowOff>
    </xdr:to>
    <xdr:pic>
      <xdr:nvPicPr>
        <xdr:cNvPr id="7" name="Picture 2"/>
        <xdr:cNvPicPr>
          <a:picLocks noChangeAspect="1" noChangeArrowheads="1"/>
        </xdr:cNvPicPr>
      </xdr:nvPicPr>
      <xdr:blipFill>
        <a:blip xmlns:r="http://schemas.openxmlformats.org/officeDocument/2006/relationships" r:embed="rId20" cstate="print"/>
        <a:srcRect/>
        <a:stretch>
          <a:fillRect/>
        </a:stretch>
      </xdr:blipFill>
      <xdr:spPr bwMode="auto">
        <a:xfrm>
          <a:off x="8296275" y="42395775"/>
          <a:ext cx="3714750" cy="1333500"/>
        </a:xfrm>
        <a:prstGeom prst="rect">
          <a:avLst/>
        </a:prstGeom>
        <a:noFill/>
        <a:ln w="1">
          <a:noFill/>
          <a:miter lim="800000"/>
          <a:headEnd/>
          <a:tailEnd type="none" w="med" len="med"/>
        </a:ln>
        <a:effectLst/>
      </xdr:spPr>
    </xdr:pic>
    <xdr:clientData/>
  </xdr:twoCellAnchor>
  <xdr:twoCellAnchor editAs="oneCell">
    <xdr:from>
      <xdr:col>12</xdr:col>
      <xdr:colOff>152400</xdr:colOff>
      <xdr:row>271</xdr:row>
      <xdr:rowOff>28575</xdr:rowOff>
    </xdr:from>
    <xdr:to>
      <xdr:col>17</xdr:col>
      <xdr:colOff>476250</xdr:colOff>
      <xdr:row>277</xdr:row>
      <xdr:rowOff>9525</xdr:rowOff>
    </xdr:to>
    <xdr:pic>
      <xdr:nvPicPr>
        <xdr:cNvPr id="14339" name="Picture 3"/>
        <xdr:cNvPicPr>
          <a:picLocks noChangeAspect="1" noChangeArrowheads="1"/>
        </xdr:cNvPicPr>
      </xdr:nvPicPr>
      <xdr:blipFill>
        <a:blip xmlns:r="http://schemas.openxmlformats.org/officeDocument/2006/relationships" r:embed="rId21" cstate="print"/>
        <a:srcRect/>
        <a:stretch>
          <a:fillRect/>
        </a:stretch>
      </xdr:blipFill>
      <xdr:spPr bwMode="auto">
        <a:xfrm>
          <a:off x="8382000" y="46491525"/>
          <a:ext cx="3752850" cy="1009650"/>
        </a:xfrm>
        <a:prstGeom prst="rect">
          <a:avLst/>
        </a:prstGeom>
        <a:noFill/>
        <a:ln w="1">
          <a:noFill/>
          <a:miter lim="800000"/>
          <a:headEnd/>
          <a:tailEnd type="none" w="med" len="med"/>
        </a:ln>
        <a:effectLst/>
      </xdr:spPr>
    </xdr:pic>
    <xdr:clientData/>
  </xdr:twoCellAnchor>
  <xdr:twoCellAnchor editAs="oneCell">
    <xdr:from>
      <xdr:col>0</xdr:col>
      <xdr:colOff>485775</xdr:colOff>
      <xdr:row>269</xdr:row>
      <xdr:rowOff>19050</xdr:rowOff>
    </xdr:from>
    <xdr:to>
      <xdr:col>12</xdr:col>
      <xdr:colOff>66675</xdr:colOff>
      <xdr:row>294</xdr:row>
      <xdr:rowOff>19050</xdr:rowOff>
    </xdr:to>
    <xdr:pic>
      <xdr:nvPicPr>
        <xdr:cNvPr id="14340" name="Picture 4"/>
        <xdr:cNvPicPr>
          <a:picLocks noChangeAspect="1" noChangeArrowheads="1"/>
        </xdr:cNvPicPr>
      </xdr:nvPicPr>
      <xdr:blipFill>
        <a:blip xmlns:r="http://schemas.openxmlformats.org/officeDocument/2006/relationships" r:embed="rId22" cstate="print"/>
        <a:srcRect/>
        <a:stretch>
          <a:fillRect/>
        </a:stretch>
      </xdr:blipFill>
      <xdr:spPr bwMode="auto">
        <a:xfrm>
          <a:off x="485775" y="46139100"/>
          <a:ext cx="7810500" cy="4286250"/>
        </a:xfrm>
        <a:prstGeom prst="rect">
          <a:avLst/>
        </a:prstGeom>
        <a:noFill/>
        <a:ln w="1">
          <a:noFill/>
          <a:miter lim="800000"/>
          <a:headEnd/>
          <a:tailEnd type="none" w="med" len="med"/>
        </a:ln>
        <a:effectLst/>
      </xdr:spPr>
    </xdr:pic>
    <xdr:clientData/>
  </xdr:twoCellAnchor>
  <xdr:twoCellAnchor editAs="oneCell">
    <xdr:from>
      <xdr:col>11</xdr:col>
      <xdr:colOff>619125</xdr:colOff>
      <xdr:row>298</xdr:row>
      <xdr:rowOff>0</xdr:rowOff>
    </xdr:from>
    <xdr:to>
      <xdr:col>17</xdr:col>
      <xdr:colOff>228600</xdr:colOff>
      <xdr:row>305</xdr:row>
      <xdr:rowOff>133350</xdr:rowOff>
    </xdr:to>
    <xdr:pic>
      <xdr:nvPicPr>
        <xdr:cNvPr id="8" name="Picture 1"/>
        <xdr:cNvPicPr>
          <a:picLocks noChangeAspect="1" noChangeArrowheads="1"/>
        </xdr:cNvPicPr>
      </xdr:nvPicPr>
      <xdr:blipFill>
        <a:blip xmlns:r="http://schemas.openxmlformats.org/officeDocument/2006/relationships" r:embed="rId23" cstate="print"/>
        <a:srcRect/>
        <a:stretch>
          <a:fillRect/>
        </a:stretch>
      </xdr:blipFill>
      <xdr:spPr bwMode="auto">
        <a:xfrm>
          <a:off x="8162925" y="51092100"/>
          <a:ext cx="3724275" cy="1333500"/>
        </a:xfrm>
        <a:prstGeom prst="rect">
          <a:avLst/>
        </a:prstGeom>
        <a:noFill/>
        <a:ln w="1">
          <a:noFill/>
          <a:miter lim="800000"/>
          <a:headEnd/>
          <a:tailEnd type="none" w="med" len="med"/>
        </a:ln>
        <a:effectLst/>
      </xdr:spPr>
    </xdr:pic>
    <xdr:clientData/>
  </xdr:twoCellAnchor>
  <xdr:twoCellAnchor editAs="oneCell">
    <xdr:from>
      <xdr:col>0</xdr:col>
      <xdr:colOff>266700</xdr:colOff>
      <xdr:row>296</xdr:row>
      <xdr:rowOff>66675</xdr:rowOff>
    </xdr:from>
    <xdr:to>
      <xdr:col>11</xdr:col>
      <xdr:colOff>504825</xdr:colOff>
      <xdr:row>320</xdr:row>
      <xdr:rowOff>123825</xdr:rowOff>
    </xdr:to>
    <xdr:pic>
      <xdr:nvPicPr>
        <xdr:cNvPr id="9" name="Picture 2"/>
        <xdr:cNvPicPr>
          <a:picLocks noChangeAspect="1" noChangeArrowheads="1"/>
        </xdr:cNvPicPr>
      </xdr:nvPicPr>
      <xdr:blipFill>
        <a:blip xmlns:r="http://schemas.openxmlformats.org/officeDocument/2006/relationships" r:embed="rId24" cstate="print"/>
        <a:srcRect/>
        <a:stretch>
          <a:fillRect/>
        </a:stretch>
      </xdr:blipFill>
      <xdr:spPr bwMode="auto">
        <a:xfrm>
          <a:off x="266700" y="50815875"/>
          <a:ext cx="7781925" cy="4171950"/>
        </a:xfrm>
        <a:prstGeom prst="rect">
          <a:avLst/>
        </a:prstGeom>
        <a:noFill/>
        <a:ln w="1">
          <a:noFill/>
          <a:miter lim="800000"/>
          <a:headEnd/>
          <a:tailEnd type="none" w="med" len="med"/>
        </a:ln>
        <a:effectLst/>
      </xdr:spPr>
    </xdr:pic>
    <xdr:clientData/>
  </xdr:twoCellAnchor>
  <xdr:twoCellAnchor editAs="oneCell">
    <xdr:from>
      <xdr:col>0</xdr:col>
      <xdr:colOff>0</xdr:colOff>
      <xdr:row>322</xdr:row>
      <xdr:rowOff>57150</xdr:rowOff>
    </xdr:from>
    <xdr:to>
      <xdr:col>11</xdr:col>
      <xdr:colOff>295275</xdr:colOff>
      <xdr:row>347</xdr:row>
      <xdr:rowOff>28575</xdr:rowOff>
    </xdr:to>
    <xdr:pic>
      <xdr:nvPicPr>
        <xdr:cNvPr id="10" name="Picture 3"/>
        <xdr:cNvPicPr>
          <a:picLocks noChangeAspect="1" noChangeArrowheads="1"/>
        </xdr:cNvPicPr>
      </xdr:nvPicPr>
      <xdr:blipFill>
        <a:blip xmlns:r="http://schemas.openxmlformats.org/officeDocument/2006/relationships" r:embed="rId25" cstate="print"/>
        <a:srcRect/>
        <a:stretch>
          <a:fillRect/>
        </a:stretch>
      </xdr:blipFill>
      <xdr:spPr bwMode="auto">
        <a:xfrm>
          <a:off x="0" y="55264050"/>
          <a:ext cx="7839075" cy="4257675"/>
        </a:xfrm>
        <a:prstGeom prst="rect">
          <a:avLst/>
        </a:prstGeom>
        <a:noFill/>
        <a:ln w="1">
          <a:noFill/>
          <a:miter lim="800000"/>
          <a:headEnd/>
          <a:tailEnd type="none" w="med" len="med"/>
        </a:ln>
        <a:effectLst/>
      </xdr:spPr>
    </xdr:pic>
    <xdr:clientData/>
  </xdr:twoCellAnchor>
  <xdr:twoCellAnchor editAs="oneCell">
    <xdr:from>
      <xdr:col>11</xdr:col>
      <xdr:colOff>581025</xdr:colOff>
      <xdr:row>324</xdr:row>
      <xdr:rowOff>85725</xdr:rowOff>
    </xdr:from>
    <xdr:to>
      <xdr:col>17</xdr:col>
      <xdr:colOff>209550</xdr:colOff>
      <xdr:row>330</xdr:row>
      <xdr:rowOff>28575</xdr:rowOff>
    </xdr:to>
    <xdr:pic>
      <xdr:nvPicPr>
        <xdr:cNvPr id="11" name="Picture 4"/>
        <xdr:cNvPicPr>
          <a:picLocks noChangeAspect="1" noChangeArrowheads="1"/>
        </xdr:cNvPicPr>
      </xdr:nvPicPr>
      <xdr:blipFill>
        <a:blip xmlns:r="http://schemas.openxmlformats.org/officeDocument/2006/relationships" r:embed="rId26" cstate="print"/>
        <a:srcRect/>
        <a:stretch>
          <a:fillRect/>
        </a:stretch>
      </xdr:blipFill>
      <xdr:spPr bwMode="auto">
        <a:xfrm>
          <a:off x="8124825" y="55635525"/>
          <a:ext cx="3743325" cy="971550"/>
        </a:xfrm>
        <a:prstGeom prst="rect">
          <a:avLst/>
        </a:prstGeom>
        <a:noFill/>
        <a:ln w="1">
          <a:noFill/>
          <a:miter lim="800000"/>
          <a:headEnd/>
          <a:tailEnd type="none" w="med" len="med"/>
        </a:ln>
        <a:effectLst/>
      </xdr:spPr>
    </xdr:pic>
    <xdr:clientData/>
  </xdr:twoCellAnchor>
  <xdr:twoCellAnchor editAs="oneCell">
    <xdr:from>
      <xdr:col>0</xdr:col>
      <xdr:colOff>114300</xdr:colOff>
      <xdr:row>349</xdr:row>
      <xdr:rowOff>114300</xdr:rowOff>
    </xdr:from>
    <xdr:to>
      <xdr:col>11</xdr:col>
      <xdr:colOff>371475</xdr:colOff>
      <xdr:row>374</xdr:row>
      <xdr:rowOff>28575</xdr:rowOff>
    </xdr:to>
    <xdr:pic>
      <xdr:nvPicPr>
        <xdr:cNvPr id="12" name="Picture 1"/>
        <xdr:cNvPicPr>
          <a:picLocks noChangeAspect="1" noChangeArrowheads="1"/>
        </xdr:cNvPicPr>
      </xdr:nvPicPr>
      <xdr:blipFill>
        <a:blip xmlns:r="http://schemas.openxmlformats.org/officeDocument/2006/relationships" r:embed="rId27" cstate="print"/>
        <a:srcRect/>
        <a:stretch>
          <a:fillRect/>
        </a:stretch>
      </xdr:blipFill>
      <xdr:spPr bwMode="auto">
        <a:xfrm>
          <a:off x="114300" y="59950350"/>
          <a:ext cx="7800975" cy="4200525"/>
        </a:xfrm>
        <a:prstGeom prst="rect">
          <a:avLst/>
        </a:prstGeom>
        <a:noFill/>
        <a:ln w="1">
          <a:noFill/>
          <a:miter lim="800000"/>
          <a:headEnd/>
          <a:tailEnd type="none" w="med" len="med"/>
        </a:ln>
        <a:effectLst/>
      </xdr:spPr>
    </xdr:pic>
    <xdr:clientData/>
  </xdr:twoCellAnchor>
  <xdr:twoCellAnchor editAs="oneCell">
    <xdr:from>
      <xdr:col>11</xdr:col>
      <xdr:colOff>638175</xdr:colOff>
      <xdr:row>352</xdr:row>
      <xdr:rowOff>114300</xdr:rowOff>
    </xdr:from>
    <xdr:to>
      <xdr:col>17</xdr:col>
      <xdr:colOff>266700</xdr:colOff>
      <xdr:row>359</xdr:row>
      <xdr:rowOff>19050</xdr:rowOff>
    </xdr:to>
    <xdr:pic>
      <xdr:nvPicPr>
        <xdr:cNvPr id="13" name="Picture 2"/>
        <xdr:cNvPicPr>
          <a:picLocks noChangeAspect="1" noChangeArrowheads="1"/>
        </xdr:cNvPicPr>
      </xdr:nvPicPr>
      <xdr:blipFill>
        <a:blip xmlns:r="http://schemas.openxmlformats.org/officeDocument/2006/relationships" r:embed="rId28" cstate="print"/>
        <a:srcRect/>
        <a:stretch>
          <a:fillRect/>
        </a:stretch>
      </xdr:blipFill>
      <xdr:spPr bwMode="auto">
        <a:xfrm>
          <a:off x="8181975" y="60464700"/>
          <a:ext cx="3743325" cy="1104900"/>
        </a:xfrm>
        <a:prstGeom prst="rect">
          <a:avLst/>
        </a:prstGeom>
        <a:noFill/>
        <a:ln w="1">
          <a:noFill/>
          <a:miter lim="800000"/>
          <a:headEnd/>
          <a:tailEnd type="none" w="med" len="med"/>
        </a:ln>
        <a:effectLst/>
      </xdr:spPr>
    </xdr:pic>
    <xdr:clientData/>
  </xdr:twoCellAnchor>
  <xdr:twoCellAnchor editAs="oneCell">
    <xdr:from>
      <xdr:col>0</xdr:col>
      <xdr:colOff>200025</xdr:colOff>
      <xdr:row>376</xdr:row>
      <xdr:rowOff>133350</xdr:rowOff>
    </xdr:from>
    <xdr:to>
      <xdr:col>11</xdr:col>
      <xdr:colOff>419100</xdr:colOff>
      <xdr:row>401</xdr:row>
      <xdr:rowOff>123825</xdr:rowOff>
    </xdr:to>
    <xdr:pic>
      <xdr:nvPicPr>
        <xdr:cNvPr id="14" name="Picture 1"/>
        <xdr:cNvPicPr>
          <a:picLocks noChangeAspect="1" noChangeArrowheads="1"/>
        </xdr:cNvPicPr>
      </xdr:nvPicPr>
      <xdr:blipFill>
        <a:blip xmlns:r="http://schemas.openxmlformats.org/officeDocument/2006/relationships" r:embed="rId29" cstate="print"/>
        <a:srcRect/>
        <a:stretch>
          <a:fillRect/>
        </a:stretch>
      </xdr:blipFill>
      <xdr:spPr bwMode="auto">
        <a:xfrm>
          <a:off x="200025" y="64598550"/>
          <a:ext cx="7762875" cy="4276725"/>
        </a:xfrm>
        <a:prstGeom prst="rect">
          <a:avLst/>
        </a:prstGeom>
        <a:noFill/>
        <a:ln w="1">
          <a:noFill/>
          <a:miter lim="800000"/>
          <a:headEnd/>
          <a:tailEnd type="none" w="med" len="med"/>
        </a:ln>
        <a:effectLst/>
      </xdr:spPr>
    </xdr:pic>
    <xdr:clientData/>
  </xdr:twoCellAnchor>
  <xdr:twoCellAnchor editAs="oneCell">
    <xdr:from>
      <xdr:col>12</xdr:col>
      <xdr:colOff>19050</xdr:colOff>
      <xdr:row>378</xdr:row>
      <xdr:rowOff>133350</xdr:rowOff>
    </xdr:from>
    <xdr:to>
      <xdr:col>17</xdr:col>
      <xdr:colOff>323850</xdr:colOff>
      <xdr:row>386</xdr:row>
      <xdr:rowOff>114300</xdr:rowOff>
    </xdr:to>
    <xdr:pic>
      <xdr:nvPicPr>
        <xdr:cNvPr id="15" name="Picture 2"/>
        <xdr:cNvPicPr>
          <a:picLocks noChangeAspect="1" noChangeArrowheads="1"/>
        </xdr:cNvPicPr>
      </xdr:nvPicPr>
      <xdr:blipFill>
        <a:blip xmlns:r="http://schemas.openxmlformats.org/officeDocument/2006/relationships" r:embed="rId30" cstate="print"/>
        <a:srcRect/>
        <a:stretch>
          <a:fillRect/>
        </a:stretch>
      </xdr:blipFill>
      <xdr:spPr bwMode="auto">
        <a:xfrm>
          <a:off x="8248650" y="64941450"/>
          <a:ext cx="3733800" cy="1352550"/>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323850</xdr:colOff>
      <xdr:row>113</xdr:row>
      <xdr:rowOff>28575</xdr:rowOff>
    </xdr:to>
    <xdr:pic>
      <xdr:nvPicPr>
        <xdr:cNvPr id="35841"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1325225" cy="19469100"/>
        </a:xfrm>
        <a:prstGeom prst="rect">
          <a:avLst/>
        </a:prstGeom>
        <a:noFill/>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sheetPr codeName="Sheet9"/>
  <dimension ref="A1"/>
  <sheetViews>
    <sheetView showGridLines="0" zoomScale="85" zoomScaleNormal="85" workbookViewId="0">
      <selection activeCell="C29" sqref="C29"/>
    </sheetView>
  </sheetViews>
  <sheetFormatPr defaultRowHeight="13.5"/>
  <cols>
    <col min="1" max="16384" width="9" style="2"/>
  </cols>
  <sheetData/>
  <phoneticPr fontId="5"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sheetPr codeName="Sheet3" filterMode="1"/>
  <dimension ref="A1:R90"/>
  <sheetViews>
    <sheetView showGridLines="0" zoomScale="85" zoomScaleNormal="85" workbookViewId="0">
      <pane ySplit="4" topLeftCell="A44" activePane="bottomLeft" state="frozen"/>
      <selection activeCell="A4" sqref="A4"/>
      <selection pane="bottomLeft" activeCell="B25" sqref="B25:L46"/>
    </sheetView>
  </sheetViews>
  <sheetFormatPr defaultRowHeight="20.100000000000001" customHeight="1"/>
  <cols>
    <col min="1" max="1" width="2.375" style="425" customWidth="1"/>
    <col min="2" max="2" width="8.125" style="426" customWidth="1"/>
    <col min="3" max="3" width="17.625" style="432" customWidth="1"/>
    <col min="4" max="4" width="9.625" style="426" customWidth="1"/>
    <col min="5" max="5" width="21.5" style="432" customWidth="1"/>
    <col min="6" max="6" width="29.375" style="425" customWidth="1"/>
    <col min="7" max="7" width="7.375" style="426" customWidth="1"/>
    <col min="8" max="8" width="6" style="426" customWidth="1"/>
    <col min="9" max="9" width="17.75" style="506" customWidth="1"/>
    <col min="10" max="11" width="20.5" style="425" customWidth="1"/>
    <col min="12" max="13" width="14" style="425" customWidth="1"/>
    <col min="14" max="16" width="9" style="2"/>
    <col min="17" max="16384" width="9" style="425"/>
  </cols>
  <sheetData>
    <row r="1" spans="1:18" ht="13.5" customHeight="1"/>
    <row r="2" spans="1:18" ht="30" customHeight="1" thickBot="1">
      <c r="B2" s="593"/>
      <c r="C2" s="593"/>
      <c r="D2" s="593"/>
      <c r="E2" s="593"/>
      <c r="F2" s="593"/>
      <c r="G2" s="593"/>
      <c r="H2" s="594"/>
      <c r="I2" s="595"/>
      <c r="J2" s="595"/>
      <c r="K2" s="595"/>
      <c r="L2" s="595"/>
      <c r="M2"/>
    </row>
    <row r="3" spans="1:18" ht="4.5" customHeight="1" thickTop="1">
      <c r="I3" s="507"/>
      <c r="J3" s="426"/>
      <c r="K3" s="426"/>
      <c r="L3" s="426"/>
      <c r="M3" s="426"/>
    </row>
    <row r="4" spans="1:18" s="428" customFormat="1" ht="43.5" customHeight="1">
      <c r="B4" s="440" t="s">
        <v>2786</v>
      </c>
      <c r="C4" s="440" t="s">
        <v>2823</v>
      </c>
      <c r="D4" s="440" t="s">
        <v>2824</v>
      </c>
      <c r="E4" s="440" t="s">
        <v>2825</v>
      </c>
      <c r="F4" s="440" t="s">
        <v>2826</v>
      </c>
      <c r="G4" s="440" t="s">
        <v>2827</v>
      </c>
      <c r="H4" s="440" t="s">
        <v>2828</v>
      </c>
      <c r="I4" s="440" t="s">
        <v>2969</v>
      </c>
      <c r="J4" s="440" t="s">
        <v>3554</v>
      </c>
      <c r="K4" s="440" t="s">
        <v>2838</v>
      </c>
      <c r="L4" s="440" t="s">
        <v>61</v>
      </c>
      <c r="M4" s="460" t="s">
        <v>2895</v>
      </c>
      <c r="N4" s="437"/>
      <c r="O4" s="592"/>
      <c r="P4" s="592"/>
      <c r="Q4" s="592"/>
      <c r="R4" s="592"/>
    </row>
    <row r="5" spans="1:18" ht="60" hidden="1" customHeight="1">
      <c r="A5" s="426"/>
      <c r="B5" s="596" t="s">
        <v>3350</v>
      </c>
      <c r="C5" s="504" t="s">
        <v>2890</v>
      </c>
      <c r="D5" s="473">
        <v>42608</v>
      </c>
      <c r="E5" s="504" t="s">
        <v>2892</v>
      </c>
      <c r="F5" s="444" t="s">
        <v>2916</v>
      </c>
      <c r="G5" s="445" t="s">
        <v>2891</v>
      </c>
      <c r="H5" s="445">
        <v>2</v>
      </c>
      <c r="I5" s="444" t="s">
        <v>2927</v>
      </c>
      <c r="J5" s="444"/>
      <c r="K5" s="444"/>
      <c r="L5" s="444" t="s">
        <v>3347</v>
      </c>
      <c r="M5" s="439" t="s">
        <v>2954</v>
      </c>
      <c r="O5" s="513"/>
      <c r="P5" s="513"/>
      <c r="Q5" s="513"/>
      <c r="R5" s="513"/>
    </row>
    <row r="6" spans="1:18" ht="60" customHeight="1">
      <c r="A6" s="426"/>
      <c r="B6" s="596"/>
      <c r="C6" s="438" t="s">
        <v>3278</v>
      </c>
      <c r="D6" s="462">
        <v>42877</v>
      </c>
      <c r="E6" s="438" t="s">
        <v>3279</v>
      </c>
      <c r="F6" s="439" t="s">
        <v>3420</v>
      </c>
      <c r="G6" s="573" t="s">
        <v>3280</v>
      </c>
      <c r="H6" s="573">
        <v>2</v>
      </c>
      <c r="I6" s="439" t="s">
        <v>3598</v>
      </c>
      <c r="J6" s="439"/>
      <c r="K6" s="439"/>
      <c r="L6" s="439" t="s">
        <v>3430</v>
      </c>
      <c r="M6" s="439"/>
      <c r="O6" s="546"/>
      <c r="P6" s="546"/>
      <c r="Q6" s="546"/>
      <c r="R6" s="546"/>
    </row>
    <row r="7" spans="1:18" ht="60" hidden="1" customHeight="1">
      <c r="A7" s="426"/>
      <c r="B7" s="596"/>
      <c r="C7" s="438" t="s">
        <v>3277</v>
      </c>
      <c r="D7" s="462">
        <v>42880</v>
      </c>
      <c r="E7" s="438" t="s">
        <v>3281</v>
      </c>
      <c r="F7" s="439" t="s">
        <v>3358</v>
      </c>
      <c r="G7" s="522" t="s">
        <v>3315</v>
      </c>
      <c r="H7" s="522">
        <v>2</v>
      </c>
      <c r="I7" s="439" t="s">
        <v>3399</v>
      </c>
      <c r="J7" s="439"/>
      <c r="K7" s="439"/>
      <c r="L7" s="439" t="s">
        <v>3359</v>
      </c>
      <c r="M7" s="494">
        <v>42909</v>
      </c>
      <c r="O7" s="546"/>
      <c r="P7" s="546"/>
      <c r="Q7" s="546"/>
      <c r="R7" s="546"/>
    </row>
    <row r="8" spans="1:18" ht="60" customHeight="1">
      <c r="A8" s="426"/>
      <c r="B8" s="596"/>
      <c r="C8" s="438" t="s">
        <v>3610</v>
      </c>
      <c r="D8" s="462">
        <v>42905</v>
      </c>
      <c r="E8" s="438" t="s">
        <v>3351</v>
      </c>
      <c r="F8" s="439" t="s">
        <v>3352</v>
      </c>
      <c r="G8" s="575" t="s">
        <v>3353</v>
      </c>
      <c r="H8" s="575">
        <v>2</v>
      </c>
      <c r="I8" s="439" t="s">
        <v>3609</v>
      </c>
      <c r="J8" s="439"/>
      <c r="K8" s="439"/>
      <c r="L8" s="439"/>
      <c r="M8" s="439"/>
      <c r="O8" s="564"/>
      <c r="P8" s="564"/>
      <c r="Q8" s="564"/>
      <c r="R8" s="564"/>
    </row>
    <row r="9" spans="1:18" ht="60" customHeight="1">
      <c r="A9" s="426"/>
      <c r="B9" s="596"/>
      <c r="C9" s="438" t="s">
        <v>3361</v>
      </c>
      <c r="D9" s="462">
        <v>42912</v>
      </c>
      <c r="E9" s="438" t="s">
        <v>3360</v>
      </c>
      <c r="F9" s="439" t="s">
        <v>3433</v>
      </c>
      <c r="G9" s="522" t="s">
        <v>3398</v>
      </c>
      <c r="H9" s="522">
        <v>4</v>
      </c>
      <c r="I9" s="439" t="s">
        <v>3611</v>
      </c>
      <c r="J9" s="439" t="s">
        <v>3612</v>
      </c>
      <c r="K9" s="439" t="s">
        <v>3613</v>
      </c>
      <c r="L9" s="439"/>
      <c r="M9" s="439"/>
      <c r="O9" s="564"/>
      <c r="P9" s="564"/>
      <c r="Q9" s="564"/>
      <c r="R9" s="564"/>
    </row>
    <row r="10" spans="1:18" ht="60" customHeight="1">
      <c r="A10" s="426"/>
      <c r="B10" s="596"/>
      <c r="C10" s="438" t="s">
        <v>3534</v>
      </c>
      <c r="D10" s="462">
        <v>42917</v>
      </c>
      <c r="E10" s="438" t="s">
        <v>3532</v>
      </c>
      <c r="F10" s="439" t="s">
        <v>3533</v>
      </c>
      <c r="G10" s="586" t="s">
        <v>3535</v>
      </c>
      <c r="H10" s="586">
        <v>3</v>
      </c>
      <c r="I10" s="439" t="s">
        <v>3599</v>
      </c>
      <c r="J10" s="439"/>
      <c r="K10" s="439"/>
      <c r="L10" s="439"/>
      <c r="M10" s="439"/>
      <c r="O10" s="585"/>
      <c r="P10" s="585"/>
      <c r="Q10" s="585"/>
      <c r="R10" s="585"/>
    </row>
    <row r="11" spans="1:18" ht="60" customHeight="1">
      <c r="A11" s="426"/>
      <c r="B11" s="596"/>
      <c r="C11" s="438" t="s">
        <v>3576</v>
      </c>
      <c r="D11" s="462">
        <v>42864</v>
      </c>
      <c r="E11" s="438" t="s">
        <v>3575</v>
      </c>
      <c r="F11" s="439" t="s">
        <v>3574</v>
      </c>
      <c r="G11" s="590" t="s">
        <v>3577</v>
      </c>
      <c r="H11" s="590">
        <v>3</v>
      </c>
      <c r="I11" s="439" t="s">
        <v>3600</v>
      </c>
      <c r="J11" s="439"/>
      <c r="K11" s="439"/>
      <c r="L11" s="439"/>
      <c r="M11" s="439"/>
      <c r="O11" s="589"/>
      <c r="P11" s="589"/>
      <c r="Q11" s="589"/>
      <c r="R11" s="589"/>
    </row>
    <row r="12" spans="1:18" ht="60" hidden="1" customHeight="1">
      <c r="A12" s="426"/>
      <c r="B12" s="596"/>
      <c r="C12" s="438" t="s">
        <v>3538</v>
      </c>
      <c r="D12" s="462">
        <v>42793</v>
      </c>
      <c r="E12" s="438" t="s">
        <v>3537</v>
      </c>
      <c r="F12" s="439" t="s">
        <v>3536</v>
      </c>
      <c r="G12" s="586" t="s">
        <v>3535</v>
      </c>
      <c r="H12" s="586"/>
      <c r="I12" s="439" t="s">
        <v>3555</v>
      </c>
      <c r="J12" s="439"/>
      <c r="K12" s="439"/>
      <c r="L12" s="439" t="s">
        <v>3573</v>
      </c>
      <c r="M12" s="494">
        <v>42814</v>
      </c>
      <c r="O12" s="585"/>
      <c r="P12" s="585"/>
      <c r="Q12" s="585"/>
      <c r="R12" s="585"/>
    </row>
    <row r="13" spans="1:18" ht="60" customHeight="1">
      <c r="A13" s="426"/>
      <c r="B13" s="596"/>
      <c r="C13" s="438" t="s">
        <v>3396</v>
      </c>
      <c r="D13" s="462"/>
      <c r="E13" s="438" t="s">
        <v>3395</v>
      </c>
      <c r="F13" s="439"/>
      <c r="G13" s="522" t="s">
        <v>3397</v>
      </c>
      <c r="H13" s="522">
        <v>2</v>
      </c>
      <c r="I13" s="439" t="s">
        <v>3601</v>
      </c>
      <c r="J13" s="439"/>
      <c r="K13" s="439"/>
      <c r="L13" s="439"/>
      <c r="M13" s="439"/>
      <c r="O13" s="568"/>
      <c r="P13" s="568"/>
      <c r="Q13" s="568"/>
      <c r="R13" s="568"/>
    </row>
    <row r="14" spans="1:18" ht="60" hidden="1" customHeight="1">
      <c r="A14" s="426"/>
      <c r="B14" s="596"/>
      <c r="C14" s="505" t="s">
        <v>3232</v>
      </c>
      <c r="D14" s="487">
        <v>42863</v>
      </c>
      <c r="E14" s="505" t="s">
        <v>3213</v>
      </c>
      <c r="F14" s="485" t="s">
        <v>3435</v>
      </c>
      <c r="G14" s="484" t="s">
        <v>3214</v>
      </c>
      <c r="H14" s="484">
        <v>3</v>
      </c>
      <c r="I14" s="485" t="s">
        <v>3476</v>
      </c>
      <c r="J14" s="485"/>
      <c r="K14" s="485"/>
      <c r="L14" s="485" t="s">
        <v>3434</v>
      </c>
      <c r="M14" s="494">
        <v>42916</v>
      </c>
      <c r="O14" s="541"/>
      <c r="P14" s="541"/>
      <c r="Q14" s="541"/>
      <c r="R14" s="541"/>
    </row>
    <row r="15" spans="1:18" ht="80.099999999999994" hidden="1" customHeight="1">
      <c r="A15" s="426"/>
      <c r="B15" s="596"/>
      <c r="C15" s="505" t="s">
        <v>3036</v>
      </c>
      <c r="D15" s="487">
        <v>42787</v>
      </c>
      <c r="E15" s="505" t="s">
        <v>3037</v>
      </c>
      <c r="F15" s="485" t="s">
        <v>3038</v>
      </c>
      <c r="G15" s="484" t="s">
        <v>3035</v>
      </c>
      <c r="H15" s="484">
        <v>2</v>
      </c>
      <c r="I15" s="485" t="s">
        <v>3215</v>
      </c>
      <c r="J15" s="485"/>
      <c r="K15" s="485"/>
      <c r="L15" s="485" t="s">
        <v>3220</v>
      </c>
      <c r="M15" s="494">
        <v>42867</v>
      </c>
      <c r="O15" s="513"/>
      <c r="P15" s="513"/>
      <c r="Q15" s="513"/>
      <c r="R15" s="513"/>
    </row>
    <row r="16" spans="1:18" ht="80.099999999999994" hidden="1" customHeight="1">
      <c r="A16" s="426"/>
      <c r="B16" s="596"/>
      <c r="C16" s="505" t="s">
        <v>3033</v>
      </c>
      <c r="D16" s="487">
        <v>42787</v>
      </c>
      <c r="E16" s="505" t="s">
        <v>3032</v>
      </c>
      <c r="F16" s="485" t="s">
        <v>3034</v>
      </c>
      <c r="G16" s="484" t="s">
        <v>3035</v>
      </c>
      <c r="H16" s="484">
        <v>3</v>
      </c>
      <c r="I16" s="485" t="s">
        <v>3133</v>
      </c>
      <c r="J16" s="485"/>
      <c r="K16" s="485"/>
      <c r="L16" s="485" t="s">
        <v>3143</v>
      </c>
      <c r="M16" s="536">
        <v>42804</v>
      </c>
      <c r="O16" s="448"/>
      <c r="P16" s="448"/>
      <c r="Q16" s="448"/>
      <c r="R16" s="448"/>
    </row>
    <row r="17" spans="1:18" ht="60" hidden="1" customHeight="1">
      <c r="A17" s="426"/>
      <c r="B17" s="530"/>
      <c r="C17" s="505" t="s">
        <v>2831</v>
      </c>
      <c r="D17" s="487" t="s">
        <v>3442</v>
      </c>
      <c r="E17" s="505" t="s">
        <v>2832</v>
      </c>
      <c r="F17" s="485" t="s">
        <v>3441</v>
      </c>
      <c r="G17" s="484" t="s">
        <v>2833</v>
      </c>
      <c r="H17" s="484">
        <v>4</v>
      </c>
      <c r="I17" s="485" t="s">
        <v>3482</v>
      </c>
      <c r="J17" s="485"/>
      <c r="K17" s="485"/>
      <c r="L17" s="485" t="s">
        <v>3490</v>
      </c>
      <c r="M17" s="494" t="s">
        <v>3491</v>
      </c>
      <c r="O17" s="430"/>
      <c r="P17" s="430"/>
      <c r="Q17" s="430"/>
      <c r="R17" s="430"/>
    </row>
    <row r="18" spans="1:18" ht="60" hidden="1" customHeight="1">
      <c r="A18" s="426"/>
      <c r="B18" s="531"/>
      <c r="C18" s="505" t="s">
        <v>2896</v>
      </c>
      <c r="D18" s="487">
        <v>42638</v>
      </c>
      <c r="E18" s="505" t="s">
        <v>2889</v>
      </c>
      <c r="F18" s="485" t="s">
        <v>3136</v>
      </c>
      <c r="G18" s="484" t="s">
        <v>3003</v>
      </c>
      <c r="H18" s="484">
        <v>4</v>
      </c>
      <c r="I18" s="485" t="s">
        <v>3477</v>
      </c>
      <c r="J18" s="485"/>
      <c r="K18" s="485"/>
      <c r="L18" s="485" t="s">
        <v>3436</v>
      </c>
      <c r="M18" s="579">
        <v>42933</v>
      </c>
      <c r="O18" s="448"/>
      <c r="P18" s="448"/>
      <c r="Q18" s="448"/>
      <c r="R18" s="448"/>
    </row>
    <row r="19" spans="1:18" ht="60" hidden="1" customHeight="1">
      <c r="A19" s="426"/>
      <c r="B19" s="531"/>
      <c r="C19" s="504" t="s">
        <v>2834</v>
      </c>
      <c r="D19" s="473">
        <v>42565</v>
      </c>
      <c r="E19" s="504" t="s">
        <v>2835</v>
      </c>
      <c r="F19" s="444" t="s">
        <v>3044</v>
      </c>
      <c r="G19" s="445" t="s">
        <v>2791</v>
      </c>
      <c r="H19" s="445">
        <v>7</v>
      </c>
      <c r="I19" s="444" t="s">
        <v>3322</v>
      </c>
      <c r="J19" s="444"/>
      <c r="K19" s="474"/>
      <c r="L19" s="558" t="s">
        <v>3348</v>
      </c>
      <c r="M19" s="439"/>
      <c r="O19" s="446"/>
      <c r="P19" s="446"/>
      <c r="Q19" s="446"/>
      <c r="R19" s="446"/>
    </row>
    <row r="20" spans="1:18" ht="60" hidden="1" customHeight="1">
      <c r="A20" s="426"/>
      <c r="B20" s="529" t="s">
        <v>3083</v>
      </c>
      <c r="C20" s="504" t="s">
        <v>2912</v>
      </c>
      <c r="D20" s="445" t="s">
        <v>2911</v>
      </c>
      <c r="E20" s="504" t="s">
        <v>2914</v>
      </c>
      <c r="F20" s="444" t="s">
        <v>3082</v>
      </c>
      <c r="G20" s="445" t="s">
        <v>2913</v>
      </c>
      <c r="H20" s="445">
        <v>5</v>
      </c>
      <c r="I20" s="444" t="s">
        <v>3330</v>
      </c>
      <c r="J20" s="444"/>
      <c r="K20" s="474"/>
      <c r="L20" s="444" t="s">
        <v>3349</v>
      </c>
      <c r="M20" s="439"/>
      <c r="O20" s="465"/>
      <c r="P20" s="465"/>
      <c r="Q20" s="465"/>
      <c r="R20" s="465"/>
    </row>
    <row r="21" spans="1:18" ht="68.25" hidden="1" customHeight="1">
      <c r="A21" s="426"/>
      <c r="B21" s="531"/>
      <c r="C21" s="505" t="s">
        <v>2955</v>
      </c>
      <c r="D21" s="487">
        <v>42732</v>
      </c>
      <c r="E21" s="505" t="s">
        <v>2956</v>
      </c>
      <c r="F21" s="485" t="s">
        <v>3087</v>
      </c>
      <c r="G21" s="484" t="s">
        <v>2957</v>
      </c>
      <c r="H21" s="484">
        <v>3</v>
      </c>
      <c r="I21" s="485" t="s">
        <v>3148</v>
      </c>
      <c r="J21" s="485"/>
      <c r="K21" s="490"/>
      <c r="L21" s="485" t="s">
        <v>3186</v>
      </c>
      <c r="M21" s="536">
        <v>42839</v>
      </c>
      <c r="O21" s="492"/>
      <c r="P21" s="492"/>
      <c r="Q21" s="492"/>
      <c r="R21" s="492"/>
    </row>
    <row r="22" spans="1:18" ht="143.25" hidden="1" customHeight="1">
      <c r="A22" s="426"/>
      <c r="B22" s="531"/>
      <c r="C22" s="505" t="s">
        <v>2917</v>
      </c>
      <c r="D22" s="487">
        <v>42699</v>
      </c>
      <c r="E22" s="505" t="s">
        <v>2918</v>
      </c>
      <c r="F22" s="485" t="s">
        <v>3276</v>
      </c>
      <c r="G22" s="484" t="s">
        <v>2919</v>
      </c>
      <c r="H22" s="484">
        <v>12</v>
      </c>
      <c r="I22" s="485" t="s">
        <v>3318</v>
      </c>
      <c r="J22" s="485" t="s">
        <v>3303</v>
      </c>
      <c r="K22" s="485"/>
      <c r="L22" s="485" t="s">
        <v>3299</v>
      </c>
      <c r="M22" s="536">
        <v>42881</v>
      </c>
      <c r="O22" s="508"/>
      <c r="P22" s="508"/>
      <c r="Q22" s="508"/>
      <c r="R22" s="508"/>
    </row>
    <row r="23" spans="1:18" ht="60" hidden="1" customHeight="1">
      <c r="A23" s="426"/>
      <c r="B23" s="531"/>
      <c r="C23" s="505" t="s">
        <v>2984</v>
      </c>
      <c r="D23" s="487">
        <v>42772</v>
      </c>
      <c r="E23" s="505" t="s">
        <v>2985</v>
      </c>
      <c r="F23" s="485" t="s">
        <v>3225</v>
      </c>
      <c r="G23" s="484" t="s">
        <v>2926</v>
      </c>
      <c r="H23" s="484">
        <v>5</v>
      </c>
      <c r="I23" s="485" t="s">
        <v>3321</v>
      </c>
      <c r="J23" s="485"/>
      <c r="K23" s="485"/>
      <c r="L23" s="485" t="s">
        <v>3316</v>
      </c>
      <c r="M23" s="494">
        <v>42888</v>
      </c>
      <c r="O23" s="511"/>
      <c r="P23" s="511"/>
      <c r="Q23" s="511"/>
      <c r="R23" s="511"/>
    </row>
    <row r="24" spans="1:18" ht="60" customHeight="1">
      <c r="A24" s="426"/>
      <c r="B24" s="583" t="s">
        <v>3518</v>
      </c>
      <c r="C24" s="438" t="s">
        <v>3064</v>
      </c>
      <c r="D24" s="462">
        <v>42779</v>
      </c>
      <c r="E24" s="438" t="s">
        <v>3067</v>
      </c>
      <c r="F24" s="439" t="s">
        <v>3401</v>
      </c>
      <c r="G24" s="522" t="s">
        <v>3065</v>
      </c>
      <c r="H24" s="522" t="s">
        <v>3066</v>
      </c>
      <c r="I24" s="439" t="s">
        <v>3602</v>
      </c>
      <c r="J24" s="439"/>
      <c r="K24" s="439"/>
      <c r="L24" s="439"/>
      <c r="M24" s="439"/>
      <c r="O24" s="521"/>
      <c r="P24" s="521"/>
      <c r="Q24" s="521"/>
      <c r="R24" s="521"/>
    </row>
    <row r="25" spans="1:18" ht="60" customHeight="1">
      <c r="A25" s="426"/>
      <c r="B25" s="531"/>
      <c r="C25" s="438" t="s">
        <v>3221</v>
      </c>
      <c r="D25" s="462">
        <v>42840</v>
      </c>
      <c r="E25" s="438" t="s">
        <v>3222</v>
      </c>
      <c r="F25" s="439" t="s">
        <v>3539</v>
      </c>
      <c r="G25" s="522" t="s">
        <v>3238</v>
      </c>
      <c r="H25" s="522">
        <v>3</v>
      </c>
      <c r="I25" s="439" t="s">
        <v>3603</v>
      </c>
      <c r="J25" s="439"/>
      <c r="K25" s="439"/>
      <c r="L25" s="439"/>
      <c r="M25" s="439"/>
      <c r="O25" s="542"/>
      <c r="P25" s="542"/>
      <c r="Q25" s="542"/>
      <c r="R25" s="542"/>
    </row>
    <row r="26" spans="1:18" ht="60" hidden="1" customHeight="1">
      <c r="A26" s="426"/>
      <c r="B26" s="531"/>
      <c r="C26" s="505" t="s">
        <v>3354</v>
      </c>
      <c r="D26" s="487">
        <v>42884</v>
      </c>
      <c r="E26" s="505" t="s">
        <v>3355</v>
      </c>
      <c r="F26" s="485" t="s">
        <v>3356</v>
      </c>
      <c r="G26" s="484" t="s">
        <v>3357</v>
      </c>
      <c r="H26" s="484">
        <v>1</v>
      </c>
      <c r="I26" s="485" t="s">
        <v>3478</v>
      </c>
      <c r="J26" s="485"/>
      <c r="K26" s="485"/>
      <c r="L26" s="485" t="s">
        <v>3428</v>
      </c>
      <c r="M26" s="494">
        <v>42923</v>
      </c>
      <c r="O26" s="564"/>
      <c r="P26" s="564"/>
      <c r="Q26" s="564"/>
      <c r="R26" s="564"/>
    </row>
    <row r="27" spans="1:18" ht="60" customHeight="1">
      <c r="A27" s="426"/>
      <c r="B27" s="531"/>
      <c r="C27" s="438" t="s">
        <v>3362</v>
      </c>
      <c r="D27" s="462">
        <v>42912</v>
      </c>
      <c r="E27" s="438" t="s">
        <v>3363</v>
      </c>
      <c r="F27" s="439" t="s">
        <v>3364</v>
      </c>
      <c r="G27" s="522" t="s">
        <v>3365</v>
      </c>
      <c r="H27" s="522">
        <v>3</v>
      </c>
      <c r="I27" s="439" t="s">
        <v>3624</v>
      </c>
      <c r="J27" s="439" t="s">
        <v>3625</v>
      </c>
      <c r="K27" s="439"/>
      <c r="L27" s="439"/>
      <c r="M27" s="439"/>
      <c r="O27" s="564"/>
      <c r="P27" s="564"/>
      <c r="Q27" s="564"/>
      <c r="R27" s="564"/>
    </row>
    <row r="28" spans="1:18" ht="60" customHeight="1">
      <c r="A28" s="426"/>
      <c r="B28" s="531"/>
      <c r="C28" s="438" t="s">
        <v>3541</v>
      </c>
      <c r="D28" s="462" t="s">
        <v>3540</v>
      </c>
      <c r="E28" s="438" t="s">
        <v>3542</v>
      </c>
      <c r="F28" s="439" t="s">
        <v>3543</v>
      </c>
      <c r="G28" s="586" t="s">
        <v>2966</v>
      </c>
      <c r="H28" s="586">
        <v>1</v>
      </c>
      <c r="I28" s="439" t="s">
        <v>3604</v>
      </c>
      <c r="J28" s="439"/>
      <c r="K28" s="439"/>
      <c r="L28" s="439"/>
      <c r="M28" s="494">
        <v>42851</v>
      </c>
      <c r="O28" s="585"/>
      <c r="P28" s="585"/>
      <c r="Q28" s="585"/>
      <c r="R28" s="585"/>
    </row>
    <row r="29" spans="1:18" ht="60" customHeight="1">
      <c r="A29" s="426"/>
      <c r="B29" s="531"/>
      <c r="C29" s="438" t="s">
        <v>3485</v>
      </c>
      <c r="D29" s="462" t="s">
        <v>3540</v>
      </c>
      <c r="E29" s="438" t="s">
        <v>3486</v>
      </c>
      <c r="F29" s="439" t="s">
        <v>3487</v>
      </c>
      <c r="G29" s="578" t="s">
        <v>3488</v>
      </c>
      <c r="H29" s="578">
        <v>1</v>
      </c>
      <c r="I29" s="439" t="s">
        <v>3605</v>
      </c>
      <c r="J29" s="439"/>
      <c r="K29" s="439"/>
      <c r="L29" s="439"/>
      <c r="M29" s="494">
        <v>42826</v>
      </c>
      <c r="O29" s="577"/>
      <c r="P29" s="577"/>
      <c r="Q29" s="577"/>
      <c r="R29" s="577"/>
    </row>
    <row r="30" spans="1:18" ht="60" hidden="1" customHeight="1">
      <c r="A30" s="426"/>
      <c r="B30" s="531"/>
      <c r="C30" s="505" t="s">
        <v>3368</v>
      </c>
      <c r="D30" s="487">
        <v>42884</v>
      </c>
      <c r="E30" s="505" t="s">
        <v>3369</v>
      </c>
      <c r="F30" s="485" t="s">
        <v>3370</v>
      </c>
      <c r="G30" s="484" t="s">
        <v>3357</v>
      </c>
      <c r="H30" s="484">
        <v>1</v>
      </c>
      <c r="I30" s="485" t="s">
        <v>3479</v>
      </c>
      <c r="J30" s="485"/>
      <c r="K30" s="485"/>
      <c r="L30" s="485" t="s">
        <v>3429</v>
      </c>
      <c r="M30" s="494">
        <v>42923</v>
      </c>
      <c r="O30" s="564"/>
      <c r="P30" s="564"/>
      <c r="Q30" s="564"/>
      <c r="R30" s="564"/>
    </row>
    <row r="31" spans="1:18" ht="60" hidden="1" customHeight="1">
      <c r="A31" s="426"/>
      <c r="B31" s="532"/>
      <c r="C31" s="505" t="s">
        <v>3074</v>
      </c>
      <c r="D31" s="487">
        <v>42800</v>
      </c>
      <c r="E31" s="505" t="s">
        <v>3075</v>
      </c>
      <c r="F31" s="485" t="s">
        <v>3237</v>
      </c>
      <c r="G31" s="484" t="s">
        <v>3076</v>
      </c>
      <c r="H31" s="484">
        <v>6</v>
      </c>
      <c r="I31" s="485" t="s">
        <v>3480</v>
      </c>
      <c r="J31" s="485"/>
      <c r="K31" s="485"/>
      <c r="L31" s="485" t="s">
        <v>3494</v>
      </c>
      <c r="M31" s="494">
        <v>42934</v>
      </c>
      <c r="O31" s="526"/>
      <c r="P31" s="526"/>
      <c r="Q31" s="526"/>
      <c r="R31" s="526"/>
    </row>
    <row r="32" spans="1:18" ht="60" customHeight="1">
      <c r="A32" s="426"/>
      <c r="B32" s="597" t="s">
        <v>2836</v>
      </c>
      <c r="C32" s="438" t="s">
        <v>3229</v>
      </c>
      <c r="D32" s="462">
        <v>42865</v>
      </c>
      <c r="E32" s="438" t="s">
        <v>3230</v>
      </c>
      <c r="F32" s="439" t="s">
        <v>3437</v>
      </c>
      <c r="G32" s="522" t="s">
        <v>3231</v>
      </c>
      <c r="H32" s="522">
        <v>5</v>
      </c>
      <c r="I32" s="439" t="s">
        <v>3606</v>
      </c>
      <c r="J32" s="439"/>
      <c r="K32" s="439"/>
      <c r="L32" s="439" t="s">
        <v>3438</v>
      </c>
      <c r="M32" s="439"/>
      <c r="O32" s="543"/>
      <c r="P32" s="543"/>
      <c r="Q32" s="543"/>
      <c r="R32" s="543"/>
    </row>
    <row r="33" spans="1:18" ht="60" hidden="1" customHeight="1">
      <c r="A33" s="426"/>
      <c r="B33" s="598"/>
      <c r="C33" s="505" t="s">
        <v>3338</v>
      </c>
      <c r="D33" s="487">
        <v>42559</v>
      </c>
      <c r="E33" s="505"/>
      <c r="F33" s="485" t="s">
        <v>3337</v>
      </c>
      <c r="G33" s="484" t="s">
        <v>2842</v>
      </c>
      <c r="H33" s="484">
        <v>11</v>
      </c>
      <c r="I33" s="485" t="s">
        <v>3331</v>
      </c>
      <c r="J33" s="485"/>
      <c r="K33" s="485"/>
      <c r="L33" s="485" t="s">
        <v>3336</v>
      </c>
      <c r="M33" s="471">
        <v>42852</v>
      </c>
      <c r="O33" s="563"/>
      <c r="P33" s="563"/>
      <c r="Q33" s="563"/>
      <c r="R33" s="563"/>
    </row>
    <row r="34" spans="1:18" ht="60" hidden="1" customHeight="1">
      <c r="A34" s="426"/>
      <c r="B34" s="598"/>
      <c r="C34" s="505" t="s">
        <v>3339</v>
      </c>
      <c r="D34" s="487">
        <v>42559</v>
      </c>
      <c r="E34" s="505"/>
      <c r="F34" s="485" t="s">
        <v>3337</v>
      </c>
      <c r="G34" s="484" t="s">
        <v>2842</v>
      </c>
      <c r="H34" s="484">
        <v>11</v>
      </c>
      <c r="I34" s="485" t="s">
        <v>3331</v>
      </c>
      <c r="J34" s="485"/>
      <c r="K34" s="485"/>
      <c r="L34" s="485" t="s">
        <v>3336</v>
      </c>
      <c r="M34" s="471">
        <v>42852</v>
      </c>
      <c r="O34" s="563"/>
      <c r="P34" s="563"/>
      <c r="Q34" s="563"/>
      <c r="R34" s="563"/>
    </row>
    <row r="35" spans="1:18" ht="60" hidden="1" customHeight="1">
      <c r="A35" s="426"/>
      <c r="B35" s="598"/>
      <c r="C35" s="505" t="s">
        <v>3341</v>
      </c>
      <c r="D35" s="487">
        <v>42559</v>
      </c>
      <c r="E35" s="505"/>
      <c r="F35" s="485" t="s">
        <v>3337</v>
      </c>
      <c r="G35" s="484" t="s">
        <v>2842</v>
      </c>
      <c r="H35" s="484"/>
      <c r="I35" s="485"/>
      <c r="J35" s="485"/>
      <c r="K35" s="485"/>
      <c r="L35" s="485" t="s">
        <v>3336</v>
      </c>
      <c r="M35" s="471">
        <v>42852</v>
      </c>
      <c r="O35" s="563"/>
      <c r="P35" s="563"/>
      <c r="Q35" s="563"/>
      <c r="R35" s="563"/>
    </row>
    <row r="36" spans="1:18" ht="60" hidden="1" customHeight="1">
      <c r="A36" s="426"/>
      <c r="B36" s="598"/>
      <c r="C36" s="505" t="s">
        <v>3342</v>
      </c>
      <c r="D36" s="487">
        <v>42559</v>
      </c>
      <c r="E36" s="505"/>
      <c r="F36" s="485" t="s">
        <v>3337</v>
      </c>
      <c r="G36" s="484" t="s">
        <v>2842</v>
      </c>
      <c r="H36" s="484"/>
      <c r="I36" s="485"/>
      <c r="J36" s="485"/>
      <c r="K36" s="485"/>
      <c r="L36" s="485" t="s">
        <v>3336</v>
      </c>
      <c r="M36" s="471">
        <v>42852</v>
      </c>
      <c r="O36" s="563"/>
      <c r="P36" s="563"/>
      <c r="Q36" s="563"/>
      <c r="R36" s="563"/>
    </row>
    <row r="37" spans="1:18" ht="60" hidden="1" customHeight="1">
      <c r="A37" s="426"/>
      <c r="B37" s="598"/>
      <c r="C37" s="505" t="s">
        <v>3342</v>
      </c>
      <c r="D37" s="487">
        <v>42559</v>
      </c>
      <c r="E37" s="505"/>
      <c r="F37" s="485" t="s">
        <v>3337</v>
      </c>
      <c r="G37" s="484" t="s">
        <v>2842</v>
      </c>
      <c r="H37" s="484"/>
      <c r="I37" s="485"/>
      <c r="J37" s="485"/>
      <c r="K37" s="485"/>
      <c r="L37" s="485" t="s">
        <v>3336</v>
      </c>
      <c r="M37" s="471">
        <v>42852</v>
      </c>
      <c r="O37" s="563"/>
      <c r="P37" s="563"/>
      <c r="Q37" s="563"/>
      <c r="R37" s="563"/>
    </row>
    <row r="38" spans="1:18" ht="60" hidden="1" customHeight="1">
      <c r="A38" s="426"/>
      <c r="B38" s="598"/>
      <c r="C38" s="505" t="s">
        <v>3343</v>
      </c>
      <c r="D38" s="487">
        <v>42559</v>
      </c>
      <c r="E38" s="505"/>
      <c r="F38" s="485" t="s">
        <v>3337</v>
      </c>
      <c r="G38" s="484" t="s">
        <v>2842</v>
      </c>
      <c r="H38" s="484"/>
      <c r="I38" s="485"/>
      <c r="J38" s="485"/>
      <c r="K38" s="485"/>
      <c r="L38" s="485" t="s">
        <v>3336</v>
      </c>
      <c r="M38" s="471">
        <v>42852</v>
      </c>
      <c r="O38" s="563"/>
      <c r="P38" s="563"/>
      <c r="Q38" s="563"/>
      <c r="R38" s="563"/>
    </row>
    <row r="39" spans="1:18" ht="60" hidden="1" customHeight="1">
      <c r="A39" s="426"/>
      <c r="B39" s="598"/>
      <c r="C39" s="505" t="s">
        <v>3340</v>
      </c>
      <c r="D39" s="487">
        <v>42559</v>
      </c>
      <c r="E39" s="505" t="s">
        <v>2837</v>
      </c>
      <c r="F39" s="485" t="s">
        <v>3337</v>
      </c>
      <c r="G39" s="484" t="s">
        <v>2842</v>
      </c>
      <c r="H39" s="484">
        <v>11</v>
      </c>
      <c r="I39" s="485" t="s">
        <v>3331</v>
      </c>
      <c r="J39" s="485"/>
      <c r="K39" s="485"/>
      <c r="L39" s="485" t="s">
        <v>3336</v>
      </c>
      <c r="M39" s="471">
        <v>42852</v>
      </c>
      <c r="O39" s="430"/>
      <c r="P39" s="430"/>
      <c r="Q39" s="430"/>
      <c r="R39" s="430"/>
    </row>
    <row r="40" spans="1:18" ht="80.099999999999994" hidden="1" customHeight="1">
      <c r="A40" s="426"/>
      <c r="B40" s="599"/>
      <c r="C40" s="505" t="s">
        <v>3058</v>
      </c>
      <c r="D40" s="487">
        <v>42775</v>
      </c>
      <c r="E40" s="505" t="s">
        <v>3059</v>
      </c>
      <c r="F40" s="485" t="s">
        <v>3061</v>
      </c>
      <c r="G40" s="484" t="s">
        <v>3062</v>
      </c>
      <c r="H40" s="484">
        <v>3</v>
      </c>
      <c r="I40" s="485" t="s">
        <v>3063</v>
      </c>
      <c r="J40" s="485"/>
      <c r="K40" s="485"/>
      <c r="L40" s="485" t="s">
        <v>3070</v>
      </c>
      <c r="M40" s="471">
        <v>42790</v>
      </c>
      <c r="O40" s="521"/>
      <c r="P40" s="521"/>
      <c r="Q40" s="521"/>
      <c r="R40" s="521"/>
    </row>
    <row r="41" spans="1:18" ht="80.099999999999994" hidden="1" customHeight="1">
      <c r="A41" s="426"/>
      <c r="B41" s="463" t="s">
        <v>2908</v>
      </c>
      <c r="C41" s="505" t="s">
        <v>2909</v>
      </c>
      <c r="D41" s="487">
        <v>42692</v>
      </c>
      <c r="E41" s="505" t="s">
        <v>2910</v>
      </c>
      <c r="F41" s="485" t="s">
        <v>3060</v>
      </c>
      <c r="G41" s="484" t="s">
        <v>2933</v>
      </c>
      <c r="H41" s="484">
        <v>5</v>
      </c>
      <c r="I41" s="485" t="s">
        <v>2978</v>
      </c>
      <c r="J41" s="485"/>
      <c r="K41" s="485"/>
      <c r="L41" s="485" t="s">
        <v>3187</v>
      </c>
      <c r="M41" s="494">
        <v>42748</v>
      </c>
      <c r="O41" s="430"/>
      <c r="P41" s="430"/>
      <c r="Q41" s="430"/>
      <c r="R41" s="430"/>
    </row>
    <row r="42" spans="1:18" s="502" customFormat="1" ht="60" hidden="1" customHeight="1">
      <c r="A42" s="499"/>
      <c r="B42" s="591" t="s">
        <v>2789</v>
      </c>
      <c r="C42" s="504" t="s">
        <v>3344</v>
      </c>
      <c r="D42" s="473">
        <v>42564</v>
      </c>
      <c r="E42" s="504" t="s">
        <v>2968</v>
      </c>
      <c r="F42" s="444" t="s">
        <v>3346</v>
      </c>
      <c r="G42" s="445" t="s">
        <v>3002</v>
      </c>
      <c r="H42" s="445" t="s">
        <v>3043</v>
      </c>
      <c r="I42" s="444" t="s">
        <v>3332</v>
      </c>
      <c r="J42" s="444"/>
      <c r="K42" s="444"/>
      <c r="L42" s="444" t="s">
        <v>3345</v>
      </c>
      <c r="M42" s="494">
        <v>42795</v>
      </c>
      <c r="N42" s="500"/>
      <c r="O42" s="501"/>
      <c r="P42" s="501"/>
      <c r="Q42" s="501"/>
      <c r="R42" s="501"/>
    </row>
    <row r="43" spans="1:18" s="502" customFormat="1" ht="62.25" hidden="1" customHeight="1">
      <c r="B43" s="591"/>
      <c r="C43" s="438" t="s">
        <v>3039</v>
      </c>
      <c r="D43" s="462">
        <v>42782</v>
      </c>
      <c r="E43" s="438" t="s">
        <v>3040</v>
      </c>
      <c r="F43" s="439" t="s">
        <v>3041</v>
      </c>
      <c r="G43" s="522" t="s">
        <v>3042</v>
      </c>
      <c r="H43" s="522">
        <v>5</v>
      </c>
      <c r="I43" s="439" t="s">
        <v>3137</v>
      </c>
      <c r="J43" s="439"/>
      <c r="K43" s="439"/>
      <c r="L43" s="439" t="s">
        <v>3188</v>
      </c>
      <c r="M43" s="494">
        <v>42803</v>
      </c>
      <c r="N43" s="500"/>
      <c r="O43" s="500"/>
      <c r="P43" s="500"/>
    </row>
    <row r="44" spans="1:18" s="502" customFormat="1" ht="60" customHeight="1">
      <c r="B44" s="591"/>
      <c r="C44" s="438" t="s">
        <v>3419</v>
      </c>
      <c r="D44" s="462" t="s">
        <v>3432</v>
      </c>
      <c r="E44" s="438" t="s">
        <v>3423</v>
      </c>
      <c r="F44" s="439" t="s">
        <v>3444</v>
      </c>
      <c r="G44" s="575" t="s">
        <v>3073</v>
      </c>
      <c r="H44" s="575">
        <v>6</v>
      </c>
      <c r="I44" s="439" t="s">
        <v>3608</v>
      </c>
      <c r="J44" s="439"/>
      <c r="K44" s="439"/>
      <c r="L44" s="439" t="s">
        <v>3422</v>
      </c>
      <c r="M44" s="494" t="s">
        <v>3431</v>
      </c>
      <c r="N44" s="500"/>
      <c r="O44" s="500"/>
      <c r="P44" s="500"/>
    </row>
    <row r="45" spans="1:18" s="502" customFormat="1" ht="60" hidden="1" customHeight="1">
      <c r="B45" s="591"/>
      <c r="C45" s="505" t="s">
        <v>3234</v>
      </c>
      <c r="D45" s="487">
        <v>42877</v>
      </c>
      <c r="E45" s="505" t="s">
        <v>3235</v>
      </c>
      <c r="F45" s="485" t="s">
        <v>3443</v>
      </c>
      <c r="G45" s="484" t="s">
        <v>3236</v>
      </c>
      <c r="H45" s="484">
        <v>4</v>
      </c>
      <c r="I45" s="485" t="s">
        <v>3481</v>
      </c>
      <c r="J45" s="485"/>
      <c r="K45" s="485"/>
      <c r="L45" s="485" t="s">
        <v>3421</v>
      </c>
      <c r="M45" s="494">
        <v>42928</v>
      </c>
      <c r="N45" s="500"/>
      <c r="O45" s="500"/>
      <c r="P45" s="500"/>
    </row>
    <row r="46" spans="1:18" s="502" customFormat="1" ht="60" customHeight="1">
      <c r="B46" s="591"/>
      <c r="C46" s="438" t="s">
        <v>3094</v>
      </c>
      <c r="D46" s="462">
        <v>42795</v>
      </c>
      <c r="E46" s="438" t="s">
        <v>3095</v>
      </c>
      <c r="F46" s="439" t="s">
        <v>3439</v>
      </c>
      <c r="G46" s="575" t="s">
        <v>3096</v>
      </c>
      <c r="H46" s="575">
        <v>2</v>
      </c>
      <c r="I46" s="439" t="s">
        <v>3607</v>
      </c>
      <c r="J46" s="439"/>
      <c r="K46" s="439"/>
      <c r="L46" s="439" t="s">
        <v>3440</v>
      </c>
      <c r="M46" s="439"/>
      <c r="N46" s="500"/>
      <c r="O46" s="500"/>
      <c r="P46" s="500"/>
    </row>
    <row r="47" spans="1:18" s="502" customFormat="1" ht="60" hidden="1" customHeight="1">
      <c r="B47" s="537" t="s">
        <v>3163</v>
      </c>
      <c r="C47" s="505" t="s">
        <v>3166</v>
      </c>
      <c r="D47" s="487">
        <v>42844</v>
      </c>
      <c r="E47" s="505" t="s">
        <v>3164</v>
      </c>
      <c r="F47" s="485" t="s">
        <v>3165</v>
      </c>
      <c r="G47" s="484" t="s">
        <v>3199</v>
      </c>
      <c r="H47" s="484">
        <v>4</v>
      </c>
      <c r="I47" s="485" t="s">
        <v>3334</v>
      </c>
      <c r="J47" s="485"/>
      <c r="K47" s="485"/>
      <c r="L47" s="536" t="s">
        <v>3335</v>
      </c>
      <c r="M47" s="494">
        <v>42867</v>
      </c>
      <c r="N47" s="500"/>
      <c r="O47" s="500"/>
      <c r="P47" s="500"/>
    </row>
    <row r="48" spans="1:18" s="502" customFormat="1" ht="20.100000000000001" customHeight="1">
      <c r="B48" s="499"/>
      <c r="C48" s="503"/>
      <c r="D48" s="499"/>
      <c r="E48" s="503"/>
      <c r="G48" s="499"/>
      <c r="H48" s="499"/>
      <c r="N48" s="500"/>
      <c r="O48" s="500"/>
      <c r="P48" s="500"/>
    </row>
    <row r="49" spans="2:16" s="502" customFormat="1" ht="20.100000000000001" customHeight="1">
      <c r="B49" s="499"/>
      <c r="C49" s="503"/>
      <c r="D49" s="499"/>
      <c r="E49" s="503"/>
      <c r="G49" s="499"/>
      <c r="H49" s="499"/>
      <c r="N49" s="500"/>
      <c r="O49" s="500"/>
      <c r="P49" s="500"/>
    </row>
    <row r="50" spans="2:16" s="502" customFormat="1" ht="20.100000000000001" customHeight="1">
      <c r="B50" s="499"/>
      <c r="C50" s="503"/>
      <c r="D50" s="499"/>
      <c r="E50" s="503"/>
      <c r="G50" s="499"/>
      <c r="H50" s="499"/>
      <c r="N50" s="500"/>
      <c r="O50" s="500"/>
      <c r="P50" s="500"/>
    </row>
    <row r="51" spans="2:16" s="502" customFormat="1" ht="20.100000000000001" customHeight="1">
      <c r="B51" s="499"/>
      <c r="C51" s="503"/>
      <c r="D51" s="499"/>
      <c r="E51" s="503"/>
      <c r="G51" s="499"/>
      <c r="H51" s="499"/>
      <c r="N51" s="500"/>
      <c r="O51" s="500"/>
      <c r="P51" s="500"/>
    </row>
    <row r="52" spans="2:16" s="502" customFormat="1" ht="20.100000000000001" customHeight="1">
      <c r="B52" s="499"/>
      <c r="C52" s="503"/>
      <c r="D52" s="499"/>
      <c r="E52" s="503"/>
      <c r="G52" s="499"/>
      <c r="H52" s="499"/>
      <c r="N52" s="500"/>
      <c r="O52" s="500"/>
      <c r="P52" s="500"/>
    </row>
    <row r="53" spans="2:16" s="502" customFormat="1" ht="20.100000000000001" customHeight="1">
      <c r="B53" s="499"/>
      <c r="C53" s="503"/>
      <c r="D53" s="499"/>
      <c r="E53" s="503"/>
      <c r="G53" s="499"/>
      <c r="H53" s="499"/>
      <c r="N53" s="500"/>
      <c r="O53" s="500"/>
      <c r="P53" s="500"/>
    </row>
    <row r="54" spans="2:16" s="502" customFormat="1" ht="20.100000000000001" customHeight="1">
      <c r="B54" s="499"/>
      <c r="C54" s="503"/>
      <c r="D54" s="499"/>
      <c r="E54" s="503"/>
      <c r="G54" s="499"/>
      <c r="H54" s="499"/>
      <c r="N54" s="500"/>
      <c r="O54" s="500"/>
      <c r="P54" s="500"/>
    </row>
    <row r="55" spans="2:16" s="502" customFormat="1" ht="20.100000000000001" customHeight="1">
      <c r="B55" s="499"/>
      <c r="C55" s="503"/>
      <c r="D55" s="499"/>
      <c r="E55" s="503"/>
      <c r="G55" s="499"/>
      <c r="H55" s="499"/>
      <c r="N55" s="500"/>
      <c r="O55" s="500"/>
      <c r="P55" s="500"/>
    </row>
    <row r="56" spans="2:16" s="502" customFormat="1" ht="20.100000000000001" customHeight="1">
      <c r="B56" s="499"/>
      <c r="C56" s="503"/>
      <c r="D56" s="499"/>
      <c r="E56" s="503"/>
      <c r="G56" s="499"/>
      <c r="H56" s="499"/>
      <c r="N56" s="500"/>
      <c r="O56" s="500"/>
      <c r="P56" s="500"/>
    </row>
    <row r="57" spans="2:16" s="502" customFormat="1" ht="20.100000000000001" customHeight="1">
      <c r="B57" s="499"/>
      <c r="C57" s="503"/>
      <c r="D57" s="499"/>
      <c r="E57" s="503"/>
      <c r="G57" s="499"/>
      <c r="H57" s="499"/>
      <c r="N57" s="500"/>
      <c r="O57" s="500"/>
      <c r="P57" s="500"/>
    </row>
    <row r="58" spans="2:16" s="502" customFormat="1" ht="20.100000000000001" customHeight="1">
      <c r="B58" s="499"/>
      <c r="C58" s="503"/>
      <c r="D58" s="499"/>
      <c r="E58" s="503"/>
      <c r="G58" s="499"/>
      <c r="H58" s="499"/>
      <c r="N58" s="500"/>
      <c r="O58" s="500"/>
      <c r="P58" s="500"/>
    </row>
    <row r="59" spans="2:16" s="502" customFormat="1" ht="20.100000000000001" customHeight="1">
      <c r="B59" s="499"/>
      <c r="C59" s="503"/>
      <c r="D59" s="499"/>
      <c r="E59" s="503"/>
      <c r="G59" s="499"/>
      <c r="H59" s="499"/>
      <c r="N59" s="500"/>
      <c r="O59" s="500"/>
      <c r="P59" s="500"/>
    </row>
    <row r="60" spans="2:16" s="502" customFormat="1" ht="20.100000000000001" customHeight="1">
      <c r="B60" s="499"/>
      <c r="C60" s="503"/>
      <c r="D60" s="499"/>
      <c r="E60" s="503"/>
      <c r="G60" s="499"/>
      <c r="H60" s="499"/>
      <c r="N60" s="500"/>
      <c r="O60" s="500"/>
      <c r="P60" s="500"/>
    </row>
    <row r="61" spans="2:16" s="502" customFormat="1" ht="20.100000000000001" customHeight="1">
      <c r="B61" s="499"/>
      <c r="C61" s="503"/>
      <c r="D61" s="499"/>
      <c r="E61" s="503"/>
      <c r="G61" s="499"/>
      <c r="H61" s="499"/>
      <c r="N61" s="500"/>
      <c r="O61" s="500"/>
      <c r="P61" s="500"/>
    </row>
    <row r="62" spans="2:16" s="502" customFormat="1" ht="20.100000000000001" customHeight="1">
      <c r="B62" s="499"/>
      <c r="C62" s="503"/>
      <c r="D62" s="499"/>
      <c r="E62" s="503"/>
      <c r="G62" s="499"/>
      <c r="H62" s="499"/>
      <c r="N62" s="500"/>
      <c r="O62" s="500"/>
      <c r="P62" s="500"/>
    </row>
    <row r="63" spans="2:16" s="502" customFormat="1" ht="20.100000000000001" customHeight="1">
      <c r="B63" s="499"/>
      <c r="C63" s="503"/>
      <c r="D63" s="499"/>
      <c r="E63" s="503"/>
      <c r="G63" s="499"/>
      <c r="H63" s="499"/>
      <c r="N63" s="500"/>
      <c r="O63" s="500"/>
      <c r="P63" s="500"/>
    </row>
    <row r="64" spans="2:16" s="502" customFormat="1" ht="20.100000000000001" customHeight="1">
      <c r="B64" s="499"/>
      <c r="C64" s="503"/>
      <c r="D64" s="499"/>
      <c r="E64" s="503"/>
      <c r="G64" s="499"/>
      <c r="H64" s="499"/>
      <c r="N64" s="500"/>
      <c r="O64" s="500"/>
      <c r="P64" s="500"/>
    </row>
    <row r="65" spans="2:16" s="502" customFormat="1" ht="20.100000000000001" customHeight="1">
      <c r="B65" s="499"/>
      <c r="C65" s="503"/>
      <c r="D65" s="499"/>
      <c r="E65" s="503"/>
      <c r="G65" s="499"/>
      <c r="H65" s="499"/>
      <c r="N65" s="500"/>
      <c r="O65" s="500"/>
      <c r="P65" s="500"/>
    </row>
    <row r="66" spans="2:16" s="502" customFormat="1" ht="20.100000000000001" customHeight="1">
      <c r="B66" s="499"/>
      <c r="C66" s="503"/>
      <c r="D66" s="499"/>
      <c r="E66" s="503"/>
      <c r="G66" s="499"/>
      <c r="H66" s="499"/>
      <c r="N66" s="500"/>
      <c r="O66" s="500"/>
      <c r="P66" s="500"/>
    </row>
    <row r="67" spans="2:16" s="502" customFormat="1" ht="20.100000000000001" customHeight="1">
      <c r="B67" s="499"/>
      <c r="C67" s="503"/>
      <c r="D67" s="499"/>
      <c r="E67" s="503"/>
      <c r="G67" s="499"/>
      <c r="H67" s="499"/>
      <c r="N67" s="500"/>
      <c r="O67" s="500"/>
      <c r="P67" s="500"/>
    </row>
    <row r="68" spans="2:16" s="502" customFormat="1" ht="20.100000000000001" customHeight="1">
      <c r="B68" s="499"/>
      <c r="C68" s="503"/>
      <c r="D68" s="499"/>
      <c r="E68" s="503"/>
      <c r="G68" s="499"/>
      <c r="H68" s="499"/>
      <c r="N68" s="500"/>
      <c r="O68" s="500"/>
      <c r="P68" s="500"/>
    </row>
    <row r="69" spans="2:16" s="502" customFormat="1" ht="20.100000000000001" customHeight="1">
      <c r="B69" s="499"/>
      <c r="C69" s="503"/>
      <c r="D69" s="499"/>
      <c r="E69" s="503"/>
      <c r="G69" s="499"/>
      <c r="H69" s="499"/>
      <c r="N69" s="500"/>
      <c r="O69" s="500"/>
      <c r="P69" s="500"/>
    </row>
    <row r="70" spans="2:16" s="502" customFormat="1" ht="20.100000000000001" customHeight="1">
      <c r="B70" s="499"/>
      <c r="C70" s="503"/>
      <c r="D70" s="499"/>
      <c r="E70" s="503"/>
      <c r="G70" s="499"/>
      <c r="H70" s="499"/>
      <c r="N70" s="500"/>
      <c r="O70" s="500"/>
      <c r="P70" s="500"/>
    </row>
    <row r="71" spans="2:16" s="502" customFormat="1" ht="20.100000000000001" customHeight="1">
      <c r="B71" s="499"/>
      <c r="C71" s="503"/>
      <c r="D71" s="499"/>
      <c r="E71" s="503"/>
      <c r="G71" s="499"/>
      <c r="H71" s="499"/>
      <c r="N71" s="500"/>
      <c r="O71" s="500"/>
      <c r="P71" s="500"/>
    </row>
    <row r="72" spans="2:16" s="502" customFormat="1" ht="20.100000000000001" customHeight="1">
      <c r="B72" s="499"/>
      <c r="C72" s="503"/>
      <c r="D72" s="499"/>
      <c r="E72" s="503"/>
      <c r="G72" s="499"/>
      <c r="H72" s="499"/>
      <c r="N72" s="500"/>
      <c r="O72" s="500"/>
      <c r="P72" s="500"/>
    </row>
    <row r="73" spans="2:16" s="502" customFormat="1" ht="20.100000000000001" customHeight="1">
      <c r="B73" s="499"/>
      <c r="C73" s="503"/>
      <c r="D73" s="499"/>
      <c r="E73" s="503"/>
      <c r="G73" s="499"/>
      <c r="H73" s="499"/>
      <c r="N73" s="500"/>
      <c r="O73" s="500"/>
      <c r="P73" s="500"/>
    </row>
    <row r="74" spans="2:16" s="502" customFormat="1" ht="20.100000000000001" customHeight="1">
      <c r="B74" s="499"/>
      <c r="C74" s="503"/>
      <c r="D74" s="499"/>
      <c r="E74" s="503"/>
      <c r="G74" s="499"/>
      <c r="H74" s="499"/>
      <c r="N74" s="500"/>
      <c r="O74" s="500"/>
      <c r="P74" s="500"/>
    </row>
    <row r="75" spans="2:16" s="502" customFormat="1" ht="20.100000000000001" customHeight="1">
      <c r="B75" s="499"/>
      <c r="C75" s="503"/>
      <c r="D75" s="499"/>
      <c r="E75" s="503"/>
      <c r="G75" s="499"/>
      <c r="H75" s="499"/>
      <c r="N75" s="500"/>
      <c r="O75" s="500"/>
      <c r="P75" s="500"/>
    </row>
    <row r="76" spans="2:16" s="502" customFormat="1" ht="20.100000000000001" customHeight="1">
      <c r="B76" s="499"/>
      <c r="C76" s="503"/>
      <c r="D76" s="499"/>
      <c r="E76" s="503"/>
      <c r="G76" s="499"/>
      <c r="H76" s="499"/>
      <c r="N76" s="500"/>
      <c r="O76" s="500"/>
      <c r="P76" s="500"/>
    </row>
    <row r="77" spans="2:16" s="502" customFormat="1" ht="20.100000000000001" customHeight="1">
      <c r="B77" s="499"/>
      <c r="C77" s="503"/>
      <c r="D77" s="499"/>
      <c r="E77" s="503"/>
      <c r="G77" s="499"/>
      <c r="H77" s="499"/>
      <c r="N77" s="500"/>
      <c r="O77" s="500"/>
      <c r="P77" s="500"/>
    </row>
    <row r="78" spans="2:16" s="502" customFormat="1" ht="20.100000000000001" customHeight="1">
      <c r="B78" s="499"/>
      <c r="C78" s="503"/>
      <c r="D78" s="499"/>
      <c r="E78" s="503"/>
      <c r="G78" s="499"/>
      <c r="H78" s="499"/>
      <c r="N78" s="500"/>
      <c r="O78" s="500"/>
      <c r="P78" s="500"/>
    </row>
    <row r="79" spans="2:16" s="502" customFormat="1" ht="20.100000000000001" customHeight="1">
      <c r="B79" s="499"/>
      <c r="C79" s="503"/>
      <c r="D79" s="499"/>
      <c r="E79" s="503"/>
      <c r="G79" s="499"/>
      <c r="H79" s="499"/>
      <c r="N79" s="500"/>
      <c r="O79" s="500"/>
      <c r="P79" s="500"/>
    </row>
    <row r="80" spans="2:16" s="502" customFormat="1" ht="20.100000000000001" customHeight="1">
      <c r="B80" s="499"/>
      <c r="C80" s="503"/>
      <c r="D80" s="499"/>
      <c r="E80" s="503"/>
      <c r="G80" s="499"/>
      <c r="H80" s="499"/>
      <c r="N80" s="500"/>
      <c r="O80" s="500"/>
      <c r="P80" s="500"/>
    </row>
    <row r="81" spans="2:16" s="502" customFormat="1" ht="20.100000000000001" customHeight="1">
      <c r="B81" s="499"/>
      <c r="C81" s="503"/>
      <c r="D81" s="499"/>
      <c r="E81" s="503"/>
      <c r="G81" s="499"/>
      <c r="H81" s="499"/>
      <c r="N81" s="500"/>
      <c r="O81" s="500"/>
      <c r="P81" s="500"/>
    </row>
    <row r="82" spans="2:16" s="502" customFormat="1" ht="20.100000000000001" customHeight="1">
      <c r="B82" s="499"/>
      <c r="C82" s="503"/>
      <c r="D82" s="499"/>
      <c r="E82" s="503"/>
      <c r="G82" s="499"/>
      <c r="H82" s="499"/>
      <c r="N82" s="500"/>
      <c r="O82" s="500"/>
      <c r="P82" s="500"/>
    </row>
    <row r="83" spans="2:16" s="502" customFormat="1" ht="20.100000000000001" customHeight="1">
      <c r="B83" s="499"/>
      <c r="C83" s="503"/>
      <c r="D83" s="499"/>
      <c r="E83" s="503"/>
      <c r="G83" s="499"/>
      <c r="H83" s="499"/>
      <c r="N83" s="500"/>
      <c r="O83" s="500"/>
      <c r="P83" s="500"/>
    </row>
    <row r="84" spans="2:16" s="502" customFormat="1" ht="20.100000000000001" customHeight="1">
      <c r="B84" s="499"/>
      <c r="C84" s="503"/>
      <c r="D84" s="499"/>
      <c r="E84" s="503"/>
      <c r="G84" s="499"/>
      <c r="H84" s="499"/>
      <c r="N84" s="500"/>
      <c r="O84" s="500"/>
      <c r="P84" s="500"/>
    </row>
    <row r="85" spans="2:16" s="497" customFormat="1" ht="20.100000000000001" customHeight="1">
      <c r="B85" s="495"/>
      <c r="C85" s="498"/>
      <c r="D85" s="495"/>
      <c r="E85" s="498"/>
      <c r="G85" s="495"/>
      <c r="H85" s="495"/>
      <c r="N85" s="496"/>
      <c r="O85" s="496"/>
      <c r="P85" s="496"/>
    </row>
    <row r="86" spans="2:16" s="497" customFormat="1" ht="20.100000000000001" customHeight="1">
      <c r="B86" s="495"/>
      <c r="C86" s="498"/>
      <c r="D86" s="495"/>
      <c r="E86" s="498"/>
      <c r="G86" s="495"/>
      <c r="H86" s="495"/>
      <c r="N86" s="496"/>
      <c r="O86" s="496"/>
      <c r="P86" s="496"/>
    </row>
    <row r="87" spans="2:16" s="497" customFormat="1" ht="20.100000000000001" customHeight="1">
      <c r="B87" s="495"/>
      <c r="C87" s="498"/>
      <c r="D87" s="495"/>
      <c r="E87" s="498"/>
      <c r="G87" s="495"/>
      <c r="H87" s="495"/>
      <c r="N87" s="496"/>
      <c r="O87" s="496"/>
      <c r="P87" s="496"/>
    </row>
    <row r="88" spans="2:16" s="497" customFormat="1" ht="20.100000000000001" customHeight="1">
      <c r="B88" s="495"/>
      <c r="C88" s="498"/>
      <c r="D88" s="495"/>
      <c r="E88" s="498"/>
      <c r="G88" s="495"/>
      <c r="H88" s="495"/>
      <c r="N88" s="496"/>
      <c r="O88" s="496"/>
      <c r="P88" s="496"/>
    </row>
    <row r="89" spans="2:16" s="497" customFormat="1" ht="20.100000000000001" customHeight="1">
      <c r="B89" s="495"/>
      <c r="C89" s="498"/>
      <c r="D89" s="495"/>
      <c r="E89" s="498"/>
      <c r="G89" s="495"/>
      <c r="H89" s="495"/>
      <c r="N89" s="496"/>
      <c r="O89" s="496"/>
      <c r="P89" s="496"/>
    </row>
    <row r="90" spans="2:16" s="497" customFormat="1" ht="20.100000000000001" customHeight="1">
      <c r="B90" s="495"/>
      <c r="C90" s="498"/>
      <c r="D90" s="495"/>
      <c r="E90" s="498"/>
      <c r="G90" s="495"/>
      <c r="H90" s="495"/>
      <c r="N90" s="496"/>
      <c r="O90" s="496"/>
      <c r="P90" s="496"/>
    </row>
  </sheetData>
  <autoFilter ref="A4:R89">
    <filterColumn colId="11">
      <filters blank="1">
        <filter val="2017/7/12：一期需求的开发和内部测试已经完成, 现启动二期开发计划."/>
        <filter val="项目变更：2017/7/14  M2变更，因安卓项目介入人员调配，计划进行变更"/>
        <filter val="项目变更：2017/7/3 : M1 变更 — 未能预估到PDK 存在多个功能不满足、及部分接口存在错误，以及更新代码审核过程中发现的问题；"/>
        <filter val="项目延期：2017/7/12 : M2&amp;M3变更-----中行方面一直未能提供稳定有效的测试后台，VISA与Unionpay测试案例无法顺利执行，正在进一步沟通，发布时间延迟。"/>
      </filters>
    </filterColumn>
    <filterColumn colId="14" showButton="0"/>
    <filterColumn colId="15" showButton="0"/>
    <filterColumn colId="16" showButton="0"/>
  </autoFilter>
  <mergeCells count="6">
    <mergeCell ref="B42:B46"/>
    <mergeCell ref="O4:R4"/>
    <mergeCell ref="B2:G2"/>
    <mergeCell ref="H2:L2"/>
    <mergeCell ref="B5:B16"/>
    <mergeCell ref="B32:B40"/>
  </mergeCells>
  <phoneticPr fontId="5"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sheetPr codeName="Sheet16"/>
  <dimension ref="A1:XFD5330"/>
  <sheetViews>
    <sheetView showGridLines="0" topLeftCell="A4985" workbookViewId="0">
      <selection activeCell="B5075" sqref="B5075:F5127"/>
    </sheetView>
  </sheetViews>
  <sheetFormatPr defaultRowHeight="13.5"/>
  <cols>
    <col min="1" max="1" width="9" style="2"/>
    <col min="2" max="2" width="23.375" style="2" customWidth="1"/>
    <col min="3" max="3" width="36.25" style="2" customWidth="1"/>
    <col min="4" max="4" width="25" style="2" customWidth="1"/>
    <col min="5" max="5" width="15.625" style="2" customWidth="1"/>
    <col min="6" max="6" width="24.25" style="2" customWidth="1"/>
    <col min="7" max="16384" width="9" style="2"/>
  </cols>
  <sheetData>
    <row r="1" spans="2:9" hidden="1"/>
    <row r="2" spans="2:9" hidden="1"/>
    <row r="3" spans="2:9" ht="16.5" hidden="1" customHeight="1">
      <c r="B3" s="660" t="s">
        <v>1491</v>
      </c>
      <c r="C3" s="660"/>
      <c r="D3" s="363"/>
      <c r="E3" s="363"/>
    </row>
    <row r="4" spans="2:9" ht="5.25" hidden="1" customHeight="1"/>
    <row r="5" spans="2:9" ht="36.75" hidden="1" customHeight="1">
      <c r="B5" s="364" t="s">
        <v>1416</v>
      </c>
      <c r="C5" s="364" t="s">
        <v>2539</v>
      </c>
      <c r="D5" s="365" t="s">
        <v>2540</v>
      </c>
      <c r="E5" s="364" t="s">
        <v>1417</v>
      </c>
      <c r="F5" s="364" t="s">
        <v>1418</v>
      </c>
    </row>
    <row r="6" spans="2:9" ht="54.75" hidden="1" customHeight="1">
      <c r="B6" s="28" t="s">
        <v>1419</v>
      </c>
      <c r="C6" s="366" t="s">
        <v>2541</v>
      </c>
      <c r="D6" s="28" t="s">
        <v>2542</v>
      </c>
      <c r="E6" s="366" t="s">
        <v>2543</v>
      </c>
      <c r="F6" s="366"/>
    </row>
    <row r="7" spans="2:9" s="15" customFormat="1" ht="4.5" hidden="1" customHeight="1">
      <c r="B7" s="362"/>
      <c r="C7" s="362"/>
      <c r="D7" s="362"/>
      <c r="E7" s="362"/>
      <c r="F7" s="16"/>
      <c r="G7" s="16"/>
      <c r="H7" s="16"/>
      <c r="I7" s="16"/>
    </row>
    <row r="8" spans="2:9" ht="42.75" hidden="1" customHeight="1">
      <c r="B8" s="28" t="s">
        <v>2544</v>
      </c>
      <c r="C8" s="366" t="s">
        <v>2545</v>
      </c>
      <c r="D8" s="28" t="s">
        <v>2546</v>
      </c>
      <c r="E8" s="366" t="s">
        <v>2547</v>
      </c>
      <c r="F8" s="366"/>
    </row>
    <row r="9" spans="2:9" s="15" customFormat="1" ht="4.5" hidden="1" customHeight="1">
      <c r="B9" s="362"/>
      <c r="C9" s="362"/>
      <c r="D9" s="362"/>
      <c r="E9" s="362"/>
      <c r="F9" s="16"/>
      <c r="G9" s="16"/>
      <c r="H9" s="16"/>
      <c r="I9" s="16"/>
    </row>
    <row r="10" spans="2:9" ht="42.75" hidden="1" customHeight="1">
      <c r="B10" s="28" t="s">
        <v>2548</v>
      </c>
      <c r="C10" s="366" t="s">
        <v>2549</v>
      </c>
      <c r="D10" s="28" t="s">
        <v>2546</v>
      </c>
      <c r="E10" s="366" t="s">
        <v>2550</v>
      </c>
      <c r="F10" s="366"/>
    </row>
    <row r="11" spans="2:9" s="15" customFormat="1" ht="4.5" hidden="1" customHeight="1">
      <c r="B11" s="362"/>
      <c r="C11" s="362"/>
      <c r="D11" s="362"/>
      <c r="E11" s="362"/>
      <c r="F11" s="16"/>
      <c r="G11" s="16"/>
      <c r="H11" s="16"/>
      <c r="I11" s="16"/>
    </row>
    <row r="12" spans="2:9" ht="42.75" hidden="1" customHeight="1">
      <c r="B12" s="28" t="s">
        <v>2551</v>
      </c>
      <c r="C12" s="366" t="s">
        <v>2552</v>
      </c>
      <c r="D12" s="28" t="s">
        <v>2553</v>
      </c>
      <c r="E12" s="366" t="s">
        <v>2554</v>
      </c>
      <c r="F12" s="366"/>
    </row>
    <row r="13" spans="2:9" s="15" customFormat="1" ht="4.5" hidden="1" customHeight="1">
      <c r="B13" s="362"/>
      <c r="C13" s="362"/>
      <c r="D13" s="362"/>
      <c r="E13" s="362"/>
      <c r="F13" s="16"/>
      <c r="G13" s="16"/>
      <c r="H13" s="16"/>
      <c r="I13" s="16"/>
    </row>
    <row r="14" spans="2:9" ht="57" hidden="1" customHeight="1">
      <c r="B14" s="28" t="s">
        <v>2555</v>
      </c>
      <c r="C14" s="366" t="s">
        <v>2556</v>
      </c>
      <c r="D14" s="28" t="s">
        <v>2557</v>
      </c>
      <c r="E14" s="366" t="s">
        <v>2558</v>
      </c>
      <c r="F14" s="367" t="s">
        <v>2559</v>
      </c>
    </row>
    <row r="15" spans="2:9" s="15" customFormat="1" ht="4.5" hidden="1" customHeight="1">
      <c r="B15" s="362"/>
      <c r="C15" s="362"/>
      <c r="D15" s="362"/>
      <c r="E15" s="362"/>
      <c r="F15" s="16"/>
      <c r="G15" s="16"/>
      <c r="H15" s="16"/>
      <c r="I15" s="16"/>
    </row>
    <row r="16" spans="2:9" ht="57" hidden="1" customHeight="1">
      <c r="B16" s="28" t="s">
        <v>2560</v>
      </c>
      <c r="C16" s="366" t="s">
        <v>2561</v>
      </c>
      <c r="D16" s="28" t="s">
        <v>2557</v>
      </c>
      <c r="E16" s="366" t="s">
        <v>2547</v>
      </c>
      <c r="F16" s="367"/>
    </row>
    <row r="17" spans="2:9" s="15" customFormat="1" ht="4.5" hidden="1" customHeight="1">
      <c r="B17" s="362"/>
      <c r="C17" s="362"/>
      <c r="D17" s="362"/>
      <c r="E17" s="362"/>
      <c r="F17" s="16"/>
      <c r="G17" s="16"/>
      <c r="H17" s="16"/>
      <c r="I17" s="16"/>
    </row>
    <row r="18" spans="2:9" ht="57" hidden="1" customHeight="1">
      <c r="B18" s="28" t="s">
        <v>1420</v>
      </c>
      <c r="C18" s="366" t="s">
        <v>2562</v>
      </c>
      <c r="D18" s="28" t="s">
        <v>2557</v>
      </c>
      <c r="E18" s="366" t="s">
        <v>2547</v>
      </c>
      <c r="F18" s="367" t="s">
        <v>2563</v>
      </c>
    </row>
    <row r="19" spans="2:9" s="15" customFormat="1" ht="4.5" hidden="1" customHeight="1">
      <c r="B19" s="362"/>
      <c r="C19" s="362"/>
      <c r="D19" s="362"/>
      <c r="E19" s="362"/>
      <c r="F19" s="16"/>
      <c r="G19" s="16"/>
      <c r="H19" s="16"/>
      <c r="I19" s="16"/>
    </row>
    <row r="20" spans="2:9" ht="102.75" hidden="1" customHeight="1">
      <c r="B20" s="28" t="s">
        <v>2564</v>
      </c>
      <c r="C20" s="366" t="s">
        <v>2565</v>
      </c>
      <c r="D20" s="28" t="s">
        <v>2557</v>
      </c>
      <c r="E20" s="366" t="s">
        <v>2550</v>
      </c>
      <c r="F20" s="367" t="s">
        <v>2566</v>
      </c>
    </row>
    <row r="21" spans="2:9" hidden="1"/>
    <row r="22" spans="2:9" ht="16.5" hidden="1">
      <c r="B22" s="619" t="s">
        <v>1416</v>
      </c>
      <c r="C22" s="619" t="s">
        <v>1447</v>
      </c>
      <c r="D22" s="257" t="s">
        <v>1448</v>
      </c>
      <c r="E22" s="619" t="s">
        <v>1417</v>
      </c>
      <c r="F22" s="619" t="s">
        <v>1418</v>
      </c>
    </row>
    <row r="23" spans="2:9" ht="15" hidden="1">
      <c r="B23" s="661"/>
      <c r="C23" s="661"/>
      <c r="D23" s="258" t="s">
        <v>2567</v>
      </c>
      <c r="E23" s="661"/>
      <c r="F23" s="661"/>
    </row>
    <row r="24" spans="2:9" hidden="1">
      <c r="B24" s="662" t="s">
        <v>1449</v>
      </c>
      <c r="C24" s="368" t="s">
        <v>1450</v>
      </c>
      <c r="D24" s="368" t="s">
        <v>2568</v>
      </c>
      <c r="E24" s="663" t="s">
        <v>1456</v>
      </c>
      <c r="F24" s="663"/>
    </row>
    <row r="25" spans="2:9" hidden="1">
      <c r="B25" s="652"/>
      <c r="C25" s="369" t="s">
        <v>1451</v>
      </c>
      <c r="D25" s="370" t="s">
        <v>2569</v>
      </c>
      <c r="E25" s="654"/>
      <c r="F25" s="654"/>
    </row>
    <row r="26" spans="2:9" hidden="1">
      <c r="B26" s="652"/>
      <c r="C26" s="369" t="s">
        <v>1452</v>
      </c>
      <c r="D26" s="371"/>
      <c r="E26" s="654"/>
      <c r="F26" s="654"/>
    </row>
    <row r="27" spans="2:9" hidden="1">
      <c r="B27" s="652"/>
      <c r="C27" s="369" t="s">
        <v>1451</v>
      </c>
      <c r="D27" s="371"/>
      <c r="E27" s="654"/>
      <c r="F27" s="654"/>
    </row>
    <row r="28" spans="2:9" hidden="1">
      <c r="B28" s="652"/>
      <c r="C28" s="369" t="s">
        <v>1453</v>
      </c>
      <c r="D28" s="371"/>
      <c r="E28" s="654"/>
      <c r="F28" s="654"/>
    </row>
    <row r="29" spans="2:9" hidden="1">
      <c r="B29" s="652"/>
      <c r="C29" s="369" t="s">
        <v>1454</v>
      </c>
      <c r="D29" s="371"/>
      <c r="E29" s="654"/>
      <c r="F29" s="654"/>
    </row>
    <row r="30" spans="2:9" hidden="1">
      <c r="B30" s="652"/>
      <c r="C30" s="369" t="s">
        <v>1455</v>
      </c>
      <c r="D30" s="371"/>
      <c r="E30" s="654"/>
      <c r="F30" s="654"/>
    </row>
    <row r="31" spans="2:9" s="15" customFormat="1" ht="4.5" hidden="1" customHeight="1">
      <c r="B31" s="372"/>
      <c r="C31" s="372"/>
      <c r="D31" s="372"/>
      <c r="E31" s="372"/>
      <c r="F31" s="373"/>
      <c r="G31" s="16"/>
      <c r="H31" s="16"/>
      <c r="I31" s="16"/>
    </row>
    <row r="32" spans="2:9" ht="24" hidden="1">
      <c r="B32" s="652" t="s">
        <v>1457</v>
      </c>
      <c r="C32" s="370" t="s">
        <v>1458</v>
      </c>
      <c r="D32" s="370" t="s">
        <v>2570</v>
      </c>
      <c r="E32" s="654" t="s">
        <v>1460</v>
      </c>
      <c r="F32" s="654"/>
    </row>
    <row r="33" spans="2:9" hidden="1">
      <c r="B33" s="652"/>
      <c r="C33" s="370" t="s">
        <v>1459</v>
      </c>
      <c r="D33" s="370" t="s">
        <v>2571</v>
      </c>
      <c r="E33" s="654"/>
      <c r="F33" s="654"/>
    </row>
    <row r="34" spans="2:9" s="15" customFormat="1" ht="4.5" hidden="1" customHeight="1">
      <c r="B34" s="372"/>
      <c r="C34" s="372"/>
      <c r="D34" s="372"/>
      <c r="E34" s="372"/>
      <c r="F34" s="373"/>
      <c r="G34" s="16"/>
      <c r="H34" s="16"/>
      <c r="I34" s="16"/>
    </row>
    <row r="35" spans="2:9" hidden="1">
      <c r="B35" s="652" t="s">
        <v>1461</v>
      </c>
      <c r="C35" s="370" t="s">
        <v>1462</v>
      </c>
      <c r="D35" s="654" t="s">
        <v>2572</v>
      </c>
      <c r="E35" s="654" t="s">
        <v>2573</v>
      </c>
      <c r="F35" s="654"/>
    </row>
    <row r="36" spans="2:9" hidden="1">
      <c r="B36" s="652"/>
      <c r="C36" s="369" t="s">
        <v>1463</v>
      </c>
      <c r="D36" s="654"/>
      <c r="E36" s="654"/>
      <c r="F36" s="654"/>
    </row>
    <row r="37" spans="2:9" hidden="1">
      <c r="B37" s="652"/>
      <c r="C37" s="369" t="s">
        <v>1464</v>
      </c>
      <c r="D37" s="654"/>
      <c r="E37" s="654"/>
      <c r="F37" s="654"/>
    </row>
    <row r="38" spans="2:9" hidden="1">
      <c r="B38" s="652"/>
      <c r="C38" s="369" t="s">
        <v>1465</v>
      </c>
      <c r="D38" s="654"/>
      <c r="E38" s="654"/>
      <c r="F38" s="654"/>
    </row>
    <row r="39" spans="2:9" s="15" customFormat="1" ht="4.5" hidden="1" customHeight="1">
      <c r="B39" s="372"/>
      <c r="C39" s="372"/>
      <c r="D39" s="372"/>
      <c r="E39" s="372"/>
      <c r="F39" s="373"/>
      <c r="G39" s="16"/>
      <c r="H39" s="16"/>
      <c r="I39" s="16"/>
    </row>
    <row r="40" spans="2:9" ht="24" hidden="1">
      <c r="B40" s="652" t="s">
        <v>1466</v>
      </c>
      <c r="C40" s="370" t="s">
        <v>1467</v>
      </c>
      <c r="D40" s="652" t="s">
        <v>1471</v>
      </c>
      <c r="E40" s="654" t="s">
        <v>1472</v>
      </c>
      <c r="F40" s="654"/>
    </row>
    <row r="41" spans="2:9" ht="24" hidden="1">
      <c r="B41" s="652"/>
      <c r="C41" s="370" t="s">
        <v>1468</v>
      </c>
      <c r="D41" s="652"/>
      <c r="E41" s="654"/>
      <c r="F41" s="654"/>
    </row>
    <row r="42" spans="2:9" hidden="1">
      <c r="B42" s="652"/>
      <c r="C42" s="369" t="s">
        <v>1469</v>
      </c>
      <c r="D42" s="652"/>
      <c r="E42" s="654"/>
      <c r="F42" s="654"/>
    </row>
    <row r="43" spans="2:9" hidden="1">
      <c r="B43" s="652"/>
      <c r="C43" s="369" t="s">
        <v>1470</v>
      </c>
      <c r="D43" s="652"/>
      <c r="E43" s="654"/>
      <c r="F43" s="654"/>
    </row>
    <row r="44" spans="2:9" s="15" customFormat="1" ht="4.5" hidden="1" customHeight="1">
      <c r="B44" s="372"/>
      <c r="C44" s="372"/>
      <c r="D44" s="372"/>
      <c r="E44" s="372"/>
      <c r="F44" s="373"/>
      <c r="G44" s="16"/>
      <c r="H44" s="16"/>
      <c r="I44" s="16"/>
    </row>
    <row r="45" spans="2:9" ht="24" hidden="1">
      <c r="B45" s="652" t="s">
        <v>2555</v>
      </c>
      <c r="C45" s="370" t="s">
        <v>2574</v>
      </c>
      <c r="D45" s="652" t="s">
        <v>2575</v>
      </c>
      <c r="E45" s="654" t="s">
        <v>2558</v>
      </c>
      <c r="F45" s="656"/>
    </row>
    <row r="46" spans="2:9" hidden="1">
      <c r="B46" s="652"/>
      <c r="C46" s="374"/>
      <c r="D46" s="652"/>
      <c r="E46" s="654"/>
      <c r="F46" s="656"/>
    </row>
    <row r="47" spans="2:9" hidden="1">
      <c r="B47" s="652"/>
      <c r="C47" s="375" t="s">
        <v>1473</v>
      </c>
      <c r="D47" s="652"/>
      <c r="E47" s="654"/>
      <c r="F47" s="656"/>
    </row>
    <row r="48" spans="2:9" hidden="1">
      <c r="B48" s="652"/>
      <c r="C48" s="375" t="s">
        <v>1474</v>
      </c>
      <c r="D48" s="652"/>
      <c r="E48" s="654"/>
      <c r="F48" s="656"/>
    </row>
    <row r="49" spans="2:9" hidden="1">
      <c r="B49" s="652"/>
      <c r="C49" s="375" t="s">
        <v>1475</v>
      </c>
      <c r="D49" s="652"/>
      <c r="E49" s="654"/>
      <c r="F49" s="656"/>
    </row>
    <row r="50" spans="2:9" hidden="1">
      <c r="B50" s="652"/>
      <c r="C50" s="369" t="s">
        <v>1476</v>
      </c>
      <c r="D50" s="652"/>
      <c r="E50" s="654"/>
      <c r="F50" s="656"/>
    </row>
    <row r="51" spans="2:9" hidden="1">
      <c r="B51" s="652"/>
      <c r="C51" s="369" t="s">
        <v>1477</v>
      </c>
      <c r="D51" s="652"/>
      <c r="E51" s="654"/>
      <c r="F51" s="656"/>
    </row>
    <row r="52" spans="2:9" s="15" customFormat="1" ht="4.5" hidden="1" customHeight="1">
      <c r="B52" s="372"/>
      <c r="C52" s="372"/>
      <c r="D52" s="372"/>
      <c r="E52" s="372"/>
      <c r="F52" s="373"/>
      <c r="G52" s="16"/>
      <c r="H52" s="16"/>
      <c r="I52" s="16"/>
    </row>
    <row r="53" spans="2:9" ht="24" hidden="1">
      <c r="B53" s="652" t="s">
        <v>2576</v>
      </c>
      <c r="C53" s="370" t="s">
        <v>2577</v>
      </c>
      <c r="D53" s="652" t="s">
        <v>1471</v>
      </c>
      <c r="E53" s="654" t="s">
        <v>1460</v>
      </c>
      <c r="F53" s="656"/>
    </row>
    <row r="54" spans="2:9" ht="24" hidden="1">
      <c r="B54" s="652"/>
      <c r="C54" s="369" t="s">
        <v>2578</v>
      </c>
      <c r="D54" s="652"/>
      <c r="E54" s="654"/>
      <c r="F54" s="656"/>
    </row>
    <row r="55" spans="2:9" ht="24" hidden="1">
      <c r="B55" s="652"/>
      <c r="C55" s="369" t="s">
        <v>2579</v>
      </c>
      <c r="D55" s="652"/>
      <c r="E55" s="654"/>
      <c r="F55" s="656"/>
    </row>
    <row r="56" spans="2:9" s="15" customFormat="1" ht="4.5" hidden="1" customHeight="1">
      <c r="B56" s="372"/>
      <c r="C56" s="372"/>
      <c r="D56" s="372"/>
      <c r="E56" s="372"/>
      <c r="F56" s="373"/>
      <c r="G56" s="16"/>
      <c r="H56" s="16"/>
      <c r="I56" s="16"/>
    </row>
    <row r="57" spans="2:9" ht="24" hidden="1">
      <c r="B57" s="652" t="s">
        <v>1478</v>
      </c>
      <c r="C57" s="375" t="s">
        <v>1479</v>
      </c>
      <c r="D57" s="652" t="s">
        <v>1471</v>
      </c>
      <c r="E57" s="654" t="s">
        <v>1460</v>
      </c>
      <c r="F57" s="656" t="s">
        <v>2580</v>
      </c>
    </row>
    <row r="58" spans="2:9" hidden="1">
      <c r="B58" s="652"/>
      <c r="C58" s="369" t="s">
        <v>1480</v>
      </c>
      <c r="D58" s="652"/>
      <c r="E58" s="654"/>
      <c r="F58" s="656"/>
    </row>
    <row r="59" spans="2:9" s="15" customFormat="1" ht="4.5" hidden="1" customHeight="1">
      <c r="B59" s="372"/>
      <c r="C59" s="372"/>
      <c r="D59" s="372"/>
      <c r="E59" s="372"/>
      <c r="F59" s="373"/>
      <c r="G59" s="16"/>
      <c r="H59" s="16"/>
      <c r="I59" s="16"/>
    </row>
    <row r="60" spans="2:9" ht="24" hidden="1">
      <c r="B60" s="652" t="s">
        <v>1481</v>
      </c>
      <c r="C60" s="375" t="s">
        <v>2581</v>
      </c>
      <c r="D60" s="652" t="s">
        <v>1471</v>
      </c>
      <c r="E60" s="654" t="s">
        <v>1472</v>
      </c>
      <c r="F60" s="656" t="s">
        <v>1485</v>
      </c>
    </row>
    <row r="61" spans="2:9" ht="24" hidden="1">
      <c r="B61" s="652"/>
      <c r="C61" s="369" t="s">
        <v>1482</v>
      </c>
      <c r="D61" s="652"/>
      <c r="E61" s="654"/>
      <c r="F61" s="656"/>
    </row>
    <row r="62" spans="2:9" ht="24" hidden="1">
      <c r="B62" s="652"/>
      <c r="C62" s="375" t="s">
        <v>1483</v>
      </c>
      <c r="D62" s="652"/>
      <c r="E62" s="654"/>
      <c r="F62" s="656"/>
    </row>
    <row r="63" spans="2:9" ht="29.25" hidden="1" customHeight="1">
      <c r="B63" s="653"/>
      <c r="C63" s="376" t="s">
        <v>1484</v>
      </c>
      <c r="D63" s="653"/>
      <c r="E63" s="655"/>
      <c r="F63" s="657"/>
    </row>
    <row r="64" spans="2:9" ht="0.75" customHeight="1"/>
    <row r="65" spans="2:9" ht="16.5" hidden="1">
      <c r="B65" s="658" t="s">
        <v>1416</v>
      </c>
      <c r="C65" s="658" t="s">
        <v>1447</v>
      </c>
      <c r="D65" s="377" t="s">
        <v>1448</v>
      </c>
      <c r="E65" s="658" t="s">
        <v>1417</v>
      </c>
      <c r="F65" s="658" t="s">
        <v>1418</v>
      </c>
    </row>
    <row r="66" spans="2:9" ht="15.75" hidden="1" thickBot="1">
      <c r="B66" s="659"/>
      <c r="C66" s="659"/>
      <c r="D66" s="378"/>
      <c r="E66" s="659"/>
      <c r="F66" s="659"/>
    </row>
    <row r="67" spans="2:9" hidden="1">
      <c r="B67" s="637" t="s">
        <v>1449</v>
      </c>
      <c r="C67" s="379" t="s">
        <v>1450</v>
      </c>
      <c r="D67" s="380" t="s">
        <v>2582</v>
      </c>
      <c r="E67" s="639" t="s">
        <v>1456</v>
      </c>
      <c r="F67" s="639" t="s">
        <v>2583</v>
      </c>
    </row>
    <row r="68" spans="2:9" hidden="1">
      <c r="B68" s="643"/>
      <c r="C68" s="381" t="s">
        <v>1451</v>
      </c>
      <c r="D68" s="382" t="s">
        <v>2569</v>
      </c>
      <c r="E68" s="645"/>
      <c r="F68" s="645"/>
    </row>
    <row r="69" spans="2:9" hidden="1">
      <c r="B69" s="643"/>
      <c r="C69" s="381" t="s">
        <v>1452</v>
      </c>
      <c r="D69" s="383"/>
      <c r="E69" s="645"/>
      <c r="F69" s="645"/>
    </row>
    <row r="70" spans="2:9" hidden="1">
      <c r="B70" s="643"/>
      <c r="C70" s="381" t="s">
        <v>1451</v>
      </c>
      <c r="D70" s="383"/>
      <c r="E70" s="645"/>
      <c r="F70" s="645"/>
    </row>
    <row r="71" spans="2:9" hidden="1">
      <c r="B71" s="643"/>
      <c r="C71" s="381" t="s">
        <v>1453</v>
      </c>
      <c r="D71" s="383"/>
      <c r="E71" s="645"/>
      <c r="F71" s="645"/>
    </row>
    <row r="72" spans="2:9" hidden="1">
      <c r="B72" s="643"/>
      <c r="C72" s="381" t="s">
        <v>1454</v>
      </c>
      <c r="D72" s="383"/>
      <c r="E72" s="645"/>
      <c r="F72" s="645"/>
    </row>
    <row r="73" spans="2:9" hidden="1">
      <c r="B73" s="638"/>
      <c r="C73" s="384" t="s">
        <v>1455</v>
      </c>
      <c r="D73" s="385"/>
      <c r="E73" s="640"/>
      <c r="F73" s="640"/>
    </row>
    <row r="74" spans="2:9" s="15" customFormat="1" ht="4.5" hidden="1" customHeight="1" thickBot="1">
      <c r="B74" s="372"/>
      <c r="C74" s="372"/>
      <c r="D74" s="372"/>
      <c r="E74" s="372"/>
      <c r="F74" s="373"/>
      <c r="G74" s="16"/>
      <c r="H74" s="16"/>
      <c r="I74" s="16"/>
    </row>
    <row r="75" spans="2:9" hidden="1">
      <c r="B75" s="637" t="s">
        <v>1457</v>
      </c>
      <c r="C75" s="386"/>
      <c r="D75" s="637" t="s">
        <v>1525</v>
      </c>
      <c r="E75" s="639" t="s">
        <v>1460</v>
      </c>
      <c r="F75" s="639"/>
    </row>
    <row r="76" spans="2:9" hidden="1">
      <c r="B76" s="643"/>
      <c r="C76" s="387" t="s">
        <v>1522</v>
      </c>
      <c r="D76" s="643"/>
      <c r="E76" s="645"/>
      <c r="F76" s="645"/>
    </row>
    <row r="77" spans="2:9" hidden="1">
      <c r="B77" s="643"/>
      <c r="C77" s="387" t="s">
        <v>1523</v>
      </c>
      <c r="D77" s="643"/>
      <c r="E77" s="645"/>
      <c r="F77" s="645"/>
    </row>
    <row r="78" spans="2:9" hidden="1">
      <c r="B78" s="643"/>
      <c r="C78" s="381" t="s">
        <v>1524</v>
      </c>
      <c r="D78" s="643"/>
      <c r="E78" s="645"/>
      <c r="F78" s="645"/>
    </row>
    <row r="79" spans="2:9" hidden="1">
      <c r="B79" s="643"/>
      <c r="C79" s="381" t="s">
        <v>1458</v>
      </c>
      <c r="D79" s="643"/>
      <c r="E79" s="645"/>
      <c r="F79" s="645"/>
    </row>
    <row r="80" spans="2:9" hidden="1">
      <c r="B80" s="638"/>
      <c r="C80" s="384" t="s">
        <v>1459</v>
      </c>
      <c r="D80" s="638"/>
      <c r="E80" s="640"/>
      <c r="F80" s="640"/>
    </row>
    <row r="81" spans="2:9" s="15" customFormat="1" ht="4.5" hidden="1" customHeight="1" thickBot="1">
      <c r="B81" s="372"/>
      <c r="C81" s="372"/>
      <c r="D81" s="372"/>
      <c r="E81" s="372"/>
      <c r="F81" s="373"/>
      <c r="G81" s="16"/>
      <c r="H81" s="16"/>
      <c r="I81" s="16"/>
    </row>
    <row r="82" spans="2:9" hidden="1">
      <c r="B82" s="637" t="s">
        <v>1461</v>
      </c>
      <c r="C82" s="387" t="s">
        <v>1526</v>
      </c>
      <c r="D82" s="637" t="s">
        <v>1471</v>
      </c>
      <c r="E82" s="639" t="s">
        <v>2573</v>
      </c>
      <c r="F82" s="639" t="s">
        <v>2584</v>
      </c>
    </row>
    <row r="83" spans="2:9" hidden="1">
      <c r="B83" s="643"/>
      <c r="C83" s="381" t="s">
        <v>1463</v>
      </c>
      <c r="D83" s="643"/>
      <c r="E83" s="645"/>
      <c r="F83" s="645"/>
    </row>
    <row r="84" spans="2:9" hidden="1">
      <c r="B84" s="643"/>
      <c r="C84" s="381" t="s">
        <v>1462</v>
      </c>
      <c r="D84" s="643"/>
      <c r="E84" s="645"/>
      <c r="F84" s="645"/>
    </row>
    <row r="85" spans="2:9" hidden="1">
      <c r="B85" s="643"/>
      <c r="C85" s="381" t="s">
        <v>1463</v>
      </c>
      <c r="D85" s="643"/>
      <c r="E85" s="645"/>
      <c r="F85" s="645"/>
    </row>
    <row r="86" spans="2:9" hidden="1">
      <c r="B86" s="643"/>
      <c r="C86" s="381" t="s">
        <v>1464</v>
      </c>
      <c r="D86" s="643"/>
      <c r="E86" s="645"/>
      <c r="F86" s="645"/>
    </row>
    <row r="87" spans="2:9" hidden="1">
      <c r="B87" s="638"/>
      <c r="C87" s="384" t="s">
        <v>1465</v>
      </c>
      <c r="D87" s="638"/>
      <c r="E87" s="640"/>
      <c r="F87" s="640"/>
    </row>
    <row r="88" spans="2:9" s="15" customFormat="1" ht="4.5" hidden="1" customHeight="1" thickBot="1">
      <c r="B88" s="372"/>
      <c r="C88" s="372"/>
      <c r="D88" s="372"/>
      <c r="E88" s="372"/>
      <c r="F88" s="373"/>
      <c r="G88" s="16"/>
      <c r="H88" s="16"/>
      <c r="I88" s="16"/>
    </row>
    <row r="89" spans="2:9" ht="24" hidden="1">
      <c r="B89" s="637" t="s">
        <v>1466</v>
      </c>
      <c r="C89" s="381" t="s">
        <v>1467</v>
      </c>
      <c r="D89" s="637" t="s">
        <v>1471</v>
      </c>
      <c r="E89" s="639" t="s">
        <v>1472</v>
      </c>
      <c r="F89" s="639"/>
    </row>
    <row r="90" spans="2:9" ht="24" hidden="1">
      <c r="B90" s="643"/>
      <c r="C90" s="381" t="s">
        <v>1468</v>
      </c>
      <c r="D90" s="643"/>
      <c r="E90" s="645"/>
      <c r="F90" s="645"/>
    </row>
    <row r="91" spans="2:9" hidden="1">
      <c r="B91" s="643"/>
      <c r="C91" s="381" t="s">
        <v>1469</v>
      </c>
      <c r="D91" s="643"/>
      <c r="E91" s="645"/>
      <c r="F91" s="645"/>
    </row>
    <row r="92" spans="2:9" hidden="1">
      <c r="B92" s="638"/>
      <c r="C92" s="384" t="s">
        <v>1470</v>
      </c>
      <c r="D92" s="638"/>
      <c r="E92" s="640"/>
      <c r="F92" s="640"/>
    </row>
    <row r="93" spans="2:9" s="15" customFormat="1" ht="4.5" hidden="1" customHeight="1" thickBot="1">
      <c r="B93" s="372"/>
      <c r="C93" s="372"/>
      <c r="D93" s="372"/>
      <c r="E93" s="372"/>
      <c r="F93" s="373"/>
      <c r="G93" s="16"/>
      <c r="H93" s="16"/>
      <c r="I93" s="16"/>
    </row>
    <row r="94" spans="2:9" hidden="1">
      <c r="B94" s="637" t="s">
        <v>2585</v>
      </c>
      <c r="C94" s="388" t="s">
        <v>1527</v>
      </c>
      <c r="D94" s="637" t="s">
        <v>2586</v>
      </c>
      <c r="E94" s="639" t="s">
        <v>1456</v>
      </c>
      <c r="F94" s="649"/>
    </row>
    <row r="95" spans="2:9" hidden="1">
      <c r="B95" s="643"/>
      <c r="C95" s="388" t="s">
        <v>1528</v>
      </c>
      <c r="D95" s="643"/>
      <c r="E95" s="645"/>
      <c r="F95" s="650"/>
    </row>
    <row r="96" spans="2:9" hidden="1">
      <c r="B96" s="643"/>
      <c r="C96" s="381" t="s">
        <v>1473</v>
      </c>
      <c r="D96" s="643"/>
      <c r="E96" s="645"/>
      <c r="F96" s="650"/>
    </row>
    <row r="97" spans="2:9" hidden="1">
      <c r="B97" s="643"/>
      <c r="C97" s="381" t="s">
        <v>1529</v>
      </c>
      <c r="D97" s="643"/>
      <c r="E97" s="645"/>
      <c r="F97" s="650"/>
    </row>
    <row r="98" spans="2:9" ht="24" hidden="1">
      <c r="B98" s="643"/>
      <c r="C98" s="381" t="s">
        <v>1530</v>
      </c>
      <c r="D98" s="643"/>
      <c r="E98" s="645"/>
      <c r="F98" s="650"/>
    </row>
    <row r="99" spans="2:9" hidden="1">
      <c r="B99" s="643"/>
      <c r="C99" s="389" t="s">
        <v>1473</v>
      </c>
      <c r="D99" s="643"/>
      <c r="E99" s="645"/>
      <c r="F99" s="650"/>
    </row>
    <row r="100" spans="2:9" hidden="1">
      <c r="B100" s="643"/>
      <c r="C100" s="389" t="s">
        <v>1474</v>
      </c>
      <c r="D100" s="643"/>
      <c r="E100" s="645"/>
      <c r="F100" s="650"/>
    </row>
    <row r="101" spans="2:9" hidden="1">
      <c r="B101" s="643"/>
      <c r="C101" s="389" t="s">
        <v>1475</v>
      </c>
      <c r="D101" s="643"/>
      <c r="E101" s="645"/>
      <c r="F101" s="650"/>
    </row>
    <row r="102" spans="2:9" hidden="1">
      <c r="B102" s="643"/>
      <c r="C102" s="381" t="s">
        <v>1476</v>
      </c>
      <c r="D102" s="643"/>
      <c r="E102" s="645"/>
      <c r="F102" s="650"/>
    </row>
    <row r="103" spans="2:9" hidden="1">
      <c r="B103" s="638"/>
      <c r="C103" s="384" t="s">
        <v>1477</v>
      </c>
      <c r="D103" s="638"/>
      <c r="E103" s="640"/>
      <c r="F103" s="651"/>
    </row>
    <row r="104" spans="2:9" s="15" customFormat="1" ht="4.5" hidden="1" customHeight="1" thickBot="1">
      <c r="B104" s="372"/>
      <c r="C104" s="372"/>
      <c r="D104" s="372"/>
      <c r="E104" s="372"/>
      <c r="F104" s="373"/>
      <c r="G104" s="16"/>
      <c r="H104" s="16"/>
      <c r="I104" s="16"/>
    </row>
    <row r="105" spans="2:9" ht="24" hidden="1">
      <c r="B105" s="637" t="s">
        <v>2576</v>
      </c>
      <c r="C105" s="387" t="s">
        <v>2577</v>
      </c>
      <c r="D105" s="637" t="s">
        <v>1471</v>
      </c>
      <c r="E105" s="639" t="s">
        <v>1460</v>
      </c>
      <c r="F105" s="649"/>
    </row>
    <row r="106" spans="2:9" ht="24" hidden="1">
      <c r="B106" s="643"/>
      <c r="C106" s="381" t="s">
        <v>2578</v>
      </c>
      <c r="D106" s="643"/>
      <c r="E106" s="645"/>
      <c r="F106" s="650"/>
    </row>
    <row r="107" spans="2:9" ht="24" hidden="1">
      <c r="B107" s="638"/>
      <c r="C107" s="384" t="s">
        <v>2579</v>
      </c>
      <c r="D107" s="638"/>
      <c r="E107" s="640"/>
      <c r="F107" s="651"/>
    </row>
    <row r="108" spans="2:9" s="15" customFormat="1" ht="4.5" hidden="1" customHeight="1" thickBot="1">
      <c r="B108" s="372"/>
      <c r="C108" s="372"/>
      <c r="D108" s="372"/>
      <c r="E108" s="372"/>
      <c r="F108" s="373"/>
      <c r="G108" s="16"/>
      <c r="H108" s="16"/>
      <c r="I108" s="16"/>
    </row>
    <row r="109" spans="2:9" ht="24" hidden="1">
      <c r="B109" s="637" t="s">
        <v>1478</v>
      </c>
      <c r="C109" s="389" t="s">
        <v>1479</v>
      </c>
      <c r="D109" s="637" t="s">
        <v>1471</v>
      </c>
      <c r="E109" s="639" t="s">
        <v>1460</v>
      </c>
      <c r="F109" s="641" t="s">
        <v>2580</v>
      </c>
    </row>
    <row r="110" spans="2:9" hidden="1">
      <c r="B110" s="638"/>
      <c r="C110" s="384" t="s">
        <v>1480</v>
      </c>
      <c r="D110" s="638"/>
      <c r="E110" s="640"/>
      <c r="F110" s="642"/>
    </row>
    <row r="111" spans="2:9" s="15" customFormat="1" ht="4.5" hidden="1" customHeight="1" thickBot="1">
      <c r="B111" s="372"/>
      <c r="C111" s="372"/>
      <c r="D111" s="372"/>
      <c r="E111" s="372"/>
      <c r="F111" s="373"/>
      <c r="G111" s="16"/>
      <c r="H111" s="16"/>
      <c r="I111" s="16"/>
    </row>
    <row r="112" spans="2:9" ht="24" hidden="1">
      <c r="B112" s="637" t="s">
        <v>1481</v>
      </c>
      <c r="C112" s="389" t="s">
        <v>1531</v>
      </c>
      <c r="D112" s="637" t="s">
        <v>1471</v>
      </c>
      <c r="E112" s="639" t="s">
        <v>1472</v>
      </c>
      <c r="F112" s="641" t="s">
        <v>1485</v>
      </c>
    </row>
    <row r="113" spans="2:9" ht="24" hidden="1">
      <c r="B113" s="643"/>
      <c r="C113" s="381" t="s">
        <v>1482</v>
      </c>
      <c r="D113" s="643"/>
      <c r="E113" s="645"/>
      <c r="F113" s="647"/>
    </row>
    <row r="114" spans="2:9" ht="24" hidden="1">
      <c r="B114" s="643"/>
      <c r="C114" s="389" t="s">
        <v>1483</v>
      </c>
      <c r="D114" s="643"/>
      <c r="E114" s="645"/>
      <c r="F114" s="647"/>
    </row>
    <row r="115" spans="2:9" ht="24" hidden="1">
      <c r="B115" s="638"/>
      <c r="C115" s="384" t="s">
        <v>1484</v>
      </c>
      <c r="D115" s="638"/>
      <c r="E115" s="640"/>
      <c r="F115" s="642"/>
    </row>
    <row r="116" spans="2:9" hidden="1">
      <c r="B116" s="356"/>
      <c r="C116" s="356"/>
      <c r="D116" s="356"/>
      <c r="E116" s="356"/>
      <c r="F116" s="356"/>
    </row>
    <row r="117" spans="2:9" hidden="1">
      <c r="B117" s="356"/>
      <c r="C117" s="356"/>
      <c r="D117" s="356"/>
      <c r="E117" s="356"/>
      <c r="F117" s="356"/>
    </row>
    <row r="118" spans="2:9" hidden="1">
      <c r="B118" s="637" t="s">
        <v>1449</v>
      </c>
      <c r="C118" s="390" t="s">
        <v>2587</v>
      </c>
      <c r="D118" s="637" t="s">
        <v>2588</v>
      </c>
      <c r="E118" s="639" t="s">
        <v>1456</v>
      </c>
      <c r="F118" s="639" t="s">
        <v>2589</v>
      </c>
    </row>
    <row r="119" spans="2:9" hidden="1">
      <c r="B119" s="643"/>
      <c r="C119" s="381" t="s">
        <v>1451</v>
      </c>
      <c r="D119" s="643"/>
      <c r="E119" s="645"/>
      <c r="F119" s="645"/>
    </row>
    <row r="120" spans="2:9" hidden="1">
      <c r="B120" s="643"/>
      <c r="C120" s="381" t="s">
        <v>1450</v>
      </c>
      <c r="D120" s="643"/>
      <c r="E120" s="645"/>
      <c r="F120" s="645"/>
    </row>
    <row r="121" spans="2:9" hidden="1">
      <c r="B121" s="643"/>
      <c r="C121" s="381" t="s">
        <v>1451</v>
      </c>
      <c r="D121" s="643"/>
      <c r="E121" s="645"/>
      <c r="F121" s="645"/>
    </row>
    <row r="122" spans="2:9" hidden="1">
      <c r="B122" s="643"/>
      <c r="C122" s="381" t="s">
        <v>1452</v>
      </c>
      <c r="D122" s="643"/>
      <c r="E122" s="645"/>
      <c r="F122" s="645"/>
    </row>
    <row r="123" spans="2:9" hidden="1">
      <c r="B123" s="643"/>
      <c r="C123" s="381" t="s">
        <v>1451</v>
      </c>
      <c r="D123" s="643"/>
      <c r="E123" s="645"/>
      <c r="F123" s="645"/>
    </row>
    <row r="124" spans="2:9" hidden="1">
      <c r="B124" s="643"/>
      <c r="C124" s="381" t="s">
        <v>1453</v>
      </c>
      <c r="D124" s="643"/>
      <c r="E124" s="645"/>
      <c r="F124" s="645"/>
    </row>
    <row r="125" spans="2:9" hidden="1">
      <c r="B125" s="643"/>
      <c r="C125" s="381" t="s">
        <v>1454</v>
      </c>
      <c r="D125" s="643"/>
      <c r="E125" s="645"/>
      <c r="F125" s="645"/>
    </row>
    <row r="126" spans="2:9" hidden="1">
      <c r="B126" s="638"/>
      <c r="C126" s="384" t="s">
        <v>1455</v>
      </c>
      <c r="D126" s="638"/>
      <c r="E126" s="640"/>
      <c r="F126" s="640"/>
    </row>
    <row r="127" spans="2:9" s="15" customFormat="1" ht="4.5" hidden="1" customHeight="1" thickBot="1">
      <c r="B127" s="372"/>
      <c r="C127" s="372"/>
      <c r="D127" s="372"/>
      <c r="E127" s="372"/>
      <c r="F127" s="373"/>
      <c r="G127" s="16"/>
      <c r="H127" s="16"/>
      <c r="I127" s="2"/>
    </row>
    <row r="128" spans="2:9" hidden="1">
      <c r="B128" s="637" t="s">
        <v>1457</v>
      </c>
      <c r="C128" s="387" t="s">
        <v>1525</v>
      </c>
      <c r="D128" s="637" t="s">
        <v>2590</v>
      </c>
      <c r="E128" s="639" t="s">
        <v>1460</v>
      </c>
      <c r="F128" s="639"/>
    </row>
    <row r="129" spans="2:9" hidden="1">
      <c r="B129" s="643"/>
      <c r="C129" s="387" t="s">
        <v>1524</v>
      </c>
      <c r="D129" s="643"/>
      <c r="E129" s="645"/>
      <c r="F129" s="645"/>
    </row>
    <row r="130" spans="2:9" hidden="1">
      <c r="B130" s="643"/>
      <c r="C130" s="381" t="s">
        <v>1522</v>
      </c>
      <c r="D130" s="643"/>
      <c r="E130" s="645"/>
      <c r="F130" s="645"/>
    </row>
    <row r="131" spans="2:9" hidden="1">
      <c r="B131" s="643"/>
      <c r="C131" s="381" t="s">
        <v>1523</v>
      </c>
      <c r="D131" s="643"/>
      <c r="E131" s="645"/>
      <c r="F131" s="645"/>
    </row>
    <row r="132" spans="2:9" hidden="1">
      <c r="B132" s="643"/>
      <c r="C132" s="381" t="s">
        <v>1524</v>
      </c>
      <c r="D132" s="643"/>
      <c r="E132" s="645"/>
      <c r="F132" s="645"/>
    </row>
    <row r="133" spans="2:9" hidden="1">
      <c r="B133" s="643"/>
      <c r="C133" s="381" t="s">
        <v>1458</v>
      </c>
      <c r="D133" s="643"/>
      <c r="E133" s="645"/>
      <c r="F133" s="645"/>
    </row>
    <row r="134" spans="2:9" hidden="1">
      <c r="B134" s="638"/>
      <c r="C134" s="384" t="s">
        <v>1459</v>
      </c>
      <c r="D134" s="638"/>
      <c r="E134" s="640"/>
      <c r="F134" s="640"/>
    </row>
    <row r="135" spans="2:9" s="15" customFormat="1" ht="4.5" hidden="1" customHeight="1" thickBot="1">
      <c r="B135" s="372"/>
      <c r="C135" s="372"/>
      <c r="D135" s="372"/>
      <c r="E135" s="372"/>
      <c r="F135" s="373"/>
      <c r="G135" s="16"/>
      <c r="H135" s="16"/>
      <c r="I135" s="16"/>
    </row>
    <row r="136" spans="2:9" hidden="1">
      <c r="B136" s="637" t="s">
        <v>1461</v>
      </c>
      <c r="C136" s="381" t="s">
        <v>1526</v>
      </c>
      <c r="D136" s="637" t="s">
        <v>2591</v>
      </c>
      <c r="E136" s="639" t="s">
        <v>2573</v>
      </c>
      <c r="F136" s="639"/>
    </row>
    <row r="137" spans="2:9" hidden="1">
      <c r="B137" s="643"/>
      <c r="C137" s="381" t="s">
        <v>1463</v>
      </c>
      <c r="D137" s="643"/>
      <c r="E137" s="645"/>
      <c r="F137" s="645"/>
    </row>
    <row r="138" spans="2:9" hidden="1">
      <c r="B138" s="643"/>
      <c r="C138" s="381" t="s">
        <v>1462</v>
      </c>
      <c r="D138" s="643"/>
      <c r="E138" s="645"/>
      <c r="F138" s="645"/>
    </row>
    <row r="139" spans="2:9" hidden="1">
      <c r="B139" s="643"/>
      <c r="C139" s="381" t="s">
        <v>1463</v>
      </c>
      <c r="D139" s="643"/>
      <c r="E139" s="645"/>
      <c r="F139" s="645"/>
    </row>
    <row r="140" spans="2:9" hidden="1">
      <c r="B140" s="643"/>
      <c r="C140" s="381" t="s">
        <v>1464</v>
      </c>
      <c r="D140" s="643"/>
      <c r="E140" s="645"/>
      <c r="F140" s="645"/>
    </row>
    <row r="141" spans="2:9" hidden="1">
      <c r="B141" s="638"/>
      <c r="C141" s="384" t="s">
        <v>1465</v>
      </c>
      <c r="D141" s="638"/>
      <c r="E141" s="640"/>
      <c r="F141" s="640"/>
    </row>
    <row r="142" spans="2:9" s="15" customFormat="1" ht="4.5" hidden="1" customHeight="1" thickBot="1">
      <c r="B142" s="372"/>
      <c r="C142" s="372"/>
      <c r="D142" s="372"/>
      <c r="E142" s="372"/>
      <c r="F142" s="373"/>
      <c r="G142" s="16"/>
      <c r="H142" s="16"/>
      <c r="I142" s="16"/>
    </row>
    <row r="143" spans="2:9" ht="24" hidden="1">
      <c r="B143" s="637" t="s">
        <v>1466</v>
      </c>
      <c r="C143" s="381" t="s">
        <v>1467</v>
      </c>
      <c r="D143" s="637" t="s">
        <v>1471</v>
      </c>
      <c r="E143" s="639" t="s">
        <v>1472</v>
      </c>
      <c r="F143" s="639"/>
    </row>
    <row r="144" spans="2:9" ht="24" hidden="1">
      <c r="B144" s="643"/>
      <c r="C144" s="381" t="s">
        <v>1468</v>
      </c>
      <c r="D144" s="643"/>
      <c r="E144" s="645"/>
      <c r="F144" s="645"/>
    </row>
    <row r="145" spans="2:9" hidden="1">
      <c r="B145" s="643"/>
      <c r="C145" s="381" t="s">
        <v>1469</v>
      </c>
      <c r="D145" s="643"/>
      <c r="E145" s="645"/>
      <c r="F145" s="645"/>
    </row>
    <row r="146" spans="2:9" hidden="1">
      <c r="B146" s="638"/>
      <c r="C146" s="384" t="s">
        <v>1470</v>
      </c>
      <c r="D146" s="638"/>
      <c r="E146" s="640"/>
      <c r="F146" s="640"/>
    </row>
    <row r="147" spans="2:9" s="15" customFormat="1" ht="4.5" hidden="1" customHeight="1" thickBot="1">
      <c r="B147" s="372"/>
      <c r="C147" s="372"/>
      <c r="D147" s="372"/>
      <c r="E147" s="372"/>
      <c r="F147" s="373"/>
      <c r="G147" s="16"/>
      <c r="H147" s="16"/>
      <c r="I147" s="16"/>
    </row>
    <row r="148" spans="2:9" hidden="1">
      <c r="B148" s="637" t="s">
        <v>2585</v>
      </c>
      <c r="C148" s="386"/>
      <c r="D148" s="637" t="s">
        <v>2592</v>
      </c>
      <c r="E148" s="639" t="s">
        <v>1456</v>
      </c>
      <c r="F148" s="649"/>
    </row>
    <row r="149" spans="2:9" hidden="1">
      <c r="B149" s="643"/>
      <c r="C149" s="387" t="s">
        <v>1554</v>
      </c>
      <c r="D149" s="643"/>
      <c r="E149" s="645"/>
      <c r="F149" s="650"/>
    </row>
    <row r="150" spans="2:9" hidden="1">
      <c r="B150" s="643"/>
      <c r="C150" s="381" t="s">
        <v>1473</v>
      </c>
      <c r="D150" s="643"/>
      <c r="E150" s="645"/>
      <c r="F150" s="650"/>
    </row>
    <row r="151" spans="2:9" hidden="1">
      <c r="B151" s="643"/>
      <c r="C151" s="381" t="s">
        <v>1527</v>
      </c>
      <c r="D151" s="643"/>
      <c r="E151" s="645"/>
      <c r="F151" s="650"/>
    </row>
    <row r="152" spans="2:9" hidden="1">
      <c r="B152" s="643"/>
      <c r="C152" s="381" t="s">
        <v>1528</v>
      </c>
      <c r="D152" s="643"/>
      <c r="E152" s="645"/>
      <c r="F152" s="650"/>
    </row>
    <row r="153" spans="2:9" hidden="1">
      <c r="B153" s="643"/>
      <c r="C153" s="381" t="s">
        <v>1473</v>
      </c>
      <c r="D153" s="643"/>
      <c r="E153" s="645"/>
      <c r="F153" s="650"/>
    </row>
    <row r="154" spans="2:9" hidden="1">
      <c r="B154" s="643"/>
      <c r="C154" s="381" t="s">
        <v>1529</v>
      </c>
      <c r="D154" s="643"/>
      <c r="E154" s="645"/>
      <c r="F154" s="650"/>
    </row>
    <row r="155" spans="2:9" ht="24" hidden="1">
      <c r="B155" s="643"/>
      <c r="C155" s="381" t="s">
        <v>1530</v>
      </c>
      <c r="D155" s="643"/>
      <c r="E155" s="645"/>
      <c r="F155" s="650"/>
    </row>
    <row r="156" spans="2:9" hidden="1">
      <c r="B156" s="643"/>
      <c r="C156" s="389" t="s">
        <v>1473</v>
      </c>
      <c r="D156" s="643"/>
      <c r="E156" s="645"/>
      <c r="F156" s="650"/>
    </row>
    <row r="157" spans="2:9" hidden="1">
      <c r="B157" s="643"/>
      <c r="C157" s="389" t="s">
        <v>1474</v>
      </c>
      <c r="D157" s="643"/>
      <c r="E157" s="645"/>
      <c r="F157" s="650"/>
    </row>
    <row r="158" spans="2:9" hidden="1">
      <c r="B158" s="643"/>
      <c r="C158" s="389" t="s">
        <v>1475</v>
      </c>
      <c r="D158" s="643"/>
      <c r="E158" s="645"/>
      <c r="F158" s="650"/>
    </row>
    <row r="159" spans="2:9" hidden="1">
      <c r="B159" s="643"/>
      <c r="C159" s="381" t="s">
        <v>1476</v>
      </c>
      <c r="D159" s="643"/>
      <c r="E159" s="645"/>
      <c r="F159" s="650"/>
    </row>
    <row r="160" spans="2:9" hidden="1">
      <c r="B160" s="638"/>
      <c r="C160" s="384" t="s">
        <v>1477</v>
      </c>
      <c r="D160" s="638"/>
      <c r="E160" s="640"/>
      <c r="F160" s="651"/>
    </row>
    <row r="161" spans="1:9" s="15" customFormat="1" ht="4.5" hidden="1" customHeight="1" thickBot="1">
      <c r="B161" s="372"/>
      <c r="C161" s="372"/>
      <c r="D161" s="372"/>
      <c r="E161" s="372"/>
      <c r="F161" s="373"/>
      <c r="G161" s="16"/>
      <c r="H161" s="16"/>
      <c r="I161" s="16"/>
    </row>
    <row r="162" spans="1:9" hidden="1">
      <c r="B162" s="637" t="s">
        <v>2576</v>
      </c>
      <c r="C162" s="387" t="s">
        <v>2593</v>
      </c>
      <c r="D162" s="637" t="s">
        <v>1471</v>
      </c>
      <c r="E162" s="639" t="s">
        <v>1460</v>
      </c>
      <c r="F162" s="649"/>
    </row>
    <row r="163" spans="1:9" ht="24" hidden="1">
      <c r="B163" s="643"/>
      <c r="C163" s="381" t="s">
        <v>2578</v>
      </c>
      <c r="D163" s="643"/>
      <c r="E163" s="645"/>
      <c r="F163" s="650"/>
    </row>
    <row r="164" spans="1:9" ht="24" hidden="1">
      <c r="B164" s="643"/>
      <c r="C164" s="381" t="s">
        <v>2577</v>
      </c>
      <c r="D164" s="643"/>
      <c r="E164" s="645"/>
      <c r="F164" s="650"/>
    </row>
    <row r="165" spans="1:9" ht="24" hidden="1">
      <c r="B165" s="643"/>
      <c r="C165" s="381" t="s">
        <v>2578</v>
      </c>
      <c r="D165" s="643"/>
      <c r="E165" s="645"/>
      <c r="F165" s="650"/>
    </row>
    <row r="166" spans="1:9" ht="24" hidden="1">
      <c r="B166" s="638"/>
      <c r="C166" s="384" t="s">
        <v>2579</v>
      </c>
      <c r="D166" s="638"/>
      <c r="E166" s="640"/>
      <c r="F166" s="651"/>
    </row>
    <row r="167" spans="1:9" s="15" customFormat="1" ht="4.5" hidden="1" customHeight="1" thickBot="1">
      <c r="B167" s="372"/>
      <c r="C167" s="372"/>
      <c r="D167" s="372"/>
      <c r="E167" s="372"/>
      <c r="F167" s="373"/>
      <c r="G167" s="16"/>
      <c r="H167" s="16"/>
      <c r="I167" s="16"/>
    </row>
    <row r="168" spans="1:9" ht="24" hidden="1">
      <c r="B168" s="637" t="s">
        <v>1478</v>
      </c>
      <c r="C168" s="389" t="s">
        <v>1479</v>
      </c>
      <c r="D168" s="637" t="s">
        <v>2594</v>
      </c>
      <c r="E168" s="639" t="s">
        <v>1460</v>
      </c>
      <c r="F168" s="641"/>
    </row>
    <row r="169" spans="1:9" hidden="1">
      <c r="B169" s="638"/>
      <c r="C169" s="384" t="s">
        <v>1480</v>
      </c>
      <c r="D169" s="638"/>
      <c r="E169" s="640"/>
      <c r="F169" s="642"/>
    </row>
    <row r="170" spans="1:9" s="15" customFormat="1" ht="4.5" hidden="1" customHeight="1" thickBot="1">
      <c r="B170" s="372"/>
      <c r="C170" s="372"/>
      <c r="D170" s="372"/>
      <c r="E170" s="372"/>
      <c r="F170" s="373"/>
      <c r="G170" s="16"/>
      <c r="H170" s="16"/>
      <c r="I170" s="16"/>
    </row>
    <row r="171" spans="1:9" ht="24" hidden="1">
      <c r="B171" s="637" t="s">
        <v>1481</v>
      </c>
      <c r="C171" s="389" t="s">
        <v>1531</v>
      </c>
      <c r="D171" s="637" t="s">
        <v>1471</v>
      </c>
      <c r="E171" s="639" t="s">
        <v>1472</v>
      </c>
      <c r="F171" s="641" t="s">
        <v>1485</v>
      </c>
    </row>
    <row r="172" spans="1:9" ht="24" hidden="1">
      <c r="B172" s="643"/>
      <c r="C172" s="381" t="s">
        <v>1482</v>
      </c>
      <c r="D172" s="643"/>
      <c r="E172" s="645"/>
      <c r="F172" s="647"/>
    </row>
    <row r="173" spans="1:9" ht="24" hidden="1">
      <c r="B173" s="643"/>
      <c r="C173" s="389" t="s">
        <v>1483</v>
      </c>
      <c r="D173" s="643"/>
      <c r="E173" s="645"/>
      <c r="F173" s="647"/>
    </row>
    <row r="174" spans="1:9" ht="24" hidden="1">
      <c r="B174" s="644"/>
      <c r="C174" s="391" t="s">
        <v>1484</v>
      </c>
      <c r="D174" s="644"/>
      <c r="E174" s="646"/>
      <c r="F174" s="648"/>
    </row>
    <row r="175" spans="1:9" ht="16.5" hidden="1">
      <c r="A175" s="625"/>
      <c r="B175" s="619" t="s">
        <v>1416</v>
      </c>
      <c r="C175" s="619" t="s">
        <v>1447</v>
      </c>
      <c r="D175" s="257" t="s">
        <v>1448</v>
      </c>
      <c r="E175" s="619" t="s">
        <v>1417</v>
      </c>
      <c r="F175" s="619" t="s">
        <v>1418</v>
      </c>
    </row>
    <row r="176" spans="1:9" ht="15.75" hidden="1" thickBot="1">
      <c r="A176" s="625"/>
      <c r="B176" s="620"/>
      <c r="C176" s="620"/>
      <c r="D176" s="258" t="s">
        <v>2595</v>
      </c>
      <c r="E176" s="620"/>
      <c r="F176" s="620"/>
    </row>
    <row r="177" spans="1:6" hidden="1">
      <c r="A177" s="625"/>
      <c r="B177" s="600" t="s">
        <v>1449</v>
      </c>
      <c r="C177" s="392" t="s">
        <v>2587</v>
      </c>
      <c r="D177" s="600" t="s">
        <v>2588</v>
      </c>
      <c r="E177" s="603" t="s">
        <v>1456</v>
      </c>
      <c r="F177" s="603" t="s">
        <v>2596</v>
      </c>
    </row>
    <row r="178" spans="1:6" hidden="1">
      <c r="A178" s="625"/>
      <c r="B178" s="601"/>
      <c r="C178" s="278" t="s">
        <v>1451</v>
      </c>
      <c r="D178" s="601"/>
      <c r="E178" s="604"/>
      <c r="F178" s="604"/>
    </row>
    <row r="179" spans="1:6" hidden="1">
      <c r="A179" s="625"/>
      <c r="B179" s="601"/>
      <c r="C179" s="278" t="s">
        <v>1450</v>
      </c>
      <c r="D179" s="601"/>
      <c r="E179" s="604"/>
      <c r="F179" s="604"/>
    </row>
    <row r="180" spans="1:6" hidden="1">
      <c r="A180" s="625"/>
      <c r="B180" s="601"/>
      <c r="C180" s="278" t="s">
        <v>1451</v>
      </c>
      <c r="D180" s="601"/>
      <c r="E180" s="604"/>
      <c r="F180" s="604"/>
    </row>
    <row r="181" spans="1:6" hidden="1">
      <c r="A181" s="625"/>
      <c r="B181" s="601"/>
      <c r="C181" s="278" t="s">
        <v>1452</v>
      </c>
      <c r="D181" s="601"/>
      <c r="E181" s="604"/>
      <c r="F181" s="604"/>
    </row>
    <row r="182" spans="1:6" hidden="1">
      <c r="A182" s="625"/>
      <c r="B182" s="601"/>
      <c r="C182" s="278" t="s">
        <v>1451</v>
      </c>
      <c r="D182" s="601"/>
      <c r="E182" s="604"/>
      <c r="F182" s="604"/>
    </row>
    <row r="183" spans="1:6" hidden="1">
      <c r="A183" s="625"/>
      <c r="B183" s="601"/>
      <c r="C183" s="278" t="s">
        <v>1453</v>
      </c>
      <c r="D183" s="601"/>
      <c r="E183" s="604"/>
      <c r="F183" s="604"/>
    </row>
    <row r="184" spans="1:6" hidden="1">
      <c r="A184" s="625"/>
      <c r="B184" s="601"/>
      <c r="C184" s="278" t="s">
        <v>1454</v>
      </c>
      <c r="D184" s="601"/>
      <c r="E184" s="604"/>
      <c r="F184" s="604"/>
    </row>
    <row r="185" spans="1:6" hidden="1">
      <c r="A185" s="625"/>
      <c r="B185" s="602"/>
      <c r="C185" s="279" t="s">
        <v>1455</v>
      </c>
      <c r="D185" s="602"/>
      <c r="E185" s="605"/>
      <c r="F185" s="605"/>
    </row>
    <row r="186" spans="1:6" ht="3.75" hidden="1" customHeight="1" thickBot="1">
      <c r="A186" s="277"/>
      <c r="B186" s="393"/>
      <c r="C186" s="393"/>
      <c r="D186" s="393"/>
      <c r="E186" s="393"/>
      <c r="F186" s="394"/>
    </row>
    <row r="187" spans="1:6" ht="24" hidden="1">
      <c r="A187" s="625"/>
      <c r="B187" s="600" t="s">
        <v>1457</v>
      </c>
      <c r="C187" s="395" t="s">
        <v>1575</v>
      </c>
      <c r="D187" s="600" t="s">
        <v>1471</v>
      </c>
      <c r="E187" s="603" t="s">
        <v>1460</v>
      </c>
      <c r="F187" s="603" t="s">
        <v>2597</v>
      </c>
    </row>
    <row r="188" spans="1:6" hidden="1">
      <c r="A188" s="625"/>
      <c r="B188" s="601"/>
      <c r="C188" s="395" t="s">
        <v>1524</v>
      </c>
      <c r="D188" s="601"/>
      <c r="E188" s="604"/>
      <c r="F188" s="604"/>
    </row>
    <row r="189" spans="1:6" hidden="1">
      <c r="A189" s="625"/>
      <c r="B189" s="601"/>
      <c r="C189" s="278" t="s">
        <v>1525</v>
      </c>
      <c r="D189" s="601"/>
      <c r="E189" s="604"/>
      <c r="F189" s="604"/>
    </row>
    <row r="190" spans="1:6" hidden="1">
      <c r="A190" s="625"/>
      <c r="B190" s="601"/>
      <c r="C190" s="278" t="s">
        <v>1524</v>
      </c>
      <c r="D190" s="601"/>
      <c r="E190" s="604"/>
      <c r="F190" s="604"/>
    </row>
    <row r="191" spans="1:6" hidden="1">
      <c r="A191" s="625"/>
      <c r="B191" s="601"/>
      <c r="C191" s="278" t="s">
        <v>1522</v>
      </c>
      <c r="D191" s="601"/>
      <c r="E191" s="604"/>
      <c r="F191" s="604"/>
    </row>
    <row r="192" spans="1:6" hidden="1">
      <c r="A192" s="625"/>
      <c r="B192" s="601"/>
      <c r="C192" s="278" t="s">
        <v>1523</v>
      </c>
      <c r="D192" s="601"/>
      <c r="E192" s="604"/>
      <c r="F192" s="604"/>
    </row>
    <row r="193" spans="1:6" hidden="1">
      <c r="A193" s="625"/>
      <c r="B193" s="601"/>
      <c r="C193" s="278" t="s">
        <v>1524</v>
      </c>
      <c r="D193" s="601"/>
      <c r="E193" s="604"/>
      <c r="F193" s="604"/>
    </row>
    <row r="194" spans="1:6" hidden="1">
      <c r="A194" s="625"/>
      <c r="B194" s="601"/>
      <c r="C194" s="278" t="s">
        <v>1458</v>
      </c>
      <c r="D194" s="601"/>
      <c r="E194" s="604"/>
      <c r="F194" s="604"/>
    </row>
    <row r="195" spans="1:6" hidden="1">
      <c r="A195" s="625"/>
      <c r="B195" s="602"/>
      <c r="C195" s="279" t="s">
        <v>1459</v>
      </c>
      <c r="D195" s="602"/>
      <c r="E195" s="605"/>
      <c r="F195" s="605"/>
    </row>
    <row r="196" spans="1:6" ht="3.75" hidden="1" customHeight="1" thickBot="1">
      <c r="A196" s="277"/>
      <c r="B196" s="393"/>
      <c r="C196" s="393"/>
      <c r="D196" s="393"/>
      <c r="E196" s="393"/>
      <c r="F196" s="394"/>
    </row>
    <row r="197" spans="1:6" hidden="1">
      <c r="A197" s="625"/>
      <c r="B197" s="600" t="s">
        <v>1461</v>
      </c>
      <c r="C197" s="278" t="s">
        <v>1526</v>
      </c>
      <c r="D197" s="600" t="s">
        <v>1471</v>
      </c>
      <c r="E197" s="603" t="s">
        <v>2573</v>
      </c>
      <c r="F197" s="603" t="s">
        <v>2598</v>
      </c>
    </row>
    <row r="198" spans="1:6" hidden="1">
      <c r="A198" s="625"/>
      <c r="B198" s="601"/>
      <c r="C198" s="278" t="s">
        <v>1463</v>
      </c>
      <c r="D198" s="601"/>
      <c r="E198" s="604"/>
      <c r="F198" s="604"/>
    </row>
    <row r="199" spans="1:6" hidden="1">
      <c r="A199" s="625"/>
      <c r="B199" s="601"/>
      <c r="C199" s="278" t="s">
        <v>1462</v>
      </c>
      <c r="D199" s="601"/>
      <c r="E199" s="604"/>
      <c r="F199" s="604"/>
    </row>
    <row r="200" spans="1:6" hidden="1">
      <c r="A200" s="625"/>
      <c r="B200" s="601"/>
      <c r="C200" s="278" t="s">
        <v>1463</v>
      </c>
      <c r="D200" s="601"/>
      <c r="E200" s="604"/>
      <c r="F200" s="604"/>
    </row>
    <row r="201" spans="1:6" hidden="1">
      <c r="A201" s="625"/>
      <c r="B201" s="601"/>
      <c r="C201" s="278" t="s">
        <v>1464</v>
      </c>
      <c r="D201" s="601"/>
      <c r="E201" s="604"/>
      <c r="F201" s="604"/>
    </row>
    <row r="202" spans="1:6" hidden="1">
      <c r="A202" s="625"/>
      <c r="B202" s="602"/>
      <c r="C202" s="279" t="s">
        <v>1465</v>
      </c>
      <c r="D202" s="602"/>
      <c r="E202" s="605"/>
      <c r="F202" s="605"/>
    </row>
    <row r="203" spans="1:6" ht="3.75" hidden="1" customHeight="1" thickBot="1">
      <c r="A203" s="277"/>
      <c r="B203" s="393"/>
      <c r="C203" s="393"/>
      <c r="D203" s="393"/>
      <c r="E203" s="393"/>
      <c r="F203" s="394"/>
    </row>
    <row r="204" spans="1:6" ht="24" hidden="1">
      <c r="A204" s="625"/>
      <c r="B204" s="600" t="s">
        <v>1466</v>
      </c>
      <c r="C204" s="278" t="s">
        <v>1467</v>
      </c>
      <c r="D204" s="600" t="s">
        <v>1471</v>
      </c>
      <c r="E204" s="603" t="s">
        <v>1472</v>
      </c>
      <c r="F204" s="603"/>
    </row>
    <row r="205" spans="1:6" ht="24" hidden="1">
      <c r="A205" s="625"/>
      <c r="B205" s="601"/>
      <c r="C205" s="278" t="s">
        <v>1468</v>
      </c>
      <c r="D205" s="601"/>
      <c r="E205" s="604"/>
      <c r="F205" s="604"/>
    </row>
    <row r="206" spans="1:6" hidden="1">
      <c r="A206" s="625"/>
      <c r="B206" s="601"/>
      <c r="C206" s="278" t="s">
        <v>1469</v>
      </c>
      <c r="D206" s="601"/>
      <c r="E206" s="604"/>
      <c r="F206" s="604"/>
    </row>
    <row r="207" spans="1:6" hidden="1">
      <c r="A207" s="625"/>
      <c r="B207" s="602"/>
      <c r="C207" s="279" t="s">
        <v>1470</v>
      </c>
      <c r="D207" s="602"/>
      <c r="E207" s="605"/>
      <c r="F207" s="605"/>
    </row>
    <row r="208" spans="1:6" ht="3.75" hidden="1" customHeight="1" thickBot="1">
      <c r="A208" s="277"/>
      <c r="B208" s="393"/>
      <c r="C208" s="393"/>
      <c r="D208" s="393"/>
      <c r="E208" s="393"/>
      <c r="F208" s="394"/>
    </row>
    <row r="209" spans="1:6" hidden="1">
      <c r="A209" s="625"/>
      <c r="B209" s="600" t="s">
        <v>2585</v>
      </c>
      <c r="C209" s="281"/>
      <c r="D209" s="600" t="s">
        <v>2599</v>
      </c>
      <c r="E209" s="603" t="s">
        <v>1456</v>
      </c>
      <c r="F209" s="609" t="s">
        <v>2600</v>
      </c>
    </row>
    <row r="210" spans="1:6" hidden="1">
      <c r="A210" s="625"/>
      <c r="B210" s="601"/>
      <c r="C210" s="278" t="s">
        <v>1554</v>
      </c>
      <c r="D210" s="601"/>
      <c r="E210" s="604"/>
      <c r="F210" s="610"/>
    </row>
    <row r="211" spans="1:6" hidden="1">
      <c r="A211" s="625"/>
      <c r="B211" s="601"/>
      <c r="C211" s="278" t="s">
        <v>1473</v>
      </c>
      <c r="D211" s="601"/>
      <c r="E211" s="604"/>
      <c r="F211" s="610"/>
    </row>
    <row r="212" spans="1:6" hidden="1">
      <c r="A212" s="625"/>
      <c r="B212" s="601"/>
      <c r="C212" s="278" t="s">
        <v>1527</v>
      </c>
      <c r="D212" s="601"/>
      <c r="E212" s="604"/>
      <c r="F212" s="610"/>
    </row>
    <row r="213" spans="1:6" hidden="1">
      <c r="A213" s="625"/>
      <c r="B213" s="601"/>
      <c r="C213" s="278" t="s">
        <v>1528</v>
      </c>
      <c r="D213" s="601"/>
      <c r="E213" s="604"/>
      <c r="F213" s="610"/>
    </row>
    <row r="214" spans="1:6" hidden="1">
      <c r="A214" s="625"/>
      <c r="B214" s="601"/>
      <c r="C214" s="278" t="s">
        <v>1473</v>
      </c>
      <c r="D214" s="601"/>
      <c r="E214" s="604"/>
      <c r="F214" s="610"/>
    </row>
    <row r="215" spans="1:6" hidden="1">
      <c r="A215" s="625"/>
      <c r="B215" s="601"/>
      <c r="C215" s="278" t="s">
        <v>1529</v>
      </c>
      <c r="D215" s="601"/>
      <c r="E215" s="604"/>
      <c r="F215" s="610"/>
    </row>
    <row r="216" spans="1:6" ht="24" hidden="1">
      <c r="A216" s="625"/>
      <c r="B216" s="601"/>
      <c r="C216" s="278" t="s">
        <v>1530</v>
      </c>
      <c r="D216" s="601"/>
      <c r="E216" s="604"/>
      <c r="F216" s="610"/>
    </row>
    <row r="217" spans="1:6" hidden="1">
      <c r="A217" s="625"/>
      <c r="B217" s="601"/>
      <c r="C217" s="282" t="s">
        <v>1473</v>
      </c>
      <c r="D217" s="601"/>
      <c r="E217" s="604"/>
      <c r="F217" s="610"/>
    </row>
    <row r="218" spans="1:6" hidden="1">
      <c r="A218" s="625"/>
      <c r="B218" s="601"/>
      <c r="C218" s="282" t="s">
        <v>1474</v>
      </c>
      <c r="D218" s="601"/>
      <c r="E218" s="604"/>
      <c r="F218" s="610"/>
    </row>
    <row r="219" spans="1:6" hidden="1">
      <c r="A219" s="625"/>
      <c r="B219" s="601"/>
      <c r="C219" s="282" t="s">
        <v>1475</v>
      </c>
      <c r="D219" s="601"/>
      <c r="E219" s="604"/>
      <c r="F219" s="610"/>
    </row>
    <row r="220" spans="1:6" hidden="1">
      <c r="A220" s="625"/>
      <c r="B220" s="601"/>
      <c r="C220" s="278" t="s">
        <v>1476</v>
      </c>
      <c r="D220" s="601"/>
      <c r="E220" s="604"/>
      <c r="F220" s="610"/>
    </row>
    <row r="221" spans="1:6" hidden="1">
      <c r="A221" s="625"/>
      <c r="B221" s="602"/>
      <c r="C221" s="279" t="s">
        <v>1477</v>
      </c>
      <c r="D221" s="602"/>
      <c r="E221" s="605"/>
      <c r="F221" s="611"/>
    </row>
    <row r="222" spans="1:6" ht="3.75" hidden="1" customHeight="1" thickBot="1">
      <c r="A222" s="277"/>
      <c r="B222" s="393"/>
      <c r="C222" s="393"/>
      <c r="D222" s="393"/>
      <c r="E222" s="393"/>
      <c r="F222" s="394"/>
    </row>
    <row r="223" spans="1:6" hidden="1">
      <c r="A223" s="625"/>
      <c r="B223" s="600" t="s">
        <v>2576</v>
      </c>
      <c r="C223" s="278" t="s">
        <v>2593</v>
      </c>
      <c r="D223" s="600" t="s">
        <v>1471</v>
      </c>
      <c r="E223" s="603" t="s">
        <v>1460</v>
      </c>
      <c r="F223" s="609"/>
    </row>
    <row r="224" spans="1:6" ht="24" hidden="1">
      <c r="A224" s="625"/>
      <c r="B224" s="601"/>
      <c r="C224" s="278" t="s">
        <v>2578</v>
      </c>
      <c r="D224" s="601"/>
      <c r="E224" s="604"/>
      <c r="F224" s="610"/>
    </row>
    <row r="225" spans="1:6" ht="24" hidden="1">
      <c r="A225" s="625"/>
      <c r="B225" s="601"/>
      <c r="C225" s="278" t="s">
        <v>2577</v>
      </c>
      <c r="D225" s="601"/>
      <c r="E225" s="604"/>
      <c r="F225" s="610"/>
    </row>
    <row r="226" spans="1:6" ht="24" hidden="1">
      <c r="A226" s="625"/>
      <c r="B226" s="601"/>
      <c r="C226" s="278" t="s">
        <v>2578</v>
      </c>
      <c r="D226" s="601"/>
      <c r="E226" s="604"/>
      <c r="F226" s="610"/>
    </row>
    <row r="227" spans="1:6" ht="24" hidden="1">
      <c r="A227" s="625"/>
      <c r="B227" s="602"/>
      <c r="C227" s="279" t="s">
        <v>2579</v>
      </c>
      <c r="D227" s="602"/>
      <c r="E227" s="605"/>
      <c r="F227" s="611"/>
    </row>
    <row r="228" spans="1:6" ht="3.75" hidden="1" customHeight="1" thickBot="1">
      <c r="A228" s="277"/>
      <c r="B228" s="393"/>
      <c r="C228" s="393"/>
      <c r="D228" s="393"/>
      <c r="E228" s="393"/>
      <c r="F228" s="394"/>
    </row>
    <row r="229" spans="1:6" ht="36" hidden="1">
      <c r="A229" s="625"/>
      <c r="B229" s="600" t="s">
        <v>1478</v>
      </c>
      <c r="C229" s="280" t="s">
        <v>1576</v>
      </c>
      <c r="D229" s="600" t="s">
        <v>1471</v>
      </c>
      <c r="E229" s="603" t="s">
        <v>1460</v>
      </c>
      <c r="F229" s="606"/>
    </row>
    <row r="230" spans="1:6" ht="24" hidden="1">
      <c r="A230" s="625"/>
      <c r="B230" s="601"/>
      <c r="C230" s="280" t="s">
        <v>1577</v>
      </c>
      <c r="D230" s="601"/>
      <c r="E230" s="604"/>
      <c r="F230" s="607"/>
    </row>
    <row r="231" spans="1:6" ht="24" hidden="1">
      <c r="A231" s="625"/>
      <c r="B231" s="601"/>
      <c r="C231" s="282" t="s">
        <v>1479</v>
      </c>
      <c r="D231" s="601"/>
      <c r="E231" s="604"/>
      <c r="F231" s="607"/>
    </row>
    <row r="232" spans="1:6" hidden="1">
      <c r="A232" s="625"/>
      <c r="B232" s="602"/>
      <c r="C232" s="279" t="s">
        <v>1480</v>
      </c>
      <c r="D232" s="602"/>
      <c r="E232" s="605"/>
      <c r="F232" s="608"/>
    </row>
    <row r="233" spans="1:6" ht="3.75" hidden="1" customHeight="1" thickBot="1">
      <c r="A233" s="277"/>
      <c r="B233" s="393"/>
      <c r="C233" s="393"/>
      <c r="D233" s="393"/>
      <c r="E233" s="393"/>
      <c r="F233" s="394"/>
    </row>
    <row r="234" spans="1:6" ht="24" hidden="1">
      <c r="A234" s="625"/>
      <c r="B234" s="600" t="s">
        <v>1481</v>
      </c>
      <c r="C234" s="282" t="s">
        <v>1531</v>
      </c>
      <c r="D234" s="600" t="s">
        <v>1471</v>
      </c>
      <c r="E234" s="603" t="s">
        <v>1472</v>
      </c>
      <c r="F234" s="606" t="s">
        <v>1485</v>
      </c>
    </row>
    <row r="235" spans="1:6" ht="24" hidden="1">
      <c r="A235" s="625"/>
      <c r="B235" s="601"/>
      <c r="C235" s="278" t="s">
        <v>1482</v>
      </c>
      <c r="D235" s="601"/>
      <c r="E235" s="604"/>
      <c r="F235" s="607"/>
    </row>
    <row r="236" spans="1:6" ht="24" hidden="1">
      <c r="A236" s="625"/>
      <c r="B236" s="601"/>
      <c r="C236" s="282" t="s">
        <v>1483</v>
      </c>
      <c r="D236" s="601"/>
      <c r="E236" s="604"/>
      <c r="F236" s="607"/>
    </row>
    <row r="237" spans="1:6" ht="24" hidden="1">
      <c r="A237" s="625"/>
      <c r="B237" s="602"/>
      <c r="C237" s="279" t="s">
        <v>1484</v>
      </c>
      <c r="D237" s="602"/>
      <c r="E237" s="605"/>
      <c r="F237" s="608"/>
    </row>
    <row r="238" spans="1:6" hidden="1"/>
    <row r="239" spans="1:6" hidden="1"/>
    <row r="240" spans="1:6" ht="17.25" hidden="1" thickBot="1">
      <c r="B240" s="618" t="s">
        <v>1491</v>
      </c>
      <c r="C240" s="618"/>
      <c r="D240" s="285"/>
      <c r="E240" s="285"/>
      <c r="F240" s="277"/>
    </row>
    <row r="241" spans="2:6" ht="6.75" hidden="1" customHeight="1" thickBot="1">
      <c r="B241" s="277"/>
      <c r="C241" s="277"/>
      <c r="D241" s="277"/>
      <c r="E241" s="277"/>
      <c r="F241" s="277"/>
    </row>
    <row r="242" spans="2:6" ht="16.5" hidden="1">
      <c r="B242" s="619" t="s">
        <v>1416</v>
      </c>
      <c r="C242" s="619" t="s">
        <v>1447</v>
      </c>
      <c r="D242" s="257" t="s">
        <v>1448</v>
      </c>
      <c r="E242" s="619" t="s">
        <v>1417</v>
      </c>
      <c r="F242" s="619" t="s">
        <v>1418</v>
      </c>
    </row>
    <row r="243" spans="2:6" ht="15.75" hidden="1" thickBot="1">
      <c r="B243" s="620"/>
      <c r="C243" s="620"/>
      <c r="D243" s="258" t="s">
        <v>2601</v>
      </c>
      <c r="E243" s="620"/>
      <c r="F243" s="620"/>
    </row>
    <row r="244" spans="2:6" hidden="1">
      <c r="B244" s="600" t="s">
        <v>1449</v>
      </c>
      <c r="C244" s="392" t="s">
        <v>2587</v>
      </c>
      <c r="D244" s="600" t="s">
        <v>2602</v>
      </c>
      <c r="E244" s="603" t="s">
        <v>1456</v>
      </c>
      <c r="F244" s="603"/>
    </row>
    <row r="245" spans="2:6" hidden="1">
      <c r="B245" s="601"/>
      <c r="C245" s="278" t="s">
        <v>1451</v>
      </c>
      <c r="D245" s="601"/>
      <c r="E245" s="604"/>
      <c r="F245" s="604"/>
    </row>
    <row r="246" spans="2:6" hidden="1">
      <c r="B246" s="601"/>
      <c r="C246" s="278" t="s">
        <v>1450</v>
      </c>
      <c r="D246" s="601"/>
      <c r="E246" s="604"/>
      <c r="F246" s="604"/>
    </row>
    <row r="247" spans="2:6" hidden="1">
      <c r="B247" s="601"/>
      <c r="C247" s="278" t="s">
        <v>1451</v>
      </c>
      <c r="D247" s="601"/>
      <c r="E247" s="604"/>
      <c r="F247" s="604"/>
    </row>
    <row r="248" spans="2:6" hidden="1">
      <c r="B248" s="601"/>
      <c r="C248" s="278" t="s">
        <v>1452</v>
      </c>
      <c r="D248" s="601"/>
      <c r="E248" s="604"/>
      <c r="F248" s="604"/>
    </row>
    <row r="249" spans="2:6" hidden="1">
      <c r="B249" s="601"/>
      <c r="C249" s="278" t="s">
        <v>1451</v>
      </c>
      <c r="D249" s="601"/>
      <c r="E249" s="604"/>
      <c r="F249" s="604"/>
    </row>
    <row r="250" spans="2:6" hidden="1">
      <c r="B250" s="601"/>
      <c r="C250" s="278" t="s">
        <v>1453</v>
      </c>
      <c r="D250" s="601"/>
      <c r="E250" s="604"/>
      <c r="F250" s="604"/>
    </row>
    <row r="251" spans="2:6" hidden="1">
      <c r="B251" s="601"/>
      <c r="C251" s="278" t="s">
        <v>1454</v>
      </c>
      <c r="D251" s="601"/>
      <c r="E251" s="604"/>
      <c r="F251" s="604"/>
    </row>
    <row r="252" spans="2:6" hidden="1">
      <c r="B252" s="602"/>
      <c r="C252" s="279" t="s">
        <v>1455</v>
      </c>
      <c r="D252" s="602"/>
      <c r="E252" s="605"/>
      <c r="F252" s="605"/>
    </row>
    <row r="253" spans="2:6" ht="5.25" hidden="1" customHeight="1" thickBot="1">
      <c r="B253" s="393"/>
      <c r="C253" s="393"/>
      <c r="D253" s="393"/>
      <c r="E253" s="393"/>
      <c r="F253" s="394"/>
    </row>
    <row r="254" spans="2:6" ht="24" hidden="1">
      <c r="B254" s="600" t="s">
        <v>1457</v>
      </c>
      <c r="C254" s="278" t="s">
        <v>1575</v>
      </c>
      <c r="D254" s="600" t="s">
        <v>2603</v>
      </c>
      <c r="E254" s="603" t="s">
        <v>1460</v>
      </c>
      <c r="F254" s="603"/>
    </row>
    <row r="255" spans="2:6" hidden="1">
      <c r="B255" s="601"/>
      <c r="C255" s="278" t="s">
        <v>1524</v>
      </c>
      <c r="D255" s="601"/>
      <c r="E255" s="604"/>
      <c r="F255" s="604"/>
    </row>
    <row r="256" spans="2:6" hidden="1">
      <c r="B256" s="601"/>
      <c r="C256" s="278" t="s">
        <v>1525</v>
      </c>
      <c r="D256" s="601"/>
      <c r="E256" s="604"/>
      <c r="F256" s="604"/>
    </row>
    <row r="257" spans="2:6" hidden="1">
      <c r="B257" s="601"/>
      <c r="C257" s="278" t="s">
        <v>1524</v>
      </c>
      <c r="D257" s="601"/>
      <c r="E257" s="604"/>
      <c r="F257" s="604"/>
    </row>
    <row r="258" spans="2:6" hidden="1">
      <c r="B258" s="601"/>
      <c r="C258" s="278" t="s">
        <v>1522</v>
      </c>
      <c r="D258" s="601"/>
      <c r="E258" s="604"/>
      <c r="F258" s="604"/>
    </row>
    <row r="259" spans="2:6" hidden="1">
      <c r="B259" s="601"/>
      <c r="C259" s="278" t="s">
        <v>1523</v>
      </c>
      <c r="D259" s="601"/>
      <c r="E259" s="604"/>
      <c r="F259" s="604"/>
    </row>
    <row r="260" spans="2:6" hidden="1">
      <c r="B260" s="601"/>
      <c r="C260" s="278" t="s">
        <v>1524</v>
      </c>
      <c r="D260" s="601"/>
      <c r="E260" s="604"/>
      <c r="F260" s="604"/>
    </row>
    <row r="261" spans="2:6" hidden="1">
      <c r="B261" s="601"/>
      <c r="C261" s="278" t="s">
        <v>1458</v>
      </c>
      <c r="D261" s="601"/>
      <c r="E261" s="604"/>
      <c r="F261" s="604"/>
    </row>
    <row r="262" spans="2:6" hidden="1">
      <c r="B262" s="602"/>
      <c r="C262" s="279" t="s">
        <v>1459</v>
      </c>
      <c r="D262" s="602"/>
      <c r="E262" s="605"/>
      <c r="F262" s="605"/>
    </row>
    <row r="263" spans="2:6" ht="5.25" hidden="1" customHeight="1" thickBot="1">
      <c r="B263" s="393"/>
      <c r="C263" s="393"/>
      <c r="D263" s="393"/>
      <c r="E263" s="393"/>
      <c r="F263" s="394"/>
    </row>
    <row r="264" spans="2:6" hidden="1">
      <c r="B264" s="600" t="s">
        <v>1461</v>
      </c>
      <c r="C264" s="278" t="s">
        <v>1526</v>
      </c>
      <c r="D264" s="600" t="s">
        <v>1471</v>
      </c>
      <c r="E264" s="603" t="s">
        <v>2573</v>
      </c>
      <c r="F264" s="603" t="s">
        <v>2604</v>
      </c>
    </row>
    <row r="265" spans="2:6" hidden="1">
      <c r="B265" s="601"/>
      <c r="C265" s="278" t="s">
        <v>1463</v>
      </c>
      <c r="D265" s="601"/>
      <c r="E265" s="604"/>
      <c r="F265" s="604"/>
    </row>
    <row r="266" spans="2:6" hidden="1">
      <c r="B266" s="601"/>
      <c r="C266" s="278" t="s">
        <v>1462</v>
      </c>
      <c r="D266" s="601"/>
      <c r="E266" s="604"/>
      <c r="F266" s="604"/>
    </row>
    <row r="267" spans="2:6" hidden="1">
      <c r="B267" s="601"/>
      <c r="C267" s="278" t="s">
        <v>1463</v>
      </c>
      <c r="D267" s="601"/>
      <c r="E267" s="604"/>
      <c r="F267" s="604"/>
    </row>
    <row r="268" spans="2:6" hidden="1">
      <c r="B268" s="601"/>
      <c r="C268" s="278" t="s">
        <v>1464</v>
      </c>
      <c r="D268" s="601"/>
      <c r="E268" s="604"/>
      <c r="F268" s="604"/>
    </row>
    <row r="269" spans="2:6" hidden="1">
      <c r="B269" s="602"/>
      <c r="C269" s="279" t="s">
        <v>1465</v>
      </c>
      <c r="D269" s="602"/>
      <c r="E269" s="605"/>
      <c r="F269" s="605"/>
    </row>
    <row r="270" spans="2:6" ht="5.25" hidden="1" customHeight="1" thickBot="1">
      <c r="B270" s="393"/>
      <c r="C270" s="393"/>
      <c r="D270" s="393"/>
      <c r="E270" s="393"/>
      <c r="F270" s="394"/>
    </row>
    <row r="271" spans="2:6" ht="24" hidden="1">
      <c r="B271" s="600" t="s">
        <v>1466</v>
      </c>
      <c r="C271" s="278" t="s">
        <v>1467</v>
      </c>
      <c r="D271" s="600" t="s">
        <v>1471</v>
      </c>
      <c r="E271" s="603" t="s">
        <v>1472</v>
      </c>
      <c r="F271" s="603"/>
    </row>
    <row r="272" spans="2:6" ht="24" hidden="1">
      <c r="B272" s="601"/>
      <c r="C272" s="278" t="s">
        <v>1468</v>
      </c>
      <c r="D272" s="601"/>
      <c r="E272" s="604"/>
      <c r="F272" s="604"/>
    </row>
    <row r="273" spans="2:6" hidden="1">
      <c r="B273" s="601"/>
      <c r="C273" s="278" t="s">
        <v>1469</v>
      </c>
      <c r="D273" s="601"/>
      <c r="E273" s="604"/>
      <c r="F273" s="604"/>
    </row>
    <row r="274" spans="2:6" hidden="1">
      <c r="B274" s="602"/>
      <c r="C274" s="279" t="s">
        <v>1470</v>
      </c>
      <c r="D274" s="602"/>
      <c r="E274" s="605"/>
      <c r="F274" s="605"/>
    </row>
    <row r="275" spans="2:6" ht="5.25" hidden="1" customHeight="1" thickBot="1">
      <c r="B275" s="393"/>
      <c r="C275" s="393"/>
      <c r="D275" s="393"/>
      <c r="E275" s="393"/>
      <c r="F275" s="394"/>
    </row>
    <row r="276" spans="2:6" hidden="1">
      <c r="B276" s="600" t="s">
        <v>2585</v>
      </c>
      <c r="C276" s="395" t="s">
        <v>1597</v>
      </c>
      <c r="D276" s="600" t="s">
        <v>2605</v>
      </c>
      <c r="E276" s="603" t="s">
        <v>1599</v>
      </c>
      <c r="F276" s="609" t="s">
        <v>2606</v>
      </c>
    </row>
    <row r="277" spans="2:6" hidden="1">
      <c r="B277" s="601"/>
      <c r="C277" s="278" t="s">
        <v>1598</v>
      </c>
      <c r="D277" s="601"/>
      <c r="E277" s="604"/>
      <c r="F277" s="610"/>
    </row>
    <row r="278" spans="2:6" hidden="1">
      <c r="B278" s="601"/>
      <c r="C278" s="278" t="s">
        <v>1554</v>
      </c>
      <c r="D278" s="601"/>
      <c r="E278" s="604"/>
      <c r="F278" s="610"/>
    </row>
    <row r="279" spans="2:6" hidden="1">
      <c r="B279" s="601"/>
      <c r="C279" s="278" t="s">
        <v>1473</v>
      </c>
      <c r="D279" s="601"/>
      <c r="E279" s="604"/>
      <c r="F279" s="610"/>
    </row>
    <row r="280" spans="2:6" hidden="1">
      <c r="B280" s="601"/>
      <c r="C280" s="278" t="s">
        <v>1527</v>
      </c>
      <c r="D280" s="601"/>
      <c r="E280" s="604"/>
      <c r="F280" s="610"/>
    </row>
    <row r="281" spans="2:6" hidden="1">
      <c r="B281" s="601"/>
      <c r="C281" s="278" t="s">
        <v>1528</v>
      </c>
      <c r="D281" s="601"/>
      <c r="E281" s="604"/>
      <c r="F281" s="610"/>
    </row>
    <row r="282" spans="2:6" hidden="1">
      <c r="B282" s="601"/>
      <c r="C282" s="278" t="s">
        <v>1473</v>
      </c>
      <c r="D282" s="601"/>
      <c r="E282" s="604"/>
      <c r="F282" s="610"/>
    </row>
    <row r="283" spans="2:6" hidden="1">
      <c r="B283" s="601"/>
      <c r="C283" s="278" t="s">
        <v>1529</v>
      </c>
      <c r="D283" s="601"/>
      <c r="E283" s="604"/>
      <c r="F283" s="610"/>
    </row>
    <row r="284" spans="2:6" ht="24" hidden="1">
      <c r="B284" s="601"/>
      <c r="C284" s="278" t="s">
        <v>1530</v>
      </c>
      <c r="D284" s="601"/>
      <c r="E284" s="604"/>
      <c r="F284" s="610"/>
    </row>
    <row r="285" spans="2:6" hidden="1">
      <c r="B285" s="601"/>
      <c r="C285" s="282" t="s">
        <v>1473</v>
      </c>
      <c r="D285" s="601"/>
      <c r="E285" s="604"/>
      <c r="F285" s="610"/>
    </row>
    <row r="286" spans="2:6" hidden="1">
      <c r="B286" s="601"/>
      <c r="C286" s="282" t="s">
        <v>1474</v>
      </c>
      <c r="D286" s="601"/>
      <c r="E286" s="604"/>
      <c r="F286" s="610"/>
    </row>
    <row r="287" spans="2:6" hidden="1">
      <c r="B287" s="601"/>
      <c r="C287" s="282" t="s">
        <v>1475</v>
      </c>
      <c r="D287" s="601"/>
      <c r="E287" s="604"/>
      <c r="F287" s="610"/>
    </row>
    <row r="288" spans="2:6" hidden="1">
      <c r="B288" s="601"/>
      <c r="C288" s="278" t="s">
        <v>1476</v>
      </c>
      <c r="D288" s="601"/>
      <c r="E288" s="604"/>
      <c r="F288" s="610"/>
    </row>
    <row r="289" spans="2:6" hidden="1">
      <c r="B289" s="602"/>
      <c r="C289" s="279" t="s">
        <v>1477</v>
      </c>
      <c r="D289" s="602"/>
      <c r="E289" s="605"/>
      <c r="F289" s="611"/>
    </row>
    <row r="290" spans="2:6" ht="5.25" hidden="1" customHeight="1" thickBot="1">
      <c r="B290" s="393"/>
      <c r="C290" s="393"/>
      <c r="D290" s="393"/>
      <c r="E290" s="393"/>
      <c r="F290" s="394"/>
    </row>
    <row r="291" spans="2:6" hidden="1">
      <c r="B291" s="600" t="s">
        <v>2576</v>
      </c>
      <c r="C291" s="278" t="s">
        <v>2593</v>
      </c>
      <c r="D291" s="600" t="s">
        <v>2607</v>
      </c>
      <c r="E291" s="603" t="s">
        <v>1460</v>
      </c>
      <c r="F291" s="609"/>
    </row>
    <row r="292" spans="2:6" ht="24" hidden="1">
      <c r="B292" s="601"/>
      <c r="C292" s="278" t="s">
        <v>2578</v>
      </c>
      <c r="D292" s="601"/>
      <c r="E292" s="604"/>
      <c r="F292" s="610"/>
    </row>
    <row r="293" spans="2:6" ht="24" hidden="1">
      <c r="B293" s="601"/>
      <c r="C293" s="278" t="s">
        <v>2577</v>
      </c>
      <c r="D293" s="601"/>
      <c r="E293" s="604"/>
      <c r="F293" s="610"/>
    </row>
    <row r="294" spans="2:6" ht="24" hidden="1">
      <c r="B294" s="601"/>
      <c r="C294" s="278" t="s">
        <v>2578</v>
      </c>
      <c r="D294" s="601"/>
      <c r="E294" s="604"/>
      <c r="F294" s="610"/>
    </row>
    <row r="295" spans="2:6" ht="24" hidden="1">
      <c r="B295" s="602"/>
      <c r="C295" s="279" t="s">
        <v>2579</v>
      </c>
      <c r="D295" s="602"/>
      <c r="E295" s="605"/>
      <c r="F295" s="611"/>
    </row>
    <row r="296" spans="2:6" ht="5.25" hidden="1" customHeight="1" thickBot="1">
      <c r="B296" s="393"/>
      <c r="C296" s="393"/>
      <c r="D296" s="393"/>
      <c r="E296" s="393"/>
      <c r="F296" s="394"/>
    </row>
    <row r="297" spans="2:6" ht="36" hidden="1">
      <c r="B297" s="600" t="s">
        <v>1478</v>
      </c>
      <c r="C297" s="282" t="s">
        <v>1576</v>
      </c>
      <c r="D297" s="600" t="s">
        <v>2608</v>
      </c>
      <c r="E297" s="603" t="s">
        <v>1460</v>
      </c>
      <c r="F297" s="606"/>
    </row>
    <row r="298" spans="2:6" ht="24" hidden="1">
      <c r="B298" s="601"/>
      <c r="C298" s="282" t="s">
        <v>1577</v>
      </c>
      <c r="D298" s="601"/>
      <c r="E298" s="604"/>
      <c r="F298" s="607"/>
    </row>
    <row r="299" spans="2:6" ht="24" hidden="1">
      <c r="B299" s="601"/>
      <c r="C299" s="282" t="s">
        <v>1479</v>
      </c>
      <c r="D299" s="601"/>
      <c r="E299" s="604"/>
      <c r="F299" s="607"/>
    </row>
    <row r="300" spans="2:6" hidden="1">
      <c r="B300" s="602"/>
      <c r="C300" s="279" t="s">
        <v>1480</v>
      </c>
      <c r="D300" s="602"/>
      <c r="E300" s="605"/>
      <c r="F300" s="608"/>
    </row>
    <row r="301" spans="2:6" ht="5.25" hidden="1" customHeight="1" thickBot="1">
      <c r="B301" s="393"/>
      <c r="C301" s="393"/>
      <c r="D301" s="393"/>
      <c r="E301" s="393"/>
      <c r="F301" s="394"/>
    </row>
    <row r="302" spans="2:6" ht="24" hidden="1">
      <c r="B302" s="600" t="s">
        <v>1481</v>
      </c>
      <c r="C302" s="282" t="s">
        <v>1531</v>
      </c>
      <c r="D302" s="600" t="s">
        <v>1471</v>
      </c>
      <c r="E302" s="603" t="s">
        <v>1472</v>
      </c>
      <c r="F302" s="606" t="s">
        <v>1485</v>
      </c>
    </row>
    <row r="303" spans="2:6" ht="24" hidden="1">
      <c r="B303" s="601"/>
      <c r="C303" s="278" t="s">
        <v>1482</v>
      </c>
      <c r="D303" s="601"/>
      <c r="E303" s="604"/>
      <c r="F303" s="607"/>
    </row>
    <row r="304" spans="2:6" ht="24" hidden="1">
      <c r="B304" s="601"/>
      <c r="C304" s="282" t="s">
        <v>1483</v>
      </c>
      <c r="D304" s="601"/>
      <c r="E304" s="604"/>
      <c r="F304" s="607"/>
    </row>
    <row r="305" spans="2:6" ht="24" hidden="1">
      <c r="B305" s="602"/>
      <c r="C305" s="279" t="s">
        <v>1484</v>
      </c>
      <c r="D305" s="602"/>
      <c r="E305" s="605"/>
      <c r="F305" s="608"/>
    </row>
    <row r="306" spans="2:6" hidden="1"/>
    <row r="307" spans="2:6" hidden="1"/>
    <row r="308" spans="2:6" hidden="1"/>
    <row r="309" spans="2:6" hidden="1"/>
    <row r="310" spans="2:6" ht="17.25" hidden="1" thickBot="1">
      <c r="B310" s="618" t="s">
        <v>1491</v>
      </c>
      <c r="C310" s="618"/>
      <c r="D310" s="285"/>
      <c r="E310" s="285"/>
      <c r="F310" s="277"/>
    </row>
    <row r="311" spans="2:6" ht="16.5" hidden="1">
      <c r="B311" s="396"/>
      <c r="C311" s="396"/>
      <c r="D311" s="285"/>
      <c r="E311" s="285"/>
      <c r="F311" s="277"/>
    </row>
    <row r="312" spans="2:6" ht="6" hidden="1" customHeight="1">
      <c r="B312" s="277"/>
      <c r="C312" s="277"/>
      <c r="D312" s="277"/>
      <c r="E312" s="277"/>
      <c r="F312" s="277"/>
    </row>
    <row r="313" spans="2:6" ht="16.5" hidden="1">
      <c r="B313" s="619" t="s">
        <v>1416</v>
      </c>
      <c r="C313" s="619" t="s">
        <v>1447</v>
      </c>
      <c r="D313" s="257" t="s">
        <v>1448</v>
      </c>
      <c r="E313" s="619" t="s">
        <v>1417</v>
      </c>
      <c r="F313" s="619" t="s">
        <v>1418</v>
      </c>
    </row>
    <row r="314" spans="2:6" ht="15.75" hidden="1" thickBot="1">
      <c r="B314" s="620"/>
      <c r="C314" s="620"/>
      <c r="D314" s="258" t="s">
        <v>2609</v>
      </c>
      <c r="E314" s="620"/>
      <c r="F314" s="620"/>
    </row>
    <row r="315" spans="2:6" hidden="1">
      <c r="B315" s="600" t="s">
        <v>1449</v>
      </c>
      <c r="C315" s="289" t="s">
        <v>1621</v>
      </c>
      <c r="D315" s="289" t="s">
        <v>2610</v>
      </c>
      <c r="E315" s="603" t="s">
        <v>1456</v>
      </c>
      <c r="F315" s="603"/>
    </row>
    <row r="316" spans="2:6" hidden="1">
      <c r="B316" s="601"/>
      <c r="C316" s="280" t="s">
        <v>1622</v>
      </c>
      <c r="D316" s="280" t="s">
        <v>2611</v>
      </c>
      <c r="E316" s="604"/>
      <c r="F316" s="604"/>
    </row>
    <row r="317" spans="2:6" ht="24" hidden="1">
      <c r="B317" s="601"/>
      <c r="C317" s="280" t="s">
        <v>1451</v>
      </c>
      <c r="D317" s="397"/>
      <c r="E317" s="604"/>
      <c r="F317" s="604"/>
    </row>
    <row r="318" spans="2:6" hidden="1">
      <c r="B318" s="601"/>
      <c r="C318" s="278" t="s">
        <v>2587</v>
      </c>
      <c r="D318" s="397"/>
      <c r="E318" s="604"/>
      <c r="F318" s="604"/>
    </row>
    <row r="319" spans="2:6" hidden="1">
      <c r="B319" s="601"/>
      <c r="C319" s="278" t="s">
        <v>1451</v>
      </c>
      <c r="D319" s="397"/>
      <c r="E319" s="604"/>
      <c r="F319" s="604"/>
    </row>
    <row r="320" spans="2:6" hidden="1">
      <c r="B320" s="601"/>
      <c r="C320" s="278" t="s">
        <v>1450</v>
      </c>
      <c r="D320" s="397"/>
      <c r="E320" s="604"/>
      <c r="F320" s="604"/>
    </row>
    <row r="321" spans="2:6" hidden="1">
      <c r="B321" s="601"/>
      <c r="C321" s="278" t="s">
        <v>1451</v>
      </c>
      <c r="D321" s="397"/>
      <c r="E321" s="604"/>
      <c r="F321" s="604"/>
    </row>
    <row r="322" spans="2:6" hidden="1">
      <c r="B322" s="601"/>
      <c r="C322" s="278" t="s">
        <v>1452</v>
      </c>
      <c r="D322" s="397"/>
      <c r="E322" s="604"/>
      <c r="F322" s="604"/>
    </row>
    <row r="323" spans="2:6" hidden="1">
      <c r="B323" s="601"/>
      <c r="C323" s="278" t="s">
        <v>1451</v>
      </c>
      <c r="D323" s="397"/>
      <c r="E323" s="604"/>
      <c r="F323" s="604"/>
    </row>
    <row r="324" spans="2:6" hidden="1">
      <c r="B324" s="601"/>
      <c r="C324" s="278" t="s">
        <v>1453</v>
      </c>
      <c r="D324" s="397"/>
      <c r="E324" s="604"/>
      <c r="F324" s="604"/>
    </row>
    <row r="325" spans="2:6" hidden="1">
      <c r="B325" s="601"/>
      <c r="C325" s="278" t="s">
        <v>1454</v>
      </c>
      <c r="D325" s="397"/>
      <c r="E325" s="604"/>
      <c r="F325" s="604"/>
    </row>
    <row r="326" spans="2:6" hidden="1">
      <c r="B326" s="602"/>
      <c r="C326" s="279" t="s">
        <v>1455</v>
      </c>
      <c r="D326" s="290"/>
      <c r="E326" s="605"/>
      <c r="F326" s="605"/>
    </row>
    <row r="327" spans="2:6" ht="6" hidden="1" customHeight="1" thickBot="1">
      <c r="B327" s="393"/>
      <c r="C327" s="393"/>
      <c r="D327" s="393"/>
      <c r="E327" s="393"/>
      <c r="F327" s="394"/>
    </row>
    <row r="328" spans="2:6" hidden="1">
      <c r="B328" s="600" t="s">
        <v>1457</v>
      </c>
      <c r="C328" s="280" t="s">
        <v>1623</v>
      </c>
      <c r="D328" s="600" t="s">
        <v>2612</v>
      </c>
      <c r="E328" s="603" t="s">
        <v>1460</v>
      </c>
      <c r="F328" s="603"/>
    </row>
    <row r="329" spans="2:6" hidden="1">
      <c r="B329" s="601"/>
      <c r="C329" s="395" t="s">
        <v>2613</v>
      </c>
      <c r="D329" s="601"/>
      <c r="E329" s="604"/>
      <c r="F329" s="604"/>
    </row>
    <row r="330" spans="2:6" ht="24" hidden="1">
      <c r="B330" s="601"/>
      <c r="C330" s="280" t="s">
        <v>1524</v>
      </c>
      <c r="D330" s="601"/>
      <c r="E330" s="604"/>
      <c r="F330" s="604"/>
    </row>
    <row r="331" spans="2:6" ht="24" hidden="1">
      <c r="B331" s="601"/>
      <c r="C331" s="278" t="s">
        <v>1575</v>
      </c>
      <c r="D331" s="601"/>
      <c r="E331" s="604"/>
      <c r="F331" s="604"/>
    </row>
    <row r="332" spans="2:6" hidden="1">
      <c r="B332" s="601"/>
      <c r="C332" s="278" t="s">
        <v>1524</v>
      </c>
      <c r="D332" s="601"/>
      <c r="E332" s="604"/>
      <c r="F332" s="604"/>
    </row>
    <row r="333" spans="2:6" hidden="1">
      <c r="B333" s="601"/>
      <c r="C333" s="278" t="s">
        <v>1525</v>
      </c>
      <c r="D333" s="601"/>
      <c r="E333" s="604"/>
      <c r="F333" s="604"/>
    </row>
    <row r="334" spans="2:6" hidden="1">
      <c r="B334" s="601"/>
      <c r="C334" s="278" t="s">
        <v>1524</v>
      </c>
      <c r="D334" s="601"/>
      <c r="E334" s="604"/>
      <c r="F334" s="604"/>
    </row>
    <row r="335" spans="2:6" hidden="1">
      <c r="B335" s="601"/>
      <c r="C335" s="278" t="s">
        <v>1522</v>
      </c>
      <c r="D335" s="601"/>
      <c r="E335" s="604"/>
      <c r="F335" s="604"/>
    </row>
    <row r="336" spans="2:6" hidden="1">
      <c r="B336" s="601"/>
      <c r="C336" s="278" t="s">
        <v>1523</v>
      </c>
      <c r="D336" s="601"/>
      <c r="E336" s="604"/>
      <c r="F336" s="604"/>
    </row>
    <row r="337" spans="2:6" hidden="1">
      <c r="B337" s="601"/>
      <c r="C337" s="278" t="s">
        <v>1524</v>
      </c>
      <c r="D337" s="601"/>
      <c r="E337" s="604"/>
      <c r="F337" s="604"/>
    </row>
    <row r="338" spans="2:6" hidden="1">
      <c r="B338" s="601"/>
      <c r="C338" s="278" t="s">
        <v>1458</v>
      </c>
      <c r="D338" s="601"/>
      <c r="E338" s="604"/>
      <c r="F338" s="604"/>
    </row>
    <row r="339" spans="2:6" hidden="1">
      <c r="B339" s="602"/>
      <c r="C339" s="279" t="s">
        <v>1459</v>
      </c>
      <c r="D339" s="602"/>
      <c r="E339" s="605"/>
      <c r="F339" s="605"/>
    </row>
    <row r="340" spans="2:6" ht="6" hidden="1" customHeight="1" thickBot="1">
      <c r="B340" s="393"/>
      <c r="C340" s="393"/>
      <c r="D340" s="393"/>
      <c r="E340" s="393"/>
      <c r="F340" s="394"/>
    </row>
    <row r="341" spans="2:6" hidden="1">
      <c r="B341" s="600" t="s">
        <v>1461</v>
      </c>
      <c r="C341" s="278" t="s">
        <v>1526</v>
      </c>
      <c r="D341" s="600" t="s">
        <v>1471</v>
      </c>
      <c r="E341" s="603" t="s">
        <v>2573</v>
      </c>
      <c r="F341" s="603" t="s">
        <v>2604</v>
      </c>
    </row>
    <row r="342" spans="2:6" hidden="1">
      <c r="B342" s="601"/>
      <c r="C342" s="278" t="s">
        <v>1463</v>
      </c>
      <c r="D342" s="601"/>
      <c r="E342" s="604"/>
      <c r="F342" s="604"/>
    </row>
    <row r="343" spans="2:6" hidden="1">
      <c r="B343" s="601"/>
      <c r="C343" s="278" t="s">
        <v>1462</v>
      </c>
      <c r="D343" s="601"/>
      <c r="E343" s="604"/>
      <c r="F343" s="604"/>
    </row>
    <row r="344" spans="2:6" hidden="1">
      <c r="B344" s="601"/>
      <c r="C344" s="278" t="s">
        <v>1463</v>
      </c>
      <c r="D344" s="601"/>
      <c r="E344" s="604"/>
      <c r="F344" s="604"/>
    </row>
    <row r="345" spans="2:6" hidden="1">
      <c r="B345" s="601"/>
      <c r="C345" s="278" t="s">
        <v>1464</v>
      </c>
      <c r="D345" s="601"/>
      <c r="E345" s="604"/>
      <c r="F345" s="604"/>
    </row>
    <row r="346" spans="2:6" hidden="1">
      <c r="B346" s="602"/>
      <c r="C346" s="279" t="s">
        <v>1465</v>
      </c>
      <c r="D346" s="602"/>
      <c r="E346" s="605"/>
      <c r="F346" s="605"/>
    </row>
    <row r="347" spans="2:6" ht="6" hidden="1" customHeight="1" thickBot="1">
      <c r="B347" s="393"/>
      <c r="C347" s="393"/>
      <c r="D347" s="393"/>
      <c r="E347" s="393"/>
      <c r="F347" s="394"/>
    </row>
    <row r="348" spans="2:6" ht="24" hidden="1">
      <c r="B348" s="600" t="s">
        <v>1466</v>
      </c>
      <c r="C348" s="278" t="s">
        <v>1467</v>
      </c>
      <c r="D348" s="600" t="s">
        <v>1471</v>
      </c>
      <c r="E348" s="603" t="s">
        <v>1472</v>
      </c>
      <c r="F348" s="603"/>
    </row>
    <row r="349" spans="2:6" ht="24" hidden="1">
      <c r="B349" s="601"/>
      <c r="C349" s="278" t="s">
        <v>1468</v>
      </c>
      <c r="D349" s="601"/>
      <c r="E349" s="604"/>
      <c r="F349" s="604"/>
    </row>
    <row r="350" spans="2:6" hidden="1">
      <c r="B350" s="601"/>
      <c r="C350" s="278" t="s">
        <v>1469</v>
      </c>
      <c r="D350" s="601"/>
      <c r="E350" s="604"/>
      <c r="F350" s="604"/>
    </row>
    <row r="351" spans="2:6" hidden="1">
      <c r="B351" s="602"/>
      <c r="C351" s="279" t="s">
        <v>1470</v>
      </c>
      <c r="D351" s="602"/>
      <c r="E351" s="605"/>
      <c r="F351" s="605"/>
    </row>
    <row r="352" spans="2:6" ht="6" hidden="1" customHeight="1" thickBot="1">
      <c r="B352" s="393"/>
      <c r="C352" s="393"/>
      <c r="D352" s="393"/>
      <c r="E352" s="393"/>
      <c r="F352" s="394"/>
    </row>
    <row r="353" spans="2:6" hidden="1">
      <c r="B353" s="600" t="s">
        <v>2585</v>
      </c>
      <c r="C353" s="280" t="s">
        <v>1624</v>
      </c>
      <c r="D353" s="280" t="s">
        <v>2614</v>
      </c>
      <c r="E353" s="603" t="s">
        <v>1599</v>
      </c>
      <c r="F353" s="609"/>
    </row>
    <row r="354" spans="2:6" hidden="1">
      <c r="B354" s="601"/>
      <c r="C354" s="280" t="s">
        <v>1598</v>
      </c>
      <c r="D354" s="280" t="s">
        <v>2615</v>
      </c>
      <c r="E354" s="604"/>
      <c r="F354" s="610"/>
    </row>
    <row r="355" spans="2:6" hidden="1">
      <c r="B355" s="601"/>
      <c r="C355" s="278" t="s">
        <v>1597</v>
      </c>
      <c r="D355" s="280" t="s">
        <v>2616</v>
      </c>
      <c r="E355" s="604"/>
      <c r="F355" s="610"/>
    </row>
    <row r="356" spans="2:6" hidden="1">
      <c r="B356" s="601"/>
      <c r="C356" s="278" t="s">
        <v>1598</v>
      </c>
      <c r="D356" s="397"/>
      <c r="E356" s="604"/>
      <c r="F356" s="610"/>
    </row>
    <row r="357" spans="2:6" hidden="1">
      <c r="B357" s="601"/>
      <c r="C357" s="278" t="s">
        <v>1554</v>
      </c>
      <c r="D357" s="397"/>
      <c r="E357" s="604"/>
      <c r="F357" s="610"/>
    </row>
    <row r="358" spans="2:6" hidden="1">
      <c r="B358" s="601"/>
      <c r="C358" s="278" t="s">
        <v>1473</v>
      </c>
      <c r="D358" s="397"/>
      <c r="E358" s="604"/>
      <c r="F358" s="610"/>
    </row>
    <row r="359" spans="2:6" hidden="1">
      <c r="B359" s="601"/>
      <c r="C359" s="278" t="s">
        <v>1527</v>
      </c>
      <c r="D359" s="397"/>
      <c r="E359" s="604"/>
      <c r="F359" s="610"/>
    </row>
    <row r="360" spans="2:6" hidden="1">
      <c r="B360" s="601"/>
      <c r="C360" s="278" t="s">
        <v>1528</v>
      </c>
      <c r="D360" s="397"/>
      <c r="E360" s="604"/>
      <c r="F360" s="610"/>
    </row>
    <row r="361" spans="2:6" hidden="1">
      <c r="B361" s="601"/>
      <c r="C361" s="278" t="s">
        <v>1473</v>
      </c>
      <c r="D361" s="397"/>
      <c r="E361" s="604"/>
      <c r="F361" s="610"/>
    </row>
    <row r="362" spans="2:6" hidden="1">
      <c r="B362" s="601"/>
      <c r="C362" s="278" t="s">
        <v>1529</v>
      </c>
      <c r="D362" s="397"/>
      <c r="E362" s="604"/>
      <c r="F362" s="610"/>
    </row>
    <row r="363" spans="2:6" ht="24" hidden="1">
      <c r="B363" s="601"/>
      <c r="C363" s="278" t="s">
        <v>1530</v>
      </c>
      <c r="D363" s="397"/>
      <c r="E363" s="604"/>
      <c r="F363" s="610"/>
    </row>
    <row r="364" spans="2:6" hidden="1">
      <c r="B364" s="601"/>
      <c r="C364" s="282" t="s">
        <v>1473</v>
      </c>
      <c r="D364" s="397"/>
      <c r="E364" s="604"/>
      <c r="F364" s="610"/>
    </row>
    <row r="365" spans="2:6" hidden="1">
      <c r="B365" s="601"/>
      <c r="C365" s="282" t="s">
        <v>1474</v>
      </c>
      <c r="D365" s="397"/>
      <c r="E365" s="604"/>
      <c r="F365" s="610"/>
    </row>
    <row r="366" spans="2:6" hidden="1">
      <c r="B366" s="601"/>
      <c r="C366" s="282" t="s">
        <v>1475</v>
      </c>
      <c r="D366" s="397"/>
      <c r="E366" s="604"/>
      <c r="F366" s="610"/>
    </row>
    <row r="367" spans="2:6" hidden="1">
      <c r="B367" s="601"/>
      <c r="C367" s="278" t="s">
        <v>1476</v>
      </c>
      <c r="D367" s="397"/>
      <c r="E367" s="604"/>
      <c r="F367" s="610"/>
    </row>
    <row r="368" spans="2:6" hidden="1">
      <c r="B368" s="602"/>
      <c r="C368" s="279" t="s">
        <v>1477</v>
      </c>
      <c r="D368" s="290"/>
      <c r="E368" s="605"/>
      <c r="F368" s="611"/>
    </row>
    <row r="369" spans="2:6" ht="6" hidden="1" customHeight="1" thickBot="1">
      <c r="B369" s="393"/>
      <c r="C369" s="393"/>
      <c r="D369" s="393"/>
      <c r="E369" s="393"/>
      <c r="F369" s="394"/>
    </row>
    <row r="370" spans="2:6" hidden="1">
      <c r="B370" s="600" t="s">
        <v>2576</v>
      </c>
      <c r="C370" s="280" t="s">
        <v>2617</v>
      </c>
      <c r="D370" s="600" t="s">
        <v>2618</v>
      </c>
      <c r="E370" s="603" t="s">
        <v>1460</v>
      </c>
      <c r="F370" s="609"/>
    </row>
    <row r="371" spans="2:6" ht="24" hidden="1">
      <c r="B371" s="601"/>
      <c r="C371" s="280" t="s">
        <v>2619</v>
      </c>
      <c r="D371" s="601"/>
      <c r="E371" s="604"/>
      <c r="F371" s="610"/>
    </row>
    <row r="372" spans="2:6" ht="24" hidden="1">
      <c r="B372" s="601"/>
      <c r="C372" s="280" t="s">
        <v>2620</v>
      </c>
      <c r="D372" s="601"/>
      <c r="E372" s="604"/>
      <c r="F372" s="610"/>
    </row>
    <row r="373" spans="2:6" ht="24" hidden="1">
      <c r="B373" s="601"/>
      <c r="C373" s="280" t="s">
        <v>2621</v>
      </c>
      <c r="D373" s="601"/>
      <c r="E373" s="604"/>
      <c r="F373" s="610"/>
    </row>
    <row r="374" spans="2:6" hidden="1">
      <c r="B374" s="601"/>
      <c r="C374" s="280" t="s">
        <v>2622</v>
      </c>
      <c r="D374" s="601"/>
      <c r="E374" s="604"/>
      <c r="F374" s="610"/>
    </row>
    <row r="375" spans="2:6" hidden="1">
      <c r="B375" s="601"/>
      <c r="C375" s="280" t="s">
        <v>2623</v>
      </c>
      <c r="D375" s="601"/>
      <c r="E375" s="604"/>
      <c r="F375" s="610"/>
    </row>
    <row r="376" spans="2:6" ht="24" hidden="1">
      <c r="B376" s="601"/>
      <c r="C376" s="395" t="s">
        <v>2578</v>
      </c>
      <c r="D376" s="601"/>
      <c r="E376" s="604"/>
      <c r="F376" s="610"/>
    </row>
    <row r="377" spans="2:6" hidden="1">
      <c r="B377" s="601"/>
      <c r="C377" s="278" t="s">
        <v>2593</v>
      </c>
      <c r="D377" s="601"/>
      <c r="E377" s="604"/>
      <c r="F377" s="610"/>
    </row>
    <row r="378" spans="2:6" ht="24" hidden="1">
      <c r="B378" s="601"/>
      <c r="C378" s="278" t="s">
        <v>2578</v>
      </c>
      <c r="D378" s="601"/>
      <c r="E378" s="604"/>
      <c r="F378" s="610"/>
    </row>
    <row r="379" spans="2:6" ht="24" hidden="1">
      <c r="B379" s="601"/>
      <c r="C379" s="278" t="s">
        <v>2577</v>
      </c>
      <c r="D379" s="601"/>
      <c r="E379" s="604"/>
      <c r="F379" s="610"/>
    </row>
    <row r="380" spans="2:6" ht="24" hidden="1">
      <c r="B380" s="601"/>
      <c r="C380" s="278" t="s">
        <v>2578</v>
      </c>
      <c r="D380" s="601"/>
      <c r="E380" s="604"/>
      <c r="F380" s="610"/>
    </row>
    <row r="381" spans="2:6" ht="24" hidden="1">
      <c r="B381" s="602"/>
      <c r="C381" s="279" t="s">
        <v>2579</v>
      </c>
      <c r="D381" s="602"/>
      <c r="E381" s="605"/>
      <c r="F381" s="611"/>
    </row>
    <row r="382" spans="2:6" ht="6" hidden="1" customHeight="1" thickBot="1">
      <c r="B382" s="393"/>
      <c r="C382" s="393"/>
      <c r="D382" s="393"/>
      <c r="E382" s="393"/>
      <c r="F382" s="394"/>
    </row>
    <row r="383" spans="2:6" hidden="1">
      <c r="B383" s="600" t="s">
        <v>1478</v>
      </c>
      <c r="C383" s="280" t="s">
        <v>1625</v>
      </c>
      <c r="D383" s="600" t="s">
        <v>1471</v>
      </c>
      <c r="E383" s="603" t="s">
        <v>1460</v>
      </c>
      <c r="F383" s="606"/>
    </row>
    <row r="384" spans="2:6" hidden="1">
      <c r="B384" s="601"/>
      <c r="C384" s="280" t="s">
        <v>2624</v>
      </c>
      <c r="D384" s="601"/>
      <c r="E384" s="604"/>
      <c r="F384" s="607"/>
    </row>
    <row r="385" spans="1:6" ht="24" hidden="1">
      <c r="B385" s="601"/>
      <c r="C385" s="280" t="s">
        <v>2625</v>
      </c>
      <c r="D385" s="601"/>
      <c r="E385" s="604"/>
      <c r="F385" s="607"/>
    </row>
    <row r="386" spans="1:6" ht="24" hidden="1">
      <c r="B386" s="601"/>
      <c r="C386" s="280" t="s">
        <v>1577</v>
      </c>
      <c r="D386" s="601"/>
      <c r="E386" s="604"/>
      <c r="F386" s="607"/>
    </row>
    <row r="387" spans="1:6" ht="36" hidden="1">
      <c r="B387" s="601"/>
      <c r="C387" s="282" t="s">
        <v>1576</v>
      </c>
      <c r="D387" s="601"/>
      <c r="E387" s="604"/>
      <c r="F387" s="607"/>
    </row>
    <row r="388" spans="1:6" ht="24" hidden="1">
      <c r="B388" s="601"/>
      <c r="C388" s="282" t="s">
        <v>1577</v>
      </c>
      <c r="D388" s="601"/>
      <c r="E388" s="604"/>
      <c r="F388" s="607"/>
    </row>
    <row r="389" spans="1:6" ht="24" hidden="1">
      <c r="B389" s="601"/>
      <c r="C389" s="282" t="s">
        <v>1479</v>
      </c>
      <c r="D389" s="601"/>
      <c r="E389" s="604"/>
      <c r="F389" s="607"/>
    </row>
    <row r="390" spans="1:6" hidden="1">
      <c r="B390" s="602"/>
      <c r="C390" s="279" t="s">
        <v>1480</v>
      </c>
      <c r="D390" s="602"/>
      <c r="E390" s="605"/>
      <c r="F390" s="608"/>
    </row>
    <row r="391" spans="1:6" ht="6" hidden="1" customHeight="1" thickBot="1">
      <c r="B391" s="393"/>
      <c r="C391" s="393"/>
      <c r="D391" s="393"/>
      <c r="E391" s="393"/>
      <c r="F391" s="394"/>
    </row>
    <row r="392" spans="1:6" ht="24" hidden="1">
      <c r="B392" s="358" t="s">
        <v>2626</v>
      </c>
      <c r="C392" s="398" t="s">
        <v>2627</v>
      </c>
      <c r="D392" s="398" t="s">
        <v>1471</v>
      </c>
      <c r="E392" s="399" t="s">
        <v>1472</v>
      </c>
      <c r="F392" s="400" t="s">
        <v>2628</v>
      </c>
    </row>
    <row r="393" spans="1:6" ht="6" hidden="1" customHeight="1" thickBot="1">
      <c r="B393" s="393"/>
      <c r="C393" s="393"/>
      <c r="D393" s="393"/>
      <c r="E393" s="393"/>
      <c r="F393" s="394"/>
    </row>
    <row r="394" spans="1:6" ht="24" hidden="1">
      <c r="B394" s="600" t="s">
        <v>1481</v>
      </c>
      <c r="C394" s="291" t="s">
        <v>1531</v>
      </c>
      <c r="D394" s="600" t="s">
        <v>1471</v>
      </c>
      <c r="E394" s="603" t="s">
        <v>1472</v>
      </c>
      <c r="F394" s="606" t="s">
        <v>1485</v>
      </c>
    </row>
    <row r="395" spans="1:6" ht="24" hidden="1">
      <c r="B395" s="601"/>
      <c r="C395" s="278" t="s">
        <v>1482</v>
      </c>
      <c r="D395" s="601"/>
      <c r="E395" s="604"/>
      <c r="F395" s="607"/>
    </row>
    <row r="396" spans="1:6" ht="24" hidden="1">
      <c r="B396" s="601"/>
      <c r="C396" s="282" t="s">
        <v>1483</v>
      </c>
      <c r="D396" s="601"/>
      <c r="E396" s="604"/>
      <c r="F396" s="607"/>
    </row>
    <row r="397" spans="1:6" ht="24" hidden="1">
      <c r="B397" s="602"/>
      <c r="C397" s="279" t="s">
        <v>1484</v>
      </c>
      <c r="D397" s="602"/>
      <c r="E397" s="605"/>
      <c r="F397" s="608"/>
    </row>
    <row r="398" spans="1:6" hidden="1"/>
    <row r="399" spans="1:6" hidden="1"/>
    <row r="400" spans="1:6" ht="16.5" hidden="1">
      <c r="A400" s="625"/>
      <c r="B400" s="619" t="s">
        <v>1416</v>
      </c>
      <c r="C400" s="619" t="s">
        <v>1447</v>
      </c>
      <c r="D400" s="257" t="s">
        <v>1448</v>
      </c>
      <c r="E400" s="619" t="s">
        <v>1417</v>
      </c>
      <c r="F400" s="619" t="s">
        <v>1418</v>
      </c>
    </row>
    <row r="401" spans="1:6" ht="15.75" hidden="1" thickBot="1">
      <c r="A401" s="625"/>
      <c r="B401" s="620"/>
      <c r="C401" s="620"/>
      <c r="D401" s="258" t="s">
        <v>2629</v>
      </c>
      <c r="E401" s="620"/>
      <c r="F401" s="620"/>
    </row>
    <row r="402" spans="1:6" hidden="1">
      <c r="A402" s="625"/>
      <c r="B402" s="600" t="s">
        <v>1449</v>
      </c>
      <c r="C402" s="289" t="s">
        <v>1658</v>
      </c>
      <c r="D402" s="600" t="s">
        <v>1471</v>
      </c>
      <c r="E402" s="603" t="s">
        <v>1456</v>
      </c>
      <c r="F402" s="603"/>
    </row>
    <row r="403" spans="1:6" ht="24" hidden="1">
      <c r="A403" s="625"/>
      <c r="B403" s="601"/>
      <c r="C403" s="282" t="s">
        <v>1451</v>
      </c>
      <c r="D403" s="601"/>
      <c r="E403" s="604"/>
      <c r="F403" s="604"/>
    </row>
    <row r="404" spans="1:6" hidden="1">
      <c r="A404" s="625"/>
      <c r="B404" s="601"/>
      <c r="C404" s="282" t="s">
        <v>1621</v>
      </c>
      <c r="D404" s="601"/>
      <c r="E404" s="604"/>
      <c r="F404" s="604"/>
    </row>
    <row r="405" spans="1:6" hidden="1">
      <c r="A405" s="625"/>
      <c r="B405" s="601"/>
      <c r="C405" s="282" t="s">
        <v>1622</v>
      </c>
      <c r="D405" s="601"/>
      <c r="E405" s="604"/>
      <c r="F405" s="604"/>
    </row>
    <row r="406" spans="1:6" ht="24" hidden="1">
      <c r="A406" s="625"/>
      <c r="B406" s="601"/>
      <c r="C406" s="282" t="s">
        <v>1451</v>
      </c>
      <c r="D406" s="601"/>
      <c r="E406" s="604"/>
      <c r="F406" s="604"/>
    </row>
    <row r="407" spans="1:6" hidden="1">
      <c r="A407" s="625"/>
      <c r="B407" s="601"/>
      <c r="C407" s="278" t="s">
        <v>1659</v>
      </c>
      <c r="D407" s="601"/>
      <c r="E407" s="604"/>
      <c r="F407" s="604"/>
    </row>
    <row r="408" spans="1:6" hidden="1">
      <c r="A408" s="625"/>
      <c r="B408" s="601"/>
      <c r="C408" s="278" t="s">
        <v>1451</v>
      </c>
      <c r="D408" s="601"/>
      <c r="E408" s="604"/>
      <c r="F408" s="604"/>
    </row>
    <row r="409" spans="1:6" hidden="1">
      <c r="A409" s="625"/>
      <c r="B409" s="601"/>
      <c r="C409" s="278" t="s">
        <v>1450</v>
      </c>
      <c r="D409" s="601"/>
      <c r="E409" s="604"/>
      <c r="F409" s="604"/>
    </row>
    <row r="410" spans="1:6" hidden="1">
      <c r="A410" s="625"/>
      <c r="B410" s="601"/>
      <c r="C410" s="278" t="s">
        <v>1451</v>
      </c>
      <c r="D410" s="601"/>
      <c r="E410" s="604"/>
      <c r="F410" s="604"/>
    </row>
    <row r="411" spans="1:6" hidden="1">
      <c r="A411" s="625"/>
      <c r="B411" s="601"/>
      <c r="C411" s="278" t="s">
        <v>1452</v>
      </c>
      <c r="D411" s="601"/>
      <c r="E411" s="604"/>
      <c r="F411" s="604"/>
    </row>
    <row r="412" spans="1:6" hidden="1">
      <c r="A412" s="625"/>
      <c r="B412" s="601"/>
      <c r="C412" s="278" t="s">
        <v>1451</v>
      </c>
      <c r="D412" s="601"/>
      <c r="E412" s="604"/>
      <c r="F412" s="604"/>
    </row>
    <row r="413" spans="1:6" hidden="1">
      <c r="A413" s="625"/>
      <c r="B413" s="601"/>
      <c r="C413" s="278" t="s">
        <v>1453</v>
      </c>
      <c r="D413" s="601"/>
      <c r="E413" s="604"/>
      <c r="F413" s="604"/>
    </row>
    <row r="414" spans="1:6" hidden="1">
      <c r="A414" s="625"/>
      <c r="B414" s="601"/>
      <c r="C414" s="278" t="s">
        <v>1454</v>
      </c>
      <c r="D414" s="601"/>
      <c r="E414" s="604"/>
      <c r="F414" s="604"/>
    </row>
    <row r="415" spans="1:6" hidden="1">
      <c r="A415" s="625"/>
      <c r="B415" s="602"/>
      <c r="C415" s="279" t="s">
        <v>1455</v>
      </c>
      <c r="D415" s="602"/>
      <c r="E415" s="605"/>
      <c r="F415" s="605"/>
    </row>
    <row r="416" spans="1:6" ht="3.95" hidden="1" customHeight="1" thickBot="1">
      <c r="B416" s="393"/>
      <c r="C416" s="393"/>
      <c r="D416" s="393"/>
      <c r="E416" s="393"/>
      <c r="F416" s="394"/>
    </row>
    <row r="417" spans="1:6" hidden="1">
      <c r="A417" s="625"/>
      <c r="B417" s="600" t="s">
        <v>1457</v>
      </c>
      <c r="C417" s="280" t="s">
        <v>1660</v>
      </c>
      <c r="D417" s="600" t="s">
        <v>2630</v>
      </c>
      <c r="E417" s="603" t="s">
        <v>1460</v>
      </c>
      <c r="F417" s="603"/>
    </row>
    <row r="418" spans="1:6" hidden="1">
      <c r="A418" s="625"/>
      <c r="B418" s="601"/>
      <c r="C418" s="280" t="s">
        <v>1661</v>
      </c>
      <c r="D418" s="601"/>
      <c r="E418" s="604"/>
      <c r="F418" s="604"/>
    </row>
    <row r="419" spans="1:6" hidden="1">
      <c r="A419" s="625"/>
      <c r="B419" s="601"/>
      <c r="C419" s="395" t="s">
        <v>1662</v>
      </c>
      <c r="D419" s="601"/>
      <c r="E419" s="604"/>
      <c r="F419" s="604"/>
    </row>
    <row r="420" spans="1:6" ht="24" hidden="1">
      <c r="A420" s="625"/>
      <c r="B420" s="601"/>
      <c r="C420" s="282" t="s">
        <v>1524</v>
      </c>
      <c r="D420" s="601"/>
      <c r="E420" s="604"/>
      <c r="F420" s="604"/>
    </row>
    <row r="421" spans="1:6" hidden="1">
      <c r="A421" s="625"/>
      <c r="B421" s="601"/>
      <c r="C421" s="282" t="s">
        <v>1623</v>
      </c>
      <c r="D421" s="601"/>
      <c r="E421" s="604"/>
      <c r="F421" s="604"/>
    </row>
    <row r="422" spans="1:6" hidden="1">
      <c r="A422" s="625"/>
      <c r="B422" s="601"/>
      <c r="C422" s="278" t="s">
        <v>1663</v>
      </c>
      <c r="D422" s="601"/>
      <c r="E422" s="604"/>
      <c r="F422" s="604"/>
    </row>
    <row r="423" spans="1:6" ht="24" hidden="1">
      <c r="A423" s="625"/>
      <c r="B423" s="601"/>
      <c r="C423" s="282" t="s">
        <v>1524</v>
      </c>
      <c r="D423" s="601"/>
      <c r="E423" s="604"/>
      <c r="F423" s="604"/>
    </row>
    <row r="424" spans="1:6" ht="24" hidden="1">
      <c r="A424" s="625"/>
      <c r="B424" s="601"/>
      <c r="C424" s="278" t="s">
        <v>1575</v>
      </c>
      <c r="D424" s="601"/>
      <c r="E424" s="604"/>
      <c r="F424" s="604"/>
    </row>
    <row r="425" spans="1:6" hidden="1">
      <c r="A425" s="625"/>
      <c r="B425" s="601"/>
      <c r="C425" s="278" t="s">
        <v>1524</v>
      </c>
      <c r="D425" s="601"/>
      <c r="E425" s="604"/>
      <c r="F425" s="604"/>
    </row>
    <row r="426" spans="1:6" hidden="1">
      <c r="A426" s="625"/>
      <c r="B426" s="601"/>
      <c r="C426" s="278" t="s">
        <v>1525</v>
      </c>
      <c r="D426" s="601"/>
      <c r="E426" s="604"/>
      <c r="F426" s="604"/>
    </row>
    <row r="427" spans="1:6" hidden="1">
      <c r="A427" s="625"/>
      <c r="B427" s="601"/>
      <c r="C427" s="278" t="s">
        <v>1524</v>
      </c>
      <c r="D427" s="601"/>
      <c r="E427" s="604"/>
      <c r="F427" s="604"/>
    </row>
    <row r="428" spans="1:6" hidden="1">
      <c r="A428" s="625"/>
      <c r="B428" s="601"/>
      <c r="C428" s="278" t="s">
        <v>1522</v>
      </c>
      <c r="D428" s="601"/>
      <c r="E428" s="604"/>
      <c r="F428" s="604"/>
    </row>
    <row r="429" spans="1:6" hidden="1">
      <c r="A429" s="625"/>
      <c r="B429" s="601"/>
      <c r="C429" s="278" t="s">
        <v>1523</v>
      </c>
      <c r="D429" s="601"/>
      <c r="E429" s="604"/>
      <c r="F429" s="604"/>
    </row>
    <row r="430" spans="1:6" hidden="1">
      <c r="A430" s="625"/>
      <c r="B430" s="601"/>
      <c r="C430" s="278" t="s">
        <v>1524</v>
      </c>
      <c r="D430" s="601"/>
      <c r="E430" s="604"/>
      <c r="F430" s="604"/>
    </row>
    <row r="431" spans="1:6" hidden="1">
      <c r="A431" s="625"/>
      <c r="B431" s="601"/>
      <c r="C431" s="278" t="s">
        <v>1458</v>
      </c>
      <c r="D431" s="601"/>
      <c r="E431" s="604"/>
      <c r="F431" s="604"/>
    </row>
    <row r="432" spans="1:6" hidden="1">
      <c r="A432" s="625"/>
      <c r="B432" s="602"/>
      <c r="C432" s="279" t="s">
        <v>1459</v>
      </c>
      <c r="D432" s="602"/>
      <c r="E432" s="605"/>
      <c r="F432" s="605"/>
    </row>
    <row r="433" spans="1:6" ht="3.95" hidden="1" customHeight="1" thickBot="1">
      <c r="B433" s="393"/>
      <c r="C433" s="393"/>
      <c r="D433" s="393"/>
      <c r="E433" s="393"/>
      <c r="F433" s="394"/>
    </row>
    <row r="434" spans="1:6" hidden="1">
      <c r="A434" s="625"/>
      <c r="B434" s="600" t="s">
        <v>1461</v>
      </c>
      <c r="C434" s="278" t="s">
        <v>1526</v>
      </c>
      <c r="D434" s="600" t="s">
        <v>1471</v>
      </c>
      <c r="E434" s="603" t="s">
        <v>2573</v>
      </c>
      <c r="F434" s="603" t="s">
        <v>2604</v>
      </c>
    </row>
    <row r="435" spans="1:6" hidden="1">
      <c r="A435" s="625"/>
      <c r="B435" s="601"/>
      <c r="C435" s="278" t="s">
        <v>1463</v>
      </c>
      <c r="D435" s="601"/>
      <c r="E435" s="604"/>
      <c r="F435" s="604"/>
    </row>
    <row r="436" spans="1:6" hidden="1">
      <c r="A436" s="625"/>
      <c r="B436" s="601"/>
      <c r="C436" s="278" t="s">
        <v>1462</v>
      </c>
      <c r="D436" s="601"/>
      <c r="E436" s="604"/>
      <c r="F436" s="604"/>
    </row>
    <row r="437" spans="1:6" hidden="1">
      <c r="A437" s="625"/>
      <c r="B437" s="601"/>
      <c r="C437" s="278" t="s">
        <v>1463</v>
      </c>
      <c r="D437" s="601"/>
      <c r="E437" s="604"/>
      <c r="F437" s="604"/>
    </row>
    <row r="438" spans="1:6" hidden="1">
      <c r="A438" s="625"/>
      <c r="B438" s="601"/>
      <c r="C438" s="278" t="s">
        <v>1464</v>
      </c>
      <c r="D438" s="601"/>
      <c r="E438" s="604"/>
      <c r="F438" s="604"/>
    </row>
    <row r="439" spans="1:6" hidden="1">
      <c r="A439" s="625"/>
      <c r="B439" s="602"/>
      <c r="C439" s="279" t="s">
        <v>1465</v>
      </c>
      <c r="D439" s="602"/>
      <c r="E439" s="605"/>
      <c r="F439" s="605"/>
    </row>
    <row r="440" spans="1:6" ht="3.95" hidden="1" customHeight="1" thickBot="1">
      <c r="B440" s="393"/>
      <c r="C440" s="393"/>
      <c r="D440" s="393"/>
      <c r="E440" s="393"/>
      <c r="F440" s="394"/>
    </row>
    <row r="441" spans="1:6" ht="24" hidden="1">
      <c r="A441" s="625"/>
      <c r="B441" s="600" t="s">
        <v>1466</v>
      </c>
      <c r="C441" s="278" t="s">
        <v>1467</v>
      </c>
      <c r="D441" s="600" t="s">
        <v>1471</v>
      </c>
      <c r="E441" s="603" t="s">
        <v>1472</v>
      </c>
      <c r="F441" s="603"/>
    </row>
    <row r="442" spans="1:6" ht="24" hidden="1">
      <c r="A442" s="625"/>
      <c r="B442" s="601"/>
      <c r="C442" s="278" t="s">
        <v>1468</v>
      </c>
      <c r="D442" s="601"/>
      <c r="E442" s="604"/>
      <c r="F442" s="604"/>
    </row>
    <row r="443" spans="1:6" hidden="1">
      <c r="A443" s="625"/>
      <c r="B443" s="601"/>
      <c r="C443" s="278" t="s">
        <v>1469</v>
      </c>
      <c r="D443" s="601"/>
      <c r="E443" s="604"/>
      <c r="F443" s="604"/>
    </row>
    <row r="444" spans="1:6" hidden="1">
      <c r="A444" s="625"/>
      <c r="B444" s="602"/>
      <c r="C444" s="279" t="s">
        <v>1470</v>
      </c>
      <c r="D444" s="602"/>
      <c r="E444" s="605"/>
      <c r="F444" s="605"/>
    </row>
    <row r="445" spans="1:6" ht="3.95" hidden="1" customHeight="1" thickBot="1">
      <c r="B445" s="393"/>
      <c r="C445" s="393"/>
      <c r="D445" s="393"/>
      <c r="E445" s="393"/>
      <c r="F445" s="394"/>
    </row>
    <row r="446" spans="1:6" ht="24" hidden="1">
      <c r="A446" s="625"/>
      <c r="B446" s="600" t="s">
        <v>2585</v>
      </c>
      <c r="C446" s="280" t="s">
        <v>1664</v>
      </c>
      <c r="D446" s="600" t="s">
        <v>2631</v>
      </c>
      <c r="E446" s="603" t="s">
        <v>1599</v>
      </c>
      <c r="F446" s="609"/>
    </row>
    <row r="447" spans="1:6" hidden="1">
      <c r="A447" s="625"/>
      <c r="B447" s="601"/>
      <c r="C447" s="280" t="s">
        <v>1665</v>
      </c>
      <c r="D447" s="601"/>
      <c r="E447" s="604"/>
      <c r="F447" s="610"/>
    </row>
    <row r="448" spans="1:6" hidden="1">
      <c r="A448" s="625"/>
      <c r="B448" s="601"/>
      <c r="C448" s="280" t="s">
        <v>1598</v>
      </c>
      <c r="D448" s="601"/>
      <c r="E448" s="604"/>
      <c r="F448" s="610"/>
    </row>
    <row r="449" spans="1:6" hidden="1">
      <c r="A449" s="625"/>
      <c r="B449" s="601"/>
      <c r="C449" s="282" t="s">
        <v>1624</v>
      </c>
      <c r="D449" s="601"/>
      <c r="E449" s="604"/>
      <c r="F449" s="610"/>
    </row>
    <row r="450" spans="1:6" hidden="1">
      <c r="A450" s="625"/>
      <c r="B450" s="601"/>
      <c r="C450" s="282" t="s">
        <v>1598</v>
      </c>
      <c r="D450" s="601"/>
      <c r="E450" s="604"/>
      <c r="F450" s="610"/>
    </row>
    <row r="451" spans="1:6" hidden="1">
      <c r="A451" s="625"/>
      <c r="B451" s="601"/>
      <c r="C451" s="278" t="s">
        <v>1597</v>
      </c>
      <c r="D451" s="601"/>
      <c r="E451" s="604"/>
      <c r="F451" s="610"/>
    </row>
    <row r="452" spans="1:6" hidden="1">
      <c r="A452" s="625"/>
      <c r="B452" s="601"/>
      <c r="C452" s="278" t="s">
        <v>1598</v>
      </c>
      <c r="D452" s="601"/>
      <c r="E452" s="604"/>
      <c r="F452" s="610"/>
    </row>
    <row r="453" spans="1:6" hidden="1">
      <c r="A453" s="625"/>
      <c r="B453" s="601"/>
      <c r="C453" s="278" t="s">
        <v>1554</v>
      </c>
      <c r="D453" s="601"/>
      <c r="E453" s="604"/>
      <c r="F453" s="610"/>
    </row>
    <row r="454" spans="1:6" hidden="1">
      <c r="A454" s="625"/>
      <c r="B454" s="601"/>
      <c r="C454" s="278" t="s">
        <v>1473</v>
      </c>
      <c r="D454" s="601"/>
      <c r="E454" s="604"/>
      <c r="F454" s="610"/>
    </row>
    <row r="455" spans="1:6" hidden="1">
      <c r="A455" s="625"/>
      <c r="B455" s="601"/>
      <c r="C455" s="278" t="s">
        <v>1527</v>
      </c>
      <c r="D455" s="601"/>
      <c r="E455" s="604"/>
      <c r="F455" s="610"/>
    </row>
    <row r="456" spans="1:6" hidden="1">
      <c r="A456" s="625"/>
      <c r="B456" s="601"/>
      <c r="C456" s="278" t="s">
        <v>1528</v>
      </c>
      <c r="D456" s="601"/>
      <c r="E456" s="604"/>
      <c r="F456" s="610"/>
    </row>
    <row r="457" spans="1:6" hidden="1">
      <c r="A457" s="625"/>
      <c r="B457" s="601"/>
      <c r="C457" s="278" t="s">
        <v>1473</v>
      </c>
      <c r="D457" s="601"/>
      <c r="E457" s="604"/>
      <c r="F457" s="610"/>
    </row>
    <row r="458" spans="1:6" hidden="1">
      <c r="A458" s="625"/>
      <c r="B458" s="601"/>
      <c r="C458" s="278" t="s">
        <v>1529</v>
      </c>
      <c r="D458" s="601"/>
      <c r="E458" s="604"/>
      <c r="F458" s="610"/>
    </row>
    <row r="459" spans="1:6" ht="24" hidden="1">
      <c r="A459" s="625"/>
      <c r="B459" s="601"/>
      <c r="C459" s="278" t="s">
        <v>1530</v>
      </c>
      <c r="D459" s="601"/>
      <c r="E459" s="604"/>
      <c r="F459" s="610"/>
    </row>
    <row r="460" spans="1:6" hidden="1">
      <c r="A460" s="625"/>
      <c r="B460" s="601"/>
      <c r="C460" s="282" t="s">
        <v>1473</v>
      </c>
      <c r="D460" s="601"/>
      <c r="E460" s="604"/>
      <c r="F460" s="610"/>
    </row>
    <row r="461" spans="1:6" hidden="1">
      <c r="A461" s="625"/>
      <c r="B461" s="601"/>
      <c r="C461" s="282" t="s">
        <v>1474</v>
      </c>
      <c r="D461" s="601"/>
      <c r="E461" s="604"/>
      <c r="F461" s="610"/>
    </row>
    <row r="462" spans="1:6" hidden="1">
      <c r="A462" s="625"/>
      <c r="B462" s="601"/>
      <c r="C462" s="282" t="s">
        <v>1475</v>
      </c>
      <c r="D462" s="601"/>
      <c r="E462" s="604"/>
      <c r="F462" s="610"/>
    </row>
    <row r="463" spans="1:6" hidden="1">
      <c r="A463" s="625"/>
      <c r="B463" s="601"/>
      <c r="C463" s="278" t="s">
        <v>1476</v>
      </c>
      <c r="D463" s="601"/>
      <c r="E463" s="604"/>
      <c r="F463" s="610"/>
    </row>
    <row r="464" spans="1:6" hidden="1">
      <c r="A464" s="625"/>
      <c r="B464" s="602"/>
      <c r="C464" s="279" t="s">
        <v>1477</v>
      </c>
      <c r="D464" s="602"/>
      <c r="E464" s="605"/>
      <c r="F464" s="611"/>
    </row>
    <row r="465" spans="1:6" ht="3.95" hidden="1" customHeight="1" thickBot="1">
      <c r="B465" s="393"/>
      <c r="C465" s="393"/>
      <c r="D465" s="393"/>
      <c r="E465" s="393"/>
      <c r="F465" s="394"/>
    </row>
    <row r="466" spans="1:6" hidden="1">
      <c r="A466" s="625"/>
      <c r="B466" s="600" t="s">
        <v>2576</v>
      </c>
      <c r="C466" s="280" t="s">
        <v>2632</v>
      </c>
      <c r="D466" s="600" t="s">
        <v>1471</v>
      </c>
      <c r="E466" s="603" t="s">
        <v>1460</v>
      </c>
      <c r="F466" s="609"/>
    </row>
    <row r="467" spans="1:6" hidden="1">
      <c r="A467" s="625"/>
      <c r="B467" s="601"/>
      <c r="C467" s="280" t="s">
        <v>2633</v>
      </c>
      <c r="D467" s="601"/>
      <c r="E467" s="604"/>
      <c r="F467" s="610"/>
    </row>
    <row r="468" spans="1:6" ht="24" hidden="1">
      <c r="A468" s="625"/>
      <c r="B468" s="601"/>
      <c r="C468" s="282" t="s">
        <v>2634</v>
      </c>
      <c r="D468" s="601"/>
      <c r="E468" s="604"/>
      <c r="F468" s="610"/>
    </row>
    <row r="469" spans="1:6" hidden="1">
      <c r="A469" s="625"/>
      <c r="B469" s="601"/>
      <c r="C469" s="282" t="s">
        <v>2617</v>
      </c>
      <c r="D469" s="601"/>
      <c r="E469" s="604"/>
      <c r="F469" s="610"/>
    </row>
    <row r="470" spans="1:6" ht="24" hidden="1">
      <c r="A470" s="625"/>
      <c r="B470" s="601"/>
      <c r="C470" s="282" t="s">
        <v>2635</v>
      </c>
      <c r="D470" s="601"/>
      <c r="E470" s="604"/>
      <c r="F470" s="610"/>
    </row>
    <row r="471" spans="1:6" ht="24" hidden="1">
      <c r="A471" s="625"/>
      <c r="B471" s="601"/>
      <c r="C471" s="282" t="s">
        <v>2636</v>
      </c>
      <c r="D471" s="601"/>
      <c r="E471" s="604"/>
      <c r="F471" s="610"/>
    </row>
    <row r="472" spans="1:6" ht="24" hidden="1">
      <c r="A472" s="625"/>
      <c r="B472" s="601"/>
      <c r="C472" s="282" t="s">
        <v>2637</v>
      </c>
      <c r="D472" s="601"/>
      <c r="E472" s="604"/>
      <c r="F472" s="610"/>
    </row>
    <row r="473" spans="1:6" hidden="1">
      <c r="A473" s="625"/>
      <c r="B473" s="601"/>
      <c r="C473" s="282" t="s">
        <v>2638</v>
      </c>
      <c r="D473" s="601"/>
      <c r="E473" s="604"/>
      <c r="F473" s="610"/>
    </row>
    <row r="474" spans="1:6" hidden="1">
      <c r="A474" s="625"/>
      <c r="B474" s="601"/>
      <c r="C474" s="282" t="s">
        <v>2639</v>
      </c>
      <c r="D474" s="601"/>
      <c r="E474" s="604"/>
      <c r="F474" s="610"/>
    </row>
    <row r="475" spans="1:6" ht="24" hidden="1">
      <c r="A475" s="625"/>
      <c r="B475" s="601"/>
      <c r="C475" s="278" t="s">
        <v>2578</v>
      </c>
      <c r="D475" s="601"/>
      <c r="E475" s="604"/>
      <c r="F475" s="610"/>
    </row>
    <row r="476" spans="1:6" hidden="1">
      <c r="A476" s="625"/>
      <c r="B476" s="601"/>
      <c r="C476" s="278" t="s">
        <v>2593</v>
      </c>
      <c r="D476" s="601"/>
      <c r="E476" s="604"/>
      <c r="F476" s="610"/>
    </row>
    <row r="477" spans="1:6" ht="24" hidden="1">
      <c r="A477" s="625"/>
      <c r="B477" s="601"/>
      <c r="C477" s="278" t="s">
        <v>2578</v>
      </c>
      <c r="D477" s="601"/>
      <c r="E477" s="604"/>
      <c r="F477" s="610"/>
    </row>
    <row r="478" spans="1:6" ht="24" hidden="1">
      <c r="A478" s="625"/>
      <c r="B478" s="601"/>
      <c r="C478" s="278" t="s">
        <v>2577</v>
      </c>
      <c r="D478" s="601"/>
      <c r="E478" s="604"/>
      <c r="F478" s="610"/>
    </row>
    <row r="479" spans="1:6" ht="24" hidden="1">
      <c r="A479" s="625"/>
      <c r="B479" s="601"/>
      <c r="C479" s="278" t="s">
        <v>2578</v>
      </c>
      <c r="D479" s="601"/>
      <c r="E479" s="604"/>
      <c r="F479" s="610"/>
    </row>
    <row r="480" spans="1:6" ht="24" hidden="1">
      <c r="A480" s="625"/>
      <c r="B480" s="602"/>
      <c r="C480" s="279" t="s">
        <v>2579</v>
      </c>
      <c r="D480" s="602"/>
      <c r="E480" s="605"/>
      <c r="F480" s="611"/>
    </row>
    <row r="481" spans="1:6" ht="3.95" hidden="1" customHeight="1" thickBot="1">
      <c r="B481" s="393"/>
      <c r="C481" s="393"/>
      <c r="D481" s="393"/>
      <c r="E481" s="393"/>
      <c r="F481" s="394"/>
    </row>
    <row r="482" spans="1:6" hidden="1">
      <c r="A482" s="625"/>
      <c r="B482" s="600" t="s">
        <v>1478</v>
      </c>
      <c r="C482" s="282" t="s">
        <v>1625</v>
      </c>
      <c r="D482" s="600" t="s">
        <v>1471</v>
      </c>
      <c r="E482" s="603" t="s">
        <v>1460</v>
      </c>
      <c r="F482" s="606"/>
    </row>
    <row r="483" spans="1:6" hidden="1">
      <c r="A483" s="625"/>
      <c r="B483" s="601"/>
      <c r="C483" s="282" t="s">
        <v>1666</v>
      </c>
      <c r="D483" s="601"/>
      <c r="E483" s="604"/>
      <c r="F483" s="607"/>
    </row>
    <row r="484" spans="1:6" ht="24" hidden="1">
      <c r="A484" s="625"/>
      <c r="B484" s="601"/>
      <c r="C484" s="282" t="s">
        <v>1667</v>
      </c>
      <c r="D484" s="601"/>
      <c r="E484" s="604"/>
      <c r="F484" s="607"/>
    </row>
    <row r="485" spans="1:6" ht="24" hidden="1">
      <c r="A485" s="625"/>
      <c r="B485" s="601"/>
      <c r="C485" s="282" t="s">
        <v>1577</v>
      </c>
      <c r="D485" s="601"/>
      <c r="E485" s="604"/>
      <c r="F485" s="607"/>
    </row>
    <row r="486" spans="1:6" ht="36" hidden="1">
      <c r="A486" s="625"/>
      <c r="B486" s="601"/>
      <c r="C486" s="282" t="s">
        <v>1576</v>
      </c>
      <c r="D486" s="601"/>
      <c r="E486" s="604"/>
      <c r="F486" s="607"/>
    </row>
    <row r="487" spans="1:6" ht="24" hidden="1">
      <c r="A487" s="625"/>
      <c r="B487" s="601"/>
      <c r="C487" s="282" t="s">
        <v>1577</v>
      </c>
      <c r="D487" s="601"/>
      <c r="E487" s="604"/>
      <c r="F487" s="607"/>
    </row>
    <row r="488" spans="1:6" ht="24" hidden="1">
      <c r="A488" s="625"/>
      <c r="B488" s="601"/>
      <c r="C488" s="282" t="s">
        <v>1479</v>
      </c>
      <c r="D488" s="601"/>
      <c r="E488" s="604"/>
      <c r="F488" s="607"/>
    </row>
    <row r="489" spans="1:6" hidden="1">
      <c r="A489" s="625"/>
      <c r="B489" s="602"/>
      <c r="C489" s="279" t="s">
        <v>1480</v>
      </c>
      <c r="D489" s="602"/>
      <c r="E489" s="605"/>
      <c r="F489" s="608"/>
    </row>
    <row r="490" spans="1:6" ht="3.95" hidden="1" customHeight="1" thickBot="1">
      <c r="B490" s="393"/>
      <c r="C490" s="393"/>
      <c r="D490" s="393"/>
      <c r="E490" s="393"/>
      <c r="F490" s="394"/>
    </row>
    <row r="491" spans="1:6" ht="24" hidden="1">
      <c r="A491" s="277"/>
      <c r="B491" s="358" t="s">
        <v>2626</v>
      </c>
      <c r="C491" s="398" t="s">
        <v>2627</v>
      </c>
      <c r="D491" s="398" t="s">
        <v>1471</v>
      </c>
      <c r="E491" s="399" t="s">
        <v>1472</v>
      </c>
      <c r="F491" s="400" t="s">
        <v>2628</v>
      </c>
    </row>
    <row r="492" spans="1:6" ht="3.95" hidden="1" customHeight="1" thickBot="1">
      <c r="B492" s="393"/>
      <c r="C492" s="393"/>
      <c r="D492" s="393"/>
      <c r="E492" s="393"/>
      <c r="F492" s="394"/>
    </row>
    <row r="493" spans="1:6" ht="24" hidden="1">
      <c r="A493" s="625"/>
      <c r="B493" s="600" t="s">
        <v>1481</v>
      </c>
      <c r="C493" s="291" t="s">
        <v>1531</v>
      </c>
      <c r="D493" s="600" t="s">
        <v>1471</v>
      </c>
      <c r="E493" s="603" t="s">
        <v>1472</v>
      </c>
      <c r="F493" s="606" t="s">
        <v>1485</v>
      </c>
    </row>
    <row r="494" spans="1:6" ht="24" hidden="1">
      <c r="A494" s="625"/>
      <c r="B494" s="601"/>
      <c r="C494" s="278" t="s">
        <v>1482</v>
      </c>
      <c r="D494" s="601"/>
      <c r="E494" s="604"/>
      <c r="F494" s="607"/>
    </row>
    <row r="495" spans="1:6" ht="24" hidden="1">
      <c r="A495" s="625"/>
      <c r="B495" s="601"/>
      <c r="C495" s="282" t="s">
        <v>1483</v>
      </c>
      <c r="D495" s="601"/>
      <c r="E495" s="604"/>
      <c r="F495" s="607"/>
    </row>
    <row r="496" spans="1:6" ht="24" hidden="1">
      <c r="A496" s="625"/>
      <c r="B496" s="602"/>
      <c r="C496" s="279" t="s">
        <v>1484</v>
      </c>
      <c r="D496" s="602"/>
      <c r="E496" s="605"/>
      <c r="F496" s="608"/>
    </row>
    <row r="497" spans="1:7" hidden="1"/>
    <row r="498" spans="1:7" ht="16.5" hidden="1">
      <c r="A498" s="625"/>
      <c r="B498" s="619" t="s">
        <v>1416</v>
      </c>
      <c r="C498" s="619" t="s">
        <v>1447</v>
      </c>
      <c r="D498" s="257" t="s">
        <v>1448</v>
      </c>
      <c r="E498" s="619" t="s">
        <v>1417</v>
      </c>
      <c r="F498" s="619" t="s">
        <v>1418</v>
      </c>
      <c r="G498" s="626"/>
    </row>
    <row r="499" spans="1:7" ht="15.75" hidden="1" thickBot="1">
      <c r="A499" s="625"/>
      <c r="B499" s="620"/>
      <c r="C499" s="620"/>
      <c r="D499" s="258" t="s">
        <v>2640</v>
      </c>
      <c r="E499" s="620"/>
      <c r="F499" s="620"/>
      <c r="G499" s="626"/>
    </row>
    <row r="500" spans="1:7" hidden="1">
      <c r="A500" s="625"/>
      <c r="B500" s="600" t="s">
        <v>1449</v>
      </c>
      <c r="C500" s="291" t="s">
        <v>1658</v>
      </c>
      <c r="D500" s="600" t="s">
        <v>1471</v>
      </c>
      <c r="E500" s="603" t="s">
        <v>1456</v>
      </c>
      <c r="F500" s="603"/>
      <c r="G500" s="626"/>
    </row>
    <row r="501" spans="1:7" ht="24" hidden="1">
      <c r="A501" s="625"/>
      <c r="B501" s="601"/>
      <c r="C501" s="282" t="s">
        <v>1451</v>
      </c>
      <c r="D501" s="601"/>
      <c r="E501" s="604"/>
      <c r="F501" s="604"/>
      <c r="G501" s="626"/>
    </row>
    <row r="502" spans="1:7" hidden="1">
      <c r="A502" s="625"/>
      <c r="B502" s="601"/>
      <c r="C502" s="282" t="s">
        <v>1621</v>
      </c>
      <c r="D502" s="601"/>
      <c r="E502" s="604"/>
      <c r="F502" s="604"/>
      <c r="G502" s="626"/>
    </row>
    <row r="503" spans="1:7" hidden="1">
      <c r="A503" s="625"/>
      <c r="B503" s="601"/>
      <c r="C503" s="282" t="s">
        <v>1622</v>
      </c>
      <c r="D503" s="601"/>
      <c r="E503" s="604"/>
      <c r="F503" s="604"/>
      <c r="G503" s="626"/>
    </row>
    <row r="504" spans="1:7" ht="24" hidden="1">
      <c r="A504" s="625"/>
      <c r="B504" s="601"/>
      <c r="C504" s="282" t="s">
        <v>1451</v>
      </c>
      <c r="D504" s="601"/>
      <c r="E504" s="604"/>
      <c r="F504" s="604"/>
      <c r="G504" s="626"/>
    </row>
    <row r="505" spans="1:7" hidden="1">
      <c r="A505" s="625"/>
      <c r="B505" s="601"/>
      <c r="C505" s="278" t="s">
        <v>1659</v>
      </c>
      <c r="D505" s="601"/>
      <c r="E505" s="604"/>
      <c r="F505" s="604"/>
      <c r="G505" s="626"/>
    </row>
    <row r="506" spans="1:7" hidden="1">
      <c r="A506" s="625"/>
      <c r="B506" s="601"/>
      <c r="C506" s="278" t="s">
        <v>1451</v>
      </c>
      <c r="D506" s="601"/>
      <c r="E506" s="604"/>
      <c r="F506" s="604"/>
      <c r="G506" s="626"/>
    </row>
    <row r="507" spans="1:7" hidden="1">
      <c r="A507" s="625"/>
      <c r="B507" s="601"/>
      <c r="C507" s="278" t="s">
        <v>1450</v>
      </c>
      <c r="D507" s="601"/>
      <c r="E507" s="604"/>
      <c r="F507" s="604"/>
      <c r="G507" s="626"/>
    </row>
    <row r="508" spans="1:7" hidden="1">
      <c r="A508" s="625"/>
      <c r="B508" s="601"/>
      <c r="C508" s="278" t="s">
        <v>1451</v>
      </c>
      <c r="D508" s="601"/>
      <c r="E508" s="604"/>
      <c r="F508" s="604"/>
      <c r="G508" s="626"/>
    </row>
    <row r="509" spans="1:7" hidden="1">
      <c r="A509" s="625"/>
      <c r="B509" s="601"/>
      <c r="C509" s="278" t="s">
        <v>1452</v>
      </c>
      <c r="D509" s="601"/>
      <c r="E509" s="604"/>
      <c r="F509" s="604"/>
      <c r="G509" s="626"/>
    </row>
    <row r="510" spans="1:7" hidden="1">
      <c r="A510" s="625"/>
      <c r="B510" s="601"/>
      <c r="C510" s="278" t="s">
        <v>1451</v>
      </c>
      <c r="D510" s="601"/>
      <c r="E510" s="604"/>
      <c r="F510" s="604"/>
      <c r="G510" s="626"/>
    </row>
    <row r="511" spans="1:7" hidden="1">
      <c r="A511" s="625"/>
      <c r="B511" s="601"/>
      <c r="C511" s="278" t="s">
        <v>1453</v>
      </c>
      <c r="D511" s="601"/>
      <c r="E511" s="604"/>
      <c r="F511" s="604"/>
      <c r="G511" s="626"/>
    </row>
    <row r="512" spans="1:7" hidden="1">
      <c r="A512" s="625"/>
      <c r="B512" s="601"/>
      <c r="C512" s="278" t="s">
        <v>1454</v>
      </c>
      <c r="D512" s="601"/>
      <c r="E512" s="604"/>
      <c r="F512" s="604"/>
      <c r="G512" s="626"/>
    </row>
    <row r="513" spans="1:7" hidden="1">
      <c r="A513" s="625"/>
      <c r="B513" s="602"/>
      <c r="C513" s="279" t="s">
        <v>1455</v>
      </c>
      <c r="D513" s="602"/>
      <c r="E513" s="605"/>
      <c r="F513" s="605"/>
      <c r="G513" s="626"/>
    </row>
    <row r="514" spans="1:7" ht="3.95" hidden="1" customHeight="1" thickBot="1">
      <c r="B514" s="393"/>
      <c r="C514" s="393"/>
      <c r="D514" s="393"/>
      <c r="E514" s="393"/>
      <c r="F514" s="394"/>
    </row>
    <row r="515" spans="1:7" ht="24" hidden="1">
      <c r="A515" s="625"/>
      <c r="B515" s="600" t="s">
        <v>1457</v>
      </c>
      <c r="C515" s="280" t="s">
        <v>1690</v>
      </c>
      <c r="D515" s="600" t="s">
        <v>2630</v>
      </c>
      <c r="E515" s="603" t="s">
        <v>1460</v>
      </c>
      <c r="F515" s="603"/>
      <c r="G515" s="626"/>
    </row>
    <row r="516" spans="1:7" ht="24" hidden="1">
      <c r="A516" s="625"/>
      <c r="B516" s="601"/>
      <c r="C516" s="282" t="s">
        <v>1524</v>
      </c>
      <c r="D516" s="601"/>
      <c r="E516" s="604"/>
      <c r="F516" s="604"/>
      <c r="G516" s="626"/>
    </row>
    <row r="517" spans="1:7" hidden="1">
      <c r="A517" s="625"/>
      <c r="B517" s="601"/>
      <c r="C517" s="282" t="s">
        <v>1660</v>
      </c>
      <c r="D517" s="601"/>
      <c r="E517" s="604"/>
      <c r="F517" s="604"/>
      <c r="G517" s="626"/>
    </row>
    <row r="518" spans="1:7" hidden="1">
      <c r="A518" s="625"/>
      <c r="B518" s="601"/>
      <c r="C518" s="282" t="s">
        <v>1661</v>
      </c>
      <c r="D518" s="601"/>
      <c r="E518" s="604"/>
      <c r="F518" s="604"/>
      <c r="G518" s="626"/>
    </row>
    <row r="519" spans="1:7" hidden="1">
      <c r="A519" s="625"/>
      <c r="B519" s="601"/>
      <c r="C519" s="278" t="s">
        <v>1662</v>
      </c>
      <c r="D519" s="601"/>
      <c r="E519" s="604"/>
      <c r="F519" s="604"/>
      <c r="G519" s="626"/>
    </row>
    <row r="520" spans="1:7" ht="24" hidden="1">
      <c r="A520" s="625"/>
      <c r="B520" s="601"/>
      <c r="C520" s="282" t="s">
        <v>1524</v>
      </c>
      <c r="D520" s="601"/>
      <c r="E520" s="604"/>
      <c r="F520" s="604"/>
      <c r="G520" s="626"/>
    </row>
    <row r="521" spans="1:7" hidden="1">
      <c r="A521" s="625"/>
      <c r="B521" s="601"/>
      <c r="C521" s="282" t="s">
        <v>1623</v>
      </c>
      <c r="D521" s="601"/>
      <c r="E521" s="604"/>
      <c r="F521" s="604"/>
      <c r="G521" s="626"/>
    </row>
    <row r="522" spans="1:7" hidden="1">
      <c r="A522" s="625"/>
      <c r="B522" s="601"/>
      <c r="C522" s="278" t="s">
        <v>1663</v>
      </c>
      <c r="D522" s="601"/>
      <c r="E522" s="604"/>
      <c r="F522" s="604"/>
      <c r="G522" s="626"/>
    </row>
    <row r="523" spans="1:7" ht="24" hidden="1">
      <c r="A523" s="625"/>
      <c r="B523" s="601"/>
      <c r="C523" s="282" t="s">
        <v>1524</v>
      </c>
      <c r="D523" s="601"/>
      <c r="E523" s="604"/>
      <c r="F523" s="604"/>
      <c r="G523" s="626"/>
    </row>
    <row r="524" spans="1:7" ht="24" hidden="1">
      <c r="A524" s="625"/>
      <c r="B524" s="601"/>
      <c r="C524" s="278" t="s">
        <v>1575</v>
      </c>
      <c r="D524" s="601"/>
      <c r="E524" s="604"/>
      <c r="F524" s="604"/>
      <c r="G524" s="626"/>
    </row>
    <row r="525" spans="1:7" hidden="1">
      <c r="A525" s="625"/>
      <c r="B525" s="601"/>
      <c r="C525" s="278" t="s">
        <v>1524</v>
      </c>
      <c r="D525" s="601"/>
      <c r="E525" s="604"/>
      <c r="F525" s="604"/>
      <c r="G525" s="626"/>
    </row>
    <row r="526" spans="1:7" hidden="1">
      <c r="A526" s="625"/>
      <c r="B526" s="601"/>
      <c r="C526" s="278" t="s">
        <v>1525</v>
      </c>
      <c r="D526" s="601"/>
      <c r="E526" s="604"/>
      <c r="F526" s="604"/>
      <c r="G526" s="626"/>
    </row>
    <row r="527" spans="1:7" hidden="1">
      <c r="A527" s="625"/>
      <c r="B527" s="601"/>
      <c r="C527" s="278" t="s">
        <v>1524</v>
      </c>
      <c r="D527" s="601"/>
      <c r="E527" s="604"/>
      <c r="F527" s="604"/>
      <c r="G527" s="626"/>
    </row>
    <row r="528" spans="1:7" hidden="1">
      <c r="A528" s="625"/>
      <c r="B528" s="601"/>
      <c r="C528" s="278" t="s">
        <v>1522</v>
      </c>
      <c r="D528" s="601"/>
      <c r="E528" s="604"/>
      <c r="F528" s="604"/>
      <c r="G528" s="626"/>
    </row>
    <row r="529" spans="1:7" hidden="1">
      <c r="A529" s="625"/>
      <c r="B529" s="601"/>
      <c r="C529" s="278" t="s">
        <v>1523</v>
      </c>
      <c r="D529" s="601"/>
      <c r="E529" s="604"/>
      <c r="F529" s="604"/>
      <c r="G529" s="626"/>
    </row>
    <row r="530" spans="1:7" hidden="1">
      <c r="A530" s="625"/>
      <c r="B530" s="601"/>
      <c r="C530" s="278" t="s">
        <v>1524</v>
      </c>
      <c r="D530" s="601"/>
      <c r="E530" s="604"/>
      <c r="F530" s="604"/>
      <c r="G530" s="626"/>
    </row>
    <row r="531" spans="1:7" hidden="1">
      <c r="A531" s="625"/>
      <c r="B531" s="601"/>
      <c r="C531" s="278" t="s">
        <v>1458</v>
      </c>
      <c r="D531" s="601"/>
      <c r="E531" s="604"/>
      <c r="F531" s="604"/>
      <c r="G531" s="626"/>
    </row>
    <row r="532" spans="1:7" hidden="1">
      <c r="A532" s="625"/>
      <c r="B532" s="602"/>
      <c r="C532" s="279" t="s">
        <v>1459</v>
      </c>
      <c r="D532" s="602"/>
      <c r="E532" s="605"/>
      <c r="F532" s="605"/>
      <c r="G532" s="626"/>
    </row>
    <row r="533" spans="1:7" ht="3.95" hidden="1" customHeight="1" thickBot="1">
      <c r="B533" s="393"/>
      <c r="C533" s="393"/>
      <c r="D533" s="393"/>
      <c r="E533" s="393"/>
      <c r="F533" s="394"/>
    </row>
    <row r="534" spans="1:7" hidden="1">
      <c r="A534" s="625"/>
      <c r="B534" s="600" t="s">
        <v>1461</v>
      </c>
      <c r="C534" s="278" t="s">
        <v>1526</v>
      </c>
      <c r="D534" s="600" t="s">
        <v>1471</v>
      </c>
      <c r="E534" s="603" t="s">
        <v>2573</v>
      </c>
      <c r="F534" s="603" t="s">
        <v>2604</v>
      </c>
      <c r="G534" s="626"/>
    </row>
    <row r="535" spans="1:7" hidden="1">
      <c r="A535" s="625"/>
      <c r="B535" s="601"/>
      <c r="C535" s="278" t="s">
        <v>1463</v>
      </c>
      <c r="D535" s="601"/>
      <c r="E535" s="604"/>
      <c r="F535" s="604"/>
      <c r="G535" s="626"/>
    </row>
    <row r="536" spans="1:7" hidden="1">
      <c r="A536" s="625"/>
      <c r="B536" s="601"/>
      <c r="C536" s="278" t="s">
        <v>1462</v>
      </c>
      <c r="D536" s="601"/>
      <c r="E536" s="604"/>
      <c r="F536" s="604"/>
      <c r="G536" s="626"/>
    </row>
    <row r="537" spans="1:7" hidden="1">
      <c r="A537" s="625"/>
      <c r="B537" s="601"/>
      <c r="C537" s="278" t="s">
        <v>1463</v>
      </c>
      <c r="D537" s="601"/>
      <c r="E537" s="604"/>
      <c r="F537" s="604"/>
      <c r="G537" s="626"/>
    </row>
    <row r="538" spans="1:7" hidden="1">
      <c r="A538" s="625"/>
      <c r="B538" s="601"/>
      <c r="C538" s="278" t="s">
        <v>1464</v>
      </c>
      <c r="D538" s="601"/>
      <c r="E538" s="604"/>
      <c r="F538" s="604"/>
      <c r="G538" s="626"/>
    </row>
    <row r="539" spans="1:7" hidden="1">
      <c r="A539" s="625"/>
      <c r="B539" s="602"/>
      <c r="C539" s="279" t="s">
        <v>1465</v>
      </c>
      <c r="D539" s="602"/>
      <c r="E539" s="605"/>
      <c r="F539" s="605"/>
      <c r="G539" s="626"/>
    </row>
    <row r="540" spans="1:7" ht="3.95" hidden="1" customHeight="1" thickBot="1">
      <c r="B540" s="393"/>
      <c r="C540" s="393"/>
      <c r="D540" s="393"/>
      <c r="E540" s="393"/>
      <c r="F540" s="394"/>
    </row>
    <row r="541" spans="1:7" ht="24" hidden="1">
      <c r="A541" s="625"/>
      <c r="B541" s="600" t="s">
        <v>1466</v>
      </c>
      <c r="C541" s="278" t="s">
        <v>1467</v>
      </c>
      <c r="D541" s="600" t="s">
        <v>1471</v>
      </c>
      <c r="E541" s="603" t="s">
        <v>1472</v>
      </c>
      <c r="F541" s="603"/>
      <c r="G541" s="626"/>
    </row>
    <row r="542" spans="1:7" ht="24" hidden="1">
      <c r="A542" s="625"/>
      <c r="B542" s="601"/>
      <c r="C542" s="278" t="s">
        <v>1468</v>
      </c>
      <c r="D542" s="601"/>
      <c r="E542" s="604"/>
      <c r="F542" s="604"/>
      <c r="G542" s="626"/>
    </row>
    <row r="543" spans="1:7" hidden="1">
      <c r="A543" s="625"/>
      <c r="B543" s="601"/>
      <c r="C543" s="278" t="s">
        <v>1469</v>
      </c>
      <c r="D543" s="601"/>
      <c r="E543" s="604"/>
      <c r="F543" s="604"/>
      <c r="G543" s="626"/>
    </row>
    <row r="544" spans="1:7" hidden="1">
      <c r="A544" s="625"/>
      <c r="B544" s="602"/>
      <c r="C544" s="279" t="s">
        <v>1470</v>
      </c>
      <c r="D544" s="602"/>
      <c r="E544" s="605"/>
      <c r="F544" s="605"/>
      <c r="G544" s="626"/>
    </row>
    <row r="545" spans="1:7" ht="3.95" hidden="1" customHeight="1" thickBot="1">
      <c r="B545" s="393"/>
      <c r="C545" s="393"/>
      <c r="D545" s="393"/>
      <c r="E545" s="393"/>
      <c r="F545" s="394"/>
    </row>
    <row r="546" spans="1:7" ht="36" hidden="1">
      <c r="A546" s="625"/>
      <c r="B546" s="600" t="s">
        <v>2585</v>
      </c>
      <c r="C546" s="280" t="s">
        <v>1691</v>
      </c>
      <c r="D546" s="600" t="s">
        <v>2641</v>
      </c>
      <c r="E546" s="603" t="s">
        <v>1599</v>
      </c>
      <c r="F546" s="609"/>
      <c r="G546" s="626"/>
    </row>
    <row r="547" spans="1:7" hidden="1">
      <c r="A547" s="625"/>
      <c r="B547" s="601"/>
      <c r="C547" s="282" t="s">
        <v>1598</v>
      </c>
      <c r="D547" s="601"/>
      <c r="E547" s="604"/>
      <c r="F547" s="610"/>
      <c r="G547" s="626"/>
    </row>
    <row r="548" spans="1:7" ht="24" hidden="1">
      <c r="A548" s="625"/>
      <c r="B548" s="601"/>
      <c r="C548" s="282" t="s">
        <v>1664</v>
      </c>
      <c r="D548" s="601"/>
      <c r="E548" s="604"/>
      <c r="F548" s="610"/>
      <c r="G548" s="626"/>
    </row>
    <row r="549" spans="1:7" hidden="1">
      <c r="A549" s="625"/>
      <c r="B549" s="601"/>
      <c r="C549" s="282" t="s">
        <v>1665</v>
      </c>
      <c r="D549" s="601"/>
      <c r="E549" s="604"/>
      <c r="F549" s="610"/>
      <c r="G549" s="626"/>
    </row>
    <row r="550" spans="1:7" hidden="1">
      <c r="A550" s="625"/>
      <c r="B550" s="601"/>
      <c r="C550" s="282" t="s">
        <v>1598</v>
      </c>
      <c r="D550" s="601"/>
      <c r="E550" s="604"/>
      <c r="F550" s="610"/>
      <c r="G550" s="626"/>
    </row>
    <row r="551" spans="1:7" hidden="1">
      <c r="A551" s="625"/>
      <c r="B551" s="601"/>
      <c r="C551" s="282" t="s">
        <v>1624</v>
      </c>
      <c r="D551" s="601"/>
      <c r="E551" s="604"/>
      <c r="F551" s="610"/>
      <c r="G551" s="626"/>
    </row>
    <row r="552" spans="1:7" hidden="1">
      <c r="A552" s="625"/>
      <c r="B552" s="601"/>
      <c r="C552" s="282" t="s">
        <v>1598</v>
      </c>
      <c r="D552" s="601"/>
      <c r="E552" s="604"/>
      <c r="F552" s="610"/>
      <c r="G552" s="626"/>
    </row>
    <row r="553" spans="1:7" hidden="1">
      <c r="A553" s="625"/>
      <c r="B553" s="601"/>
      <c r="C553" s="278" t="s">
        <v>1597</v>
      </c>
      <c r="D553" s="601"/>
      <c r="E553" s="604"/>
      <c r="F553" s="610"/>
      <c r="G553" s="626"/>
    </row>
    <row r="554" spans="1:7" hidden="1">
      <c r="A554" s="625"/>
      <c r="B554" s="601"/>
      <c r="C554" s="278" t="s">
        <v>1598</v>
      </c>
      <c r="D554" s="601"/>
      <c r="E554" s="604"/>
      <c r="F554" s="610"/>
      <c r="G554" s="626"/>
    </row>
    <row r="555" spans="1:7" hidden="1">
      <c r="A555" s="625"/>
      <c r="B555" s="601"/>
      <c r="C555" s="278" t="s">
        <v>1554</v>
      </c>
      <c r="D555" s="601"/>
      <c r="E555" s="604"/>
      <c r="F555" s="610"/>
      <c r="G555" s="626"/>
    </row>
    <row r="556" spans="1:7" hidden="1">
      <c r="A556" s="625"/>
      <c r="B556" s="601"/>
      <c r="C556" s="278" t="s">
        <v>1473</v>
      </c>
      <c r="D556" s="601"/>
      <c r="E556" s="604"/>
      <c r="F556" s="610"/>
      <c r="G556" s="626"/>
    </row>
    <row r="557" spans="1:7" hidden="1">
      <c r="A557" s="625"/>
      <c r="B557" s="601"/>
      <c r="C557" s="278" t="s">
        <v>1527</v>
      </c>
      <c r="D557" s="601"/>
      <c r="E557" s="604"/>
      <c r="F557" s="610"/>
      <c r="G557" s="626"/>
    </row>
    <row r="558" spans="1:7" hidden="1">
      <c r="A558" s="625"/>
      <c r="B558" s="601"/>
      <c r="C558" s="278" t="s">
        <v>1528</v>
      </c>
      <c r="D558" s="601"/>
      <c r="E558" s="604"/>
      <c r="F558" s="610"/>
      <c r="G558" s="626"/>
    </row>
    <row r="559" spans="1:7" hidden="1">
      <c r="A559" s="625"/>
      <c r="B559" s="601"/>
      <c r="C559" s="278" t="s">
        <v>1473</v>
      </c>
      <c r="D559" s="601"/>
      <c r="E559" s="604"/>
      <c r="F559" s="610"/>
      <c r="G559" s="626"/>
    </row>
    <row r="560" spans="1:7" hidden="1">
      <c r="A560" s="625"/>
      <c r="B560" s="601"/>
      <c r="C560" s="278" t="s">
        <v>1529</v>
      </c>
      <c r="D560" s="601"/>
      <c r="E560" s="604"/>
      <c r="F560" s="610"/>
      <c r="G560" s="626"/>
    </row>
    <row r="561" spans="1:7" ht="24" hidden="1">
      <c r="A561" s="625"/>
      <c r="B561" s="601"/>
      <c r="C561" s="278" t="s">
        <v>1530</v>
      </c>
      <c r="D561" s="601"/>
      <c r="E561" s="604"/>
      <c r="F561" s="610"/>
      <c r="G561" s="626"/>
    </row>
    <row r="562" spans="1:7" hidden="1">
      <c r="A562" s="625"/>
      <c r="B562" s="601"/>
      <c r="C562" s="282" t="s">
        <v>1473</v>
      </c>
      <c r="D562" s="601"/>
      <c r="E562" s="604"/>
      <c r="F562" s="610"/>
      <c r="G562" s="626"/>
    </row>
    <row r="563" spans="1:7" hidden="1">
      <c r="A563" s="625"/>
      <c r="B563" s="601"/>
      <c r="C563" s="282" t="s">
        <v>1474</v>
      </c>
      <c r="D563" s="601"/>
      <c r="E563" s="604"/>
      <c r="F563" s="610"/>
      <c r="G563" s="626"/>
    </row>
    <row r="564" spans="1:7" hidden="1">
      <c r="A564" s="625"/>
      <c r="B564" s="601"/>
      <c r="C564" s="282" t="s">
        <v>1475</v>
      </c>
      <c r="D564" s="601"/>
      <c r="E564" s="604"/>
      <c r="F564" s="610"/>
      <c r="G564" s="626"/>
    </row>
    <row r="565" spans="1:7" hidden="1">
      <c r="A565" s="625"/>
      <c r="B565" s="601"/>
      <c r="C565" s="278" t="s">
        <v>1476</v>
      </c>
      <c r="D565" s="601"/>
      <c r="E565" s="604"/>
      <c r="F565" s="610"/>
      <c r="G565" s="626"/>
    </row>
    <row r="566" spans="1:7" hidden="1">
      <c r="A566" s="625"/>
      <c r="B566" s="602"/>
      <c r="C566" s="279" t="s">
        <v>1477</v>
      </c>
      <c r="D566" s="602"/>
      <c r="E566" s="605"/>
      <c r="F566" s="611"/>
      <c r="G566" s="626"/>
    </row>
    <row r="567" spans="1:7" ht="3.95" hidden="1" customHeight="1" thickBot="1">
      <c r="B567" s="393"/>
      <c r="C567" s="393"/>
      <c r="D567" s="393"/>
      <c r="E567" s="393"/>
      <c r="F567" s="394"/>
    </row>
    <row r="568" spans="1:7" ht="24" hidden="1">
      <c r="A568" s="625"/>
      <c r="B568" s="600" t="s">
        <v>2576</v>
      </c>
      <c r="C568" s="280" t="s">
        <v>2642</v>
      </c>
      <c r="D568" s="600" t="s">
        <v>1471</v>
      </c>
      <c r="E568" s="603" t="s">
        <v>1460</v>
      </c>
      <c r="F568" s="609"/>
      <c r="G568" s="626"/>
    </row>
    <row r="569" spans="1:7" ht="24" hidden="1">
      <c r="A569" s="625"/>
      <c r="B569" s="601"/>
      <c r="C569" s="282" t="s">
        <v>2634</v>
      </c>
      <c r="D569" s="601"/>
      <c r="E569" s="604"/>
      <c r="F569" s="610"/>
      <c r="G569" s="626"/>
    </row>
    <row r="570" spans="1:7" hidden="1">
      <c r="A570" s="625"/>
      <c r="B570" s="601"/>
      <c r="C570" s="282" t="s">
        <v>2632</v>
      </c>
      <c r="D570" s="601"/>
      <c r="E570" s="604"/>
      <c r="F570" s="610"/>
      <c r="G570" s="626"/>
    </row>
    <row r="571" spans="1:7" hidden="1">
      <c r="A571" s="625"/>
      <c r="B571" s="601"/>
      <c r="C571" s="282" t="s">
        <v>2633</v>
      </c>
      <c r="D571" s="601"/>
      <c r="E571" s="604"/>
      <c r="F571" s="610"/>
      <c r="G571" s="626"/>
    </row>
    <row r="572" spans="1:7" ht="24" hidden="1">
      <c r="A572" s="625"/>
      <c r="B572" s="601"/>
      <c r="C572" s="282" t="s">
        <v>2634</v>
      </c>
      <c r="D572" s="601"/>
      <c r="E572" s="604"/>
      <c r="F572" s="610"/>
      <c r="G572" s="626"/>
    </row>
    <row r="573" spans="1:7" hidden="1">
      <c r="A573" s="625"/>
      <c r="B573" s="601"/>
      <c r="C573" s="282" t="s">
        <v>2617</v>
      </c>
      <c r="D573" s="601"/>
      <c r="E573" s="604"/>
      <c r="F573" s="610"/>
      <c r="G573" s="626"/>
    </row>
    <row r="574" spans="1:7" ht="24" hidden="1">
      <c r="A574" s="625"/>
      <c r="B574" s="601"/>
      <c r="C574" s="282" t="s">
        <v>2635</v>
      </c>
      <c r="D574" s="601"/>
      <c r="E574" s="604"/>
      <c r="F574" s="610"/>
      <c r="G574" s="626"/>
    </row>
    <row r="575" spans="1:7" ht="24" hidden="1">
      <c r="A575" s="625"/>
      <c r="B575" s="601"/>
      <c r="C575" s="282" t="s">
        <v>2636</v>
      </c>
      <c r="D575" s="601"/>
      <c r="E575" s="604"/>
      <c r="F575" s="610"/>
      <c r="G575" s="626"/>
    </row>
    <row r="576" spans="1:7" ht="24" hidden="1">
      <c r="A576" s="625"/>
      <c r="B576" s="601"/>
      <c r="C576" s="282" t="s">
        <v>2637</v>
      </c>
      <c r="D576" s="601"/>
      <c r="E576" s="604"/>
      <c r="F576" s="610"/>
      <c r="G576" s="626"/>
    </row>
    <row r="577" spans="1:7" hidden="1">
      <c r="A577" s="625"/>
      <c r="B577" s="601"/>
      <c r="C577" s="282" t="s">
        <v>2638</v>
      </c>
      <c r="D577" s="601"/>
      <c r="E577" s="604"/>
      <c r="F577" s="610"/>
      <c r="G577" s="626"/>
    </row>
    <row r="578" spans="1:7" hidden="1">
      <c r="A578" s="625"/>
      <c r="B578" s="601"/>
      <c r="C578" s="282" t="s">
        <v>2639</v>
      </c>
      <c r="D578" s="601"/>
      <c r="E578" s="604"/>
      <c r="F578" s="610"/>
      <c r="G578" s="626"/>
    </row>
    <row r="579" spans="1:7" ht="24" hidden="1">
      <c r="A579" s="625"/>
      <c r="B579" s="601"/>
      <c r="C579" s="278" t="s">
        <v>2578</v>
      </c>
      <c r="D579" s="601"/>
      <c r="E579" s="604"/>
      <c r="F579" s="610"/>
      <c r="G579" s="626"/>
    </row>
    <row r="580" spans="1:7" hidden="1">
      <c r="A580" s="625"/>
      <c r="B580" s="601"/>
      <c r="C580" s="278" t="s">
        <v>2593</v>
      </c>
      <c r="D580" s="601"/>
      <c r="E580" s="604"/>
      <c r="F580" s="610"/>
      <c r="G580" s="626"/>
    </row>
    <row r="581" spans="1:7" ht="24" hidden="1">
      <c r="A581" s="625"/>
      <c r="B581" s="601"/>
      <c r="C581" s="278" t="s">
        <v>2578</v>
      </c>
      <c r="D581" s="601"/>
      <c r="E581" s="604"/>
      <c r="F581" s="610"/>
      <c r="G581" s="626"/>
    </row>
    <row r="582" spans="1:7" ht="24" hidden="1">
      <c r="A582" s="625"/>
      <c r="B582" s="601"/>
      <c r="C582" s="278" t="s">
        <v>2577</v>
      </c>
      <c r="D582" s="601"/>
      <c r="E582" s="604"/>
      <c r="F582" s="610"/>
      <c r="G582" s="626"/>
    </row>
    <row r="583" spans="1:7" ht="24" hidden="1">
      <c r="A583" s="625"/>
      <c r="B583" s="601"/>
      <c r="C583" s="278" t="s">
        <v>2578</v>
      </c>
      <c r="D583" s="601"/>
      <c r="E583" s="604"/>
      <c r="F583" s="610"/>
      <c r="G583" s="626"/>
    </row>
    <row r="584" spans="1:7" ht="24" hidden="1">
      <c r="A584" s="625"/>
      <c r="B584" s="602"/>
      <c r="C584" s="279" t="s">
        <v>2579</v>
      </c>
      <c r="D584" s="602"/>
      <c r="E584" s="605"/>
      <c r="F584" s="611"/>
      <c r="G584" s="626"/>
    </row>
    <row r="585" spans="1:7" ht="3.95" hidden="1" customHeight="1" thickBot="1">
      <c r="B585" s="393"/>
      <c r="C585" s="393"/>
      <c r="D585" s="393"/>
      <c r="E585" s="393"/>
      <c r="F585" s="394"/>
    </row>
    <row r="586" spans="1:7" hidden="1">
      <c r="A586" s="625"/>
      <c r="B586" s="600" t="s">
        <v>1478</v>
      </c>
      <c r="C586" s="282" t="s">
        <v>1625</v>
      </c>
      <c r="D586" s="600" t="s">
        <v>1471</v>
      </c>
      <c r="E586" s="603" t="s">
        <v>1460</v>
      </c>
      <c r="F586" s="606"/>
      <c r="G586" s="626"/>
    </row>
    <row r="587" spans="1:7" hidden="1">
      <c r="A587" s="625"/>
      <c r="B587" s="601"/>
      <c r="C587" s="282" t="s">
        <v>1666</v>
      </c>
      <c r="D587" s="601"/>
      <c r="E587" s="604"/>
      <c r="F587" s="607"/>
      <c r="G587" s="626"/>
    </row>
    <row r="588" spans="1:7" ht="24" hidden="1">
      <c r="A588" s="625"/>
      <c r="B588" s="601"/>
      <c r="C588" s="282" t="s">
        <v>1667</v>
      </c>
      <c r="D588" s="601"/>
      <c r="E588" s="604"/>
      <c r="F588" s="607"/>
      <c r="G588" s="626"/>
    </row>
    <row r="589" spans="1:7" ht="24" hidden="1">
      <c r="A589" s="625"/>
      <c r="B589" s="601"/>
      <c r="C589" s="282" t="s">
        <v>1577</v>
      </c>
      <c r="D589" s="601"/>
      <c r="E589" s="604"/>
      <c r="F589" s="607"/>
      <c r="G589" s="626"/>
    </row>
    <row r="590" spans="1:7" ht="36" hidden="1">
      <c r="A590" s="625"/>
      <c r="B590" s="601"/>
      <c r="C590" s="282" t="s">
        <v>1576</v>
      </c>
      <c r="D590" s="601"/>
      <c r="E590" s="604"/>
      <c r="F590" s="607"/>
      <c r="G590" s="626"/>
    </row>
    <row r="591" spans="1:7" ht="24" hidden="1">
      <c r="A591" s="625"/>
      <c r="B591" s="601"/>
      <c r="C591" s="282" t="s">
        <v>1577</v>
      </c>
      <c r="D591" s="601"/>
      <c r="E591" s="604"/>
      <c r="F591" s="607"/>
      <c r="G591" s="626"/>
    </row>
    <row r="592" spans="1:7" ht="24" hidden="1">
      <c r="A592" s="625"/>
      <c r="B592" s="601"/>
      <c r="C592" s="282" t="s">
        <v>1479</v>
      </c>
      <c r="D592" s="601"/>
      <c r="E592" s="604"/>
      <c r="F592" s="607"/>
      <c r="G592" s="626"/>
    </row>
    <row r="593" spans="1:7" hidden="1">
      <c r="A593" s="625"/>
      <c r="B593" s="602"/>
      <c r="C593" s="279" t="s">
        <v>1480</v>
      </c>
      <c r="D593" s="602"/>
      <c r="E593" s="605"/>
      <c r="F593" s="608"/>
      <c r="G593" s="626"/>
    </row>
    <row r="594" spans="1:7" ht="3.95" hidden="1" customHeight="1" thickBot="1">
      <c r="B594" s="393"/>
      <c r="C594" s="393"/>
      <c r="D594" s="393"/>
      <c r="E594" s="393"/>
      <c r="F594" s="394"/>
    </row>
    <row r="595" spans="1:7" ht="24" hidden="1">
      <c r="A595" s="277"/>
      <c r="B595" s="358" t="s">
        <v>2626</v>
      </c>
      <c r="C595" s="398" t="s">
        <v>2627</v>
      </c>
      <c r="D595" s="398" t="s">
        <v>1471</v>
      </c>
      <c r="E595" s="399" t="s">
        <v>1472</v>
      </c>
      <c r="F595" s="400" t="s">
        <v>2628</v>
      </c>
      <c r="G595" s="277"/>
    </row>
    <row r="596" spans="1:7" ht="3.95" hidden="1" customHeight="1" thickBot="1">
      <c r="B596" s="393"/>
      <c r="C596" s="393"/>
      <c r="D596" s="393"/>
      <c r="E596" s="393"/>
      <c r="F596" s="394"/>
    </row>
    <row r="597" spans="1:7" ht="24" hidden="1">
      <c r="A597" s="625"/>
      <c r="B597" s="600" t="s">
        <v>1481</v>
      </c>
      <c r="C597" s="291" t="s">
        <v>1531</v>
      </c>
      <c r="D597" s="600" t="s">
        <v>1471</v>
      </c>
      <c r="E597" s="603" t="s">
        <v>1472</v>
      </c>
      <c r="F597" s="606" t="s">
        <v>1485</v>
      </c>
      <c r="G597" s="626"/>
    </row>
    <row r="598" spans="1:7" ht="24" hidden="1">
      <c r="A598" s="625"/>
      <c r="B598" s="601"/>
      <c r="C598" s="278" t="s">
        <v>1482</v>
      </c>
      <c r="D598" s="601"/>
      <c r="E598" s="604"/>
      <c r="F598" s="607"/>
      <c r="G598" s="626"/>
    </row>
    <row r="599" spans="1:7" ht="24" hidden="1">
      <c r="A599" s="625"/>
      <c r="B599" s="601"/>
      <c r="C599" s="282" t="s">
        <v>1483</v>
      </c>
      <c r="D599" s="601"/>
      <c r="E599" s="604"/>
      <c r="F599" s="607"/>
      <c r="G599" s="626"/>
    </row>
    <row r="600" spans="1:7" ht="24" hidden="1">
      <c r="A600" s="625"/>
      <c r="B600" s="602"/>
      <c r="C600" s="279" t="s">
        <v>1484</v>
      </c>
      <c r="D600" s="602"/>
      <c r="E600" s="605"/>
      <c r="F600" s="608"/>
      <c r="G600" s="626"/>
    </row>
    <row r="601" spans="1:7" ht="16.5" hidden="1">
      <c r="A601" s="625"/>
      <c r="B601" s="619" t="s">
        <v>1416</v>
      </c>
      <c r="C601" s="619" t="s">
        <v>1447</v>
      </c>
      <c r="D601" s="257" t="s">
        <v>1448</v>
      </c>
      <c r="E601" s="619" t="s">
        <v>1417</v>
      </c>
      <c r="F601" s="619" t="s">
        <v>1418</v>
      </c>
      <c r="G601" s="626"/>
    </row>
    <row r="602" spans="1:7" ht="15.75" hidden="1" thickBot="1">
      <c r="A602" s="625"/>
      <c r="B602" s="620"/>
      <c r="C602" s="620"/>
      <c r="D602" s="258" t="s">
        <v>2643</v>
      </c>
      <c r="E602" s="620"/>
      <c r="F602" s="620"/>
      <c r="G602" s="626"/>
    </row>
    <row r="603" spans="1:7" hidden="1">
      <c r="A603" s="625"/>
      <c r="B603" s="600" t="s">
        <v>1449</v>
      </c>
      <c r="C603" s="291" t="s">
        <v>1658</v>
      </c>
      <c r="D603" s="600" t="s">
        <v>2644</v>
      </c>
      <c r="E603" s="401" t="s">
        <v>2645</v>
      </c>
      <c r="F603" s="603"/>
      <c r="G603" s="626"/>
    </row>
    <row r="604" spans="1:7" ht="24" hidden="1">
      <c r="A604" s="625"/>
      <c r="B604" s="601"/>
      <c r="C604" s="282" t="s">
        <v>1451</v>
      </c>
      <c r="D604" s="601"/>
      <c r="E604" s="395" t="s">
        <v>2646</v>
      </c>
      <c r="F604" s="604"/>
      <c r="G604" s="626"/>
    </row>
    <row r="605" spans="1:7" hidden="1">
      <c r="A605" s="625"/>
      <c r="B605" s="601"/>
      <c r="C605" s="282" t="s">
        <v>1621</v>
      </c>
      <c r="D605" s="601"/>
      <c r="E605" s="397"/>
      <c r="F605" s="604"/>
      <c r="G605" s="626"/>
    </row>
    <row r="606" spans="1:7" hidden="1">
      <c r="A606" s="625"/>
      <c r="B606" s="601"/>
      <c r="C606" s="282" t="s">
        <v>1622</v>
      </c>
      <c r="D606" s="601"/>
      <c r="E606" s="397"/>
      <c r="F606" s="604"/>
      <c r="G606" s="626"/>
    </row>
    <row r="607" spans="1:7" ht="24" hidden="1">
      <c r="A607" s="625"/>
      <c r="B607" s="601"/>
      <c r="C607" s="282" t="s">
        <v>1451</v>
      </c>
      <c r="D607" s="601"/>
      <c r="E607" s="397"/>
      <c r="F607" s="604"/>
      <c r="G607" s="626"/>
    </row>
    <row r="608" spans="1:7" hidden="1">
      <c r="A608" s="625"/>
      <c r="B608" s="601"/>
      <c r="C608" s="278" t="s">
        <v>1659</v>
      </c>
      <c r="D608" s="601"/>
      <c r="E608" s="397"/>
      <c r="F608" s="604"/>
      <c r="G608" s="626"/>
    </row>
    <row r="609" spans="1:7" hidden="1">
      <c r="A609" s="625"/>
      <c r="B609" s="601"/>
      <c r="C609" s="278" t="s">
        <v>1451</v>
      </c>
      <c r="D609" s="601"/>
      <c r="E609" s="397"/>
      <c r="F609" s="604"/>
      <c r="G609" s="626"/>
    </row>
    <row r="610" spans="1:7" hidden="1">
      <c r="A610" s="625"/>
      <c r="B610" s="601"/>
      <c r="C610" s="278" t="s">
        <v>1450</v>
      </c>
      <c r="D610" s="601"/>
      <c r="E610" s="397"/>
      <c r="F610" s="604"/>
      <c r="G610" s="626"/>
    </row>
    <row r="611" spans="1:7" hidden="1">
      <c r="A611" s="625"/>
      <c r="B611" s="601"/>
      <c r="C611" s="278" t="s">
        <v>1451</v>
      </c>
      <c r="D611" s="601"/>
      <c r="E611" s="397"/>
      <c r="F611" s="604"/>
      <c r="G611" s="626"/>
    </row>
    <row r="612" spans="1:7" hidden="1">
      <c r="A612" s="625"/>
      <c r="B612" s="601"/>
      <c r="C612" s="278" t="s">
        <v>1452</v>
      </c>
      <c r="D612" s="601"/>
      <c r="E612" s="397"/>
      <c r="F612" s="604"/>
      <c r="G612" s="626"/>
    </row>
    <row r="613" spans="1:7" hidden="1">
      <c r="A613" s="625"/>
      <c r="B613" s="601"/>
      <c r="C613" s="278" t="s">
        <v>1451</v>
      </c>
      <c r="D613" s="601"/>
      <c r="E613" s="397"/>
      <c r="F613" s="604"/>
      <c r="G613" s="626"/>
    </row>
    <row r="614" spans="1:7" hidden="1">
      <c r="A614" s="625"/>
      <c r="B614" s="601"/>
      <c r="C614" s="278" t="s">
        <v>1453</v>
      </c>
      <c r="D614" s="601"/>
      <c r="E614" s="397"/>
      <c r="F614" s="604"/>
      <c r="G614" s="626"/>
    </row>
    <row r="615" spans="1:7" hidden="1">
      <c r="A615" s="625"/>
      <c r="B615" s="601"/>
      <c r="C615" s="278" t="s">
        <v>1454</v>
      </c>
      <c r="D615" s="601"/>
      <c r="E615" s="397"/>
      <c r="F615" s="604"/>
      <c r="G615" s="626"/>
    </row>
    <row r="616" spans="1:7" hidden="1">
      <c r="A616" s="625"/>
      <c r="B616" s="602"/>
      <c r="C616" s="279" t="s">
        <v>1455</v>
      </c>
      <c r="D616" s="602"/>
      <c r="E616" s="290"/>
      <c r="F616" s="605"/>
      <c r="G616" s="626"/>
    </row>
    <row r="617" spans="1:7" ht="3.95" hidden="1" customHeight="1" thickBot="1">
      <c r="B617" s="393"/>
      <c r="C617" s="393"/>
      <c r="D617" s="393"/>
      <c r="E617" s="393"/>
      <c r="F617" s="394"/>
    </row>
    <row r="618" spans="1:7" ht="36" hidden="1">
      <c r="A618" s="625"/>
      <c r="B618" s="600" t="s">
        <v>1457</v>
      </c>
      <c r="C618" s="280" t="s">
        <v>1713</v>
      </c>
      <c r="D618" s="600" t="s">
        <v>2647</v>
      </c>
      <c r="E618" s="603" t="s">
        <v>1460</v>
      </c>
      <c r="F618" s="603"/>
      <c r="G618" s="626"/>
    </row>
    <row r="619" spans="1:7" ht="24" hidden="1">
      <c r="A619" s="625"/>
      <c r="B619" s="601"/>
      <c r="C619" s="282" t="s">
        <v>1524</v>
      </c>
      <c r="D619" s="601"/>
      <c r="E619" s="604"/>
      <c r="F619" s="604"/>
      <c r="G619" s="626"/>
    </row>
    <row r="620" spans="1:7" ht="24" hidden="1">
      <c r="A620" s="625"/>
      <c r="B620" s="601"/>
      <c r="C620" s="282" t="s">
        <v>1690</v>
      </c>
      <c r="D620" s="601"/>
      <c r="E620" s="604"/>
      <c r="F620" s="604"/>
      <c r="G620" s="626"/>
    </row>
    <row r="621" spans="1:7" ht="24" hidden="1">
      <c r="A621" s="625"/>
      <c r="B621" s="601"/>
      <c r="C621" s="282" t="s">
        <v>1524</v>
      </c>
      <c r="D621" s="601"/>
      <c r="E621" s="604"/>
      <c r="F621" s="604"/>
      <c r="G621" s="626"/>
    </row>
    <row r="622" spans="1:7" hidden="1">
      <c r="A622" s="625"/>
      <c r="B622" s="601"/>
      <c r="C622" s="282" t="s">
        <v>1660</v>
      </c>
      <c r="D622" s="601"/>
      <c r="E622" s="604"/>
      <c r="F622" s="604"/>
      <c r="G622" s="626"/>
    </row>
    <row r="623" spans="1:7" hidden="1">
      <c r="A623" s="625"/>
      <c r="B623" s="601"/>
      <c r="C623" s="282" t="s">
        <v>1661</v>
      </c>
      <c r="D623" s="601"/>
      <c r="E623" s="604"/>
      <c r="F623" s="604"/>
      <c r="G623" s="626"/>
    </row>
    <row r="624" spans="1:7" hidden="1">
      <c r="A624" s="625"/>
      <c r="B624" s="601"/>
      <c r="C624" s="278" t="s">
        <v>1662</v>
      </c>
      <c r="D624" s="601"/>
      <c r="E624" s="604"/>
      <c r="F624" s="604"/>
      <c r="G624" s="626"/>
    </row>
    <row r="625" spans="1:7" ht="24" hidden="1">
      <c r="A625" s="625"/>
      <c r="B625" s="601"/>
      <c r="C625" s="282" t="s">
        <v>1524</v>
      </c>
      <c r="D625" s="601"/>
      <c r="E625" s="604"/>
      <c r="F625" s="604"/>
      <c r="G625" s="626"/>
    </row>
    <row r="626" spans="1:7" hidden="1">
      <c r="A626" s="625"/>
      <c r="B626" s="601"/>
      <c r="C626" s="282" t="s">
        <v>1623</v>
      </c>
      <c r="D626" s="601"/>
      <c r="E626" s="604"/>
      <c r="F626" s="604"/>
      <c r="G626" s="626"/>
    </row>
    <row r="627" spans="1:7" hidden="1">
      <c r="A627" s="625"/>
      <c r="B627" s="601"/>
      <c r="C627" s="278" t="s">
        <v>1663</v>
      </c>
      <c r="D627" s="601"/>
      <c r="E627" s="604"/>
      <c r="F627" s="604"/>
      <c r="G627" s="626"/>
    </row>
    <row r="628" spans="1:7" ht="24" hidden="1">
      <c r="A628" s="625"/>
      <c r="B628" s="601"/>
      <c r="C628" s="282" t="s">
        <v>1524</v>
      </c>
      <c r="D628" s="601"/>
      <c r="E628" s="604"/>
      <c r="F628" s="604"/>
      <c r="G628" s="626"/>
    </row>
    <row r="629" spans="1:7" ht="24" hidden="1">
      <c r="A629" s="625"/>
      <c r="B629" s="601"/>
      <c r="C629" s="278" t="s">
        <v>1575</v>
      </c>
      <c r="D629" s="601"/>
      <c r="E629" s="604"/>
      <c r="F629" s="604"/>
      <c r="G629" s="626"/>
    </row>
    <row r="630" spans="1:7" hidden="1">
      <c r="A630" s="625"/>
      <c r="B630" s="601"/>
      <c r="C630" s="278" t="s">
        <v>1524</v>
      </c>
      <c r="D630" s="601"/>
      <c r="E630" s="604"/>
      <c r="F630" s="604"/>
      <c r="G630" s="626"/>
    </row>
    <row r="631" spans="1:7" hidden="1">
      <c r="A631" s="625"/>
      <c r="B631" s="601"/>
      <c r="C631" s="278" t="s">
        <v>1525</v>
      </c>
      <c r="D631" s="601"/>
      <c r="E631" s="604"/>
      <c r="F631" s="604"/>
      <c r="G631" s="626"/>
    </row>
    <row r="632" spans="1:7" hidden="1">
      <c r="A632" s="625"/>
      <c r="B632" s="601"/>
      <c r="C632" s="278" t="s">
        <v>1524</v>
      </c>
      <c r="D632" s="601"/>
      <c r="E632" s="604"/>
      <c r="F632" s="604"/>
      <c r="G632" s="626"/>
    </row>
    <row r="633" spans="1:7" hidden="1">
      <c r="A633" s="625"/>
      <c r="B633" s="601"/>
      <c r="C633" s="278" t="s">
        <v>1522</v>
      </c>
      <c r="D633" s="601"/>
      <c r="E633" s="604"/>
      <c r="F633" s="604"/>
      <c r="G633" s="626"/>
    </row>
    <row r="634" spans="1:7" hidden="1">
      <c r="A634" s="625"/>
      <c r="B634" s="601"/>
      <c r="C634" s="278" t="s">
        <v>1523</v>
      </c>
      <c r="D634" s="601"/>
      <c r="E634" s="604"/>
      <c r="F634" s="604"/>
      <c r="G634" s="626"/>
    </row>
    <row r="635" spans="1:7" hidden="1">
      <c r="A635" s="625"/>
      <c r="B635" s="601"/>
      <c r="C635" s="278" t="s">
        <v>1524</v>
      </c>
      <c r="D635" s="601"/>
      <c r="E635" s="604"/>
      <c r="F635" s="604"/>
      <c r="G635" s="626"/>
    </row>
    <row r="636" spans="1:7" hidden="1">
      <c r="A636" s="625"/>
      <c r="B636" s="601"/>
      <c r="C636" s="278" t="s">
        <v>1458</v>
      </c>
      <c r="D636" s="601"/>
      <c r="E636" s="604"/>
      <c r="F636" s="604"/>
      <c r="G636" s="626"/>
    </row>
    <row r="637" spans="1:7" hidden="1">
      <c r="A637" s="625"/>
      <c r="B637" s="602"/>
      <c r="C637" s="279" t="s">
        <v>1459</v>
      </c>
      <c r="D637" s="602"/>
      <c r="E637" s="605"/>
      <c r="F637" s="605"/>
      <c r="G637" s="626"/>
    </row>
    <row r="638" spans="1:7" ht="3.95" hidden="1" customHeight="1" thickBot="1">
      <c r="B638" s="393"/>
      <c r="C638" s="393"/>
      <c r="D638" s="393"/>
      <c r="E638" s="393"/>
      <c r="F638" s="394"/>
    </row>
    <row r="639" spans="1:7" hidden="1">
      <c r="A639" s="625"/>
      <c r="B639" s="600" t="s">
        <v>1461</v>
      </c>
      <c r="C639" s="278" t="s">
        <v>1526</v>
      </c>
      <c r="D639" s="600" t="s">
        <v>1471</v>
      </c>
      <c r="E639" s="603" t="s">
        <v>2573</v>
      </c>
      <c r="F639" s="603" t="s">
        <v>2604</v>
      </c>
      <c r="G639" s="626"/>
    </row>
    <row r="640" spans="1:7" hidden="1">
      <c r="A640" s="625"/>
      <c r="B640" s="601"/>
      <c r="C640" s="278" t="s">
        <v>1463</v>
      </c>
      <c r="D640" s="601"/>
      <c r="E640" s="604"/>
      <c r="F640" s="604"/>
      <c r="G640" s="626"/>
    </row>
    <row r="641" spans="1:7" hidden="1">
      <c r="A641" s="625"/>
      <c r="B641" s="601"/>
      <c r="C641" s="278" t="s">
        <v>1462</v>
      </c>
      <c r="D641" s="601"/>
      <c r="E641" s="604"/>
      <c r="F641" s="604"/>
      <c r="G641" s="626"/>
    </row>
    <row r="642" spans="1:7" hidden="1">
      <c r="A642" s="625"/>
      <c r="B642" s="601"/>
      <c r="C642" s="278" t="s">
        <v>1463</v>
      </c>
      <c r="D642" s="601"/>
      <c r="E642" s="604"/>
      <c r="F642" s="604"/>
      <c r="G642" s="626"/>
    </row>
    <row r="643" spans="1:7" hidden="1">
      <c r="A643" s="625"/>
      <c r="B643" s="601"/>
      <c r="C643" s="278" t="s">
        <v>1464</v>
      </c>
      <c r="D643" s="601"/>
      <c r="E643" s="604"/>
      <c r="F643" s="604"/>
      <c r="G643" s="626"/>
    </row>
    <row r="644" spans="1:7" hidden="1">
      <c r="A644" s="625"/>
      <c r="B644" s="602"/>
      <c r="C644" s="279" t="s">
        <v>1465</v>
      </c>
      <c r="D644" s="602"/>
      <c r="E644" s="605"/>
      <c r="F644" s="605"/>
      <c r="G644" s="626"/>
    </row>
    <row r="645" spans="1:7" ht="3.95" hidden="1" customHeight="1" thickBot="1">
      <c r="B645" s="393"/>
      <c r="C645" s="393"/>
      <c r="D645" s="393"/>
      <c r="E645" s="393"/>
      <c r="F645" s="394"/>
    </row>
    <row r="646" spans="1:7" ht="24" hidden="1">
      <c r="A646" s="625"/>
      <c r="B646" s="600" t="s">
        <v>1466</v>
      </c>
      <c r="C646" s="278" t="s">
        <v>1467</v>
      </c>
      <c r="D646" s="600" t="s">
        <v>1471</v>
      </c>
      <c r="E646" s="603" t="s">
        <v>1472</v>
      </c>
      <c r="F646" s="603"/>
      <c r="G646" s="626"/>
    </row>
    <row r="647" spans="1:7" ht="24" hidden="1">
      <c r="A647" s="625"/>
      <c r="B647" s="601"/>
      <c r="C647" s="278" t="s">
        <v>1468</v>
      </c>
      <c r="D647" s="601"/>
      <c r="E647" s="604"/>
      <c r="F647" s="604"/>
      <c r="G647" s="626"/>
    </row>
    <row r="648" spans="1:7" hidden="1">
      <c r="A648" s="625"/>
      <c r="B648" s="601"/>
      <c r="C648" s="278" t="s">
        <v>1469</v>
      </c>
      <c r="D648" s="601"/>
      <c r="E648" s="604"/>
      <c r="F648" s="604"/>
      <c r="G648" s="626"/>
    </row>
    <row r="649" spans="1:7" hidden="1">
      <c r="A649" s="625"/>
      <c r="B649" s="602"/>
      <c r="C649" s="279" t="s">
        <v>1470</v>
      </c>
      <c r="D649" s="602"/>
      <c r="E649" s="605"/>
      <c r="F649" s="605"/>
      <c r="G649" s="626"/>
    </row>
    <row r="650" spans="1:7" ht="3.95" hidden="1" customHeight="1" thickBot="1">
      <c r="B650" s="393"/>
      <c r="C650" s="393"/>
      <c r="D650" s="393"/>
      <c r="E650" s="393"/>
      <c r="F650" s="394"/>
    </row>
    <row r="651" spans="1:7" hidden="1">
      <c r="A651" s="625"/>
      <c r="B651" s="600" t="s">
        <v>2585</v>
      </c>
      <c r="C651" s="280" t="s">
        <v>1665</v>
      </c>
      <c r="D651" s="600" t="s">
        <v>2641</v>
      </c>
      <c r="E651" s="603" t="s">
        <v>1599</v>
      </c>
      <c r="F651" s="609"/>
      <c r="G651" s="626"/>
    </row>
    <row r="652" spans="1:7" hidden="1">
      <c r="A652" s="625"/>
      <c r="B652" s="601"/>
      <c r="C652" s="282" t="s">
        <v>1598</v>
      </c>
      <c r="D652" s="601"/>
      <c r="E652" s="604"/>
      <c r="F652" s="610"/>
      <c r="G652" s="626"/>
    </row>
    <row r="653" spans="1:7" ht="36" hidden="1">
      <c r="A653" s="625"/>
      <c r="B653" s="601"/>
      <c r="C653" s="282" t="s">
        <v>1691</v>
      </c>
      <c r="D653" s="601"/>
      <c r="E653" s="604"/>
      <c r="F653" s="610"/>
      <c r="G653" s="626"/>
    </row>
    <row r="654" spans="1:7" hidden="1">
      <c r="A654" s="625"/>
      <c r="B654" s="601"/>
      <c r="C654" s="282" t="s">
        <v>1598</v>
      </c>
      <c r="D654" s="601"/>
      <c r="E654" s="604"/>
      <c r="F654" s="610"/>
      <c r="G654" s="626"/>
    </row>
    <row r="655" spans="1:7" ht="24" hidden="1">
      <c r="A655" s="625"/>
      <c r="B655" s="601"/>
      <c r="C655" s="282" t="s">
        <v>1664</v>
      </c>
      <c r="D655" s="601"/>
      <c r="E655" s="604"/>
      <c r="F655" s="610"/>
      <c r="G655" s="626"/>
    </row>
    <row r="656" spans="1:7" hidden="1">
      <c r="A656" s="625"/>
      <c r="B656" s="601"/>
      <c r="C656" s="282" t="s">
        <v>1665</v>
      </c>
      <c r="D656" s="601"/>
      <c r="E656" s="604"/>
      <c r="F656" s="610"/>
      <c r="G656" s="626"/>
    </row>
    <row r="657" spans="1:7" hidden="1">
      <c r="A657" s="625"/>
      <c r="B657" s="601"/>
      <c r="C657" s="282" t="s">
        <v>1598</v>
      </c>
      <c r="D657" s="601"/>
      <c r="E657" s="604"/>
      <c r="F657" s="610"/>
      <c r="G657" s="626"/>
    </row>
    <row r="658" spans="1:7" hidden="1">
      <c r="A658" s="625"/>
      <c r="B658" s="601"/>
      <c r="C658" s="282" t="s">
        <v>1624</v>
      </c>
      <c r="D658" s="601"/>
      <c r="E658" s="604"/>
      <c r="F658" s="610"/>
      <c r="G658" s="626"/>
    </row>
    <row r="659" spans="1:7" hidden="1">
      <c r="A659" s="625"/>
      <c r="B659" s="601"/>
      <c r="C659" s="282" t="s">
        <v>1598</v>
      </c>
      <c r="D659" s="601"/>
      <c r="E659" s="604"/>
      <c r="F659" s="610"/>
      <c r="G659" s="626"/>
    </row>
    <row r="660" spans="1:7" hidden="1">
      <c r="A660" s="625"/>
      <c r="B660" s="601"/>
      <c r="C660" s="278" t="s">
        <v>1597</v>
      </c>
      <c r="D660" s="601"/>
      <c r="E660" s="604"/>
      <c r="F660" s="610"/>
      <c r="G660" s="626"/>
    </row>
    <row r="661" spans="1:7" hidden="1">
      <c r="A661" s="625"/>
      <c r="B661" s="601"/>
      <c r="C661" s="278" t="s">
        <v>1598</v>
      </c>
      <c r="D661" s="601"/>
      <c r="E661" s="604"/>
      <c r="F661" s="610"/>
      <c r="G661" s="626"/>
    </row>
    <row r="662" spans="1:7" hidden="1">
      <c r="A662" s="625"/>
      <c r="B662" s="601"/>
      <c r="C662" s="278" t="s">
        <v>1554</v>
      </c>
      <c r="D662" s="601"/>
      <c r="E662" s="604"/>
      <c r="F662" s="610"/>
      <c r="G662" s="626"/>
    </row>
    <row r="663" spans="1:7" hidden="1">
      <c r="A663" s="625"/>
      <c r="B663" s="601"/>
      <c r="C663" s="278" t="s">
        <v>1473</v>
      </c>
      <c r="D663" s="601"/>
      <c r="E663" s="604"/>
      <c r="F663" s="610"/>
      <c r="G663" s="626"/>
    </row>
    <row r="664" spans="1:7" hidden="1">
      <c r="A664" s="625"/>
      <c r="B664" s="601"/>
      <c r="C664" s="278" t="s">
        <v>1527</v>
      </c>
      <c r="D664" s="601"/>
      <c r="E664" s="604"/>
      <c r="F664" s="610"/>
      <c r="G664" s="626"/>
    </row>
    <row r="665" spans="1:7" hidden="1">
      <c r="A665" s="625"/>
      <c r="B665" s="601"/>
      <c r="C665" s="278" t="s">
        <v>1528</v>
      </c>
      <c r="D665" s="601"/>
      <c r="E665" s="604"/>
      <c r="F665" s="610"/>
      <c r="G665" s="626"/>
    </row>
    <row r="666" spans="1:7" hidden="1">
      <c r="A666" s="625"/>
      <c r="B666" s="601"/>
      <c r="C666" s="278" t="s">
        <v>1473</v>
      </c>
      <c r="D666" s="601"/>
      <c r="E666" s="604"/>
      <c r="F666" s="610"/>
      <c r="G666" s="626"/>
    </row>
    <row r="667" spans="1:7" hidden="1">
      <c r="A667" s="625"/>
      <c r="B667" s="601"/>
      <c r="C667" s="278" t="s">
        <v>1529</v>
      </c>
      <c r="D667" s="601"/>
      <c r="E667" s="604"/>
      <c r="F667" s="610"/>
      <c r="G667" s="626"/>
    </row>
    <row r="668" spans="1:7" ht="24" hidden="1">
      <c r="A668" s="625"/>
      <c r="B668" s="601"/>
      <c r="C668" s="278" t="s">
        <v>1530</v>
      </c>
      <c r="D668" s="601"/>
      <c r="E668" s="604"/>
      <c r="F668" s="610"/>
      <c r="G668" s="626"/>
    </row>
    <row r="669" spans="1:7" hidden="1">
      <c r="A669" s="625"/>
      <c r="B669" s="601"/>
      <c r="C669" s="282" t="s">
        <v>1473</v>
      </c>
      <c r="D669" s="601"/>
      <c r="E669" s="604"/>
      <c r="F669" s="610"/>
      <c r="G669" s="626"/>
    </row>
    <row r="670" spans="1:7" hidden="1">
      <c r="A670" s="625"/>
      <c r="B670" s="601"/>
      <c r="C670" s="282" t="s">
        <v>1474</v>
      </c>
      <c r="D670" s="601"/>
      <c r="E670" s="604"/>
      <c r="F670" s="610"/>
      <c r="G670" s="626"/>
    </row>
    <row r="671" spans="1:7" hidden="1">
      <c r="A671" s="625"/>
      <c r="B671" s="601"/>
      <c r="C671" s="282" t="s">
        <v>1475</v>
      </c>
      <c r="D671" s="601"/>
      <c r="E671" s="604"/>
      <c r="F671" s="610"/>
      <c r="G671" s="626"/>
    </row>
    <row r="672" spans="1:7" hidden="1">
      <c r="A672" s="625"/>
      <c r="B672" s="601"/>
      <c r="C672" s="278" t="s">
        <v>1476</v>
      </c>
      <c r="D672" s="601"/>
      <c r="E672" s="604"/>
      <c r="F672" s="610"/>
      <c r="G672" s="626"/>
    </row>
    <row r="673" spans="1:7" hidden="1">
      <c r="A673" s="625"/>
      <c r="B673" s="602"/>
      <c r="C673" s="279" t="s">
        <v>1477</v>
      </c>
      <c r="D673" s="602"/>
      <c r="E673" s="605"/>
      <c r="F673" s="611"/>
      <c r="G673" s="626"/>
    </row>
    <row r="674" spans="1:7" ht="3.95" hidden="1" customHeight="1" thickBot="1">
      <c r="B674" s="393"/>
      <c r="C674" s="393"/>
      <c r="D674" s="393"/>
      <c r="E674" s="393"/>
      <c r="F674" s="394"/>
    </row>
    <row r="675" spans="1:7" ht="24" hidden="1">
      <c r="A675" s="625"/>
      <c r="B675" s="600" t="s">
        <v>2576</v>
      </c>
      <c r="C675" s="282" t="s">
        <v>2642</v>
      </c>
      <c r="D675" s="600" t="s">
        <v>1471</v>
      </c>
      <c r="E675" s="603" t="s">
        <v>1460</v>
      </c>
      <c r="F675" s="609"/>
      <c r="G675" s="626"/>
    </row>
    <row r="676" spans="1:7" ht="24" hidden="1">
      <c r="A676" s="625"/>
      <c r="B676" s="601"/>
      <c r="C676" s="282" t="s">
        <v>2634</v>
      </c>
      <c r="D676" s="601"/>
      <c r="E676" s="604"/>
      <c r="F676" s="610"/>
      <c r="G676" s="626"/>
    </row>
    <row r="677" spans="1:7" hidden="1">
      <c r="A677" s="625"/>
      <c r="B677" s="601"/>
      <c r="C677" s="282" t="s">
        <v>2632</v>
      </c>
      <c r="D677" s="601"/>
      <c r="E677" s="604"/>
      <c r="F677" s="610"/>
      <c r="G677" s="626"/>
    </row>
    <row r="678" spans="1:7" hidden="1">
      <c r="A678" s="625"/>
      <c r="B678" s="601"/>
      <c r="C678" s="282" t="s">
        <v>2633</v>
      </c>
      <c r="D678" s="601"/>
      <c r="E678" s="604"/>
      <c r="F678" s="610"/>
      <c r="G678" s="626"/>
    </row>
    <row r="679" spans="1:7" ht="24" hidden="1">
      <c r="A679" s="625"/>
      <c r="B679" s="601"/>
      <c r="C679" s="282" t="s">
        <v>2634</v>
      </c>
      <c r="D679" s="601"/>
      <c r="E679" s="604"/>
      <c r="F679" s="610"/>
      <c r="G679" s="626"/>
    </row>
    <row r="680" spans="1:7" hidden="1">
      <c r="A680" s="625"/>
      <c r="B680" s="601"/>
      <c r="C680" s="282" t="s">
        <v>2617</v>
      </c>
      <c r="D680" s="601"/>
      <c r="E680" s="604"/>
      <c r="F680" s="610"/>
      <c r="G680" s="626"/>
    </row>
    <row r="681" spans="1:7" ht="24" hidden="1">
      <c r="A681" s="625"/>
      <c r="B681" s="601"/>
      <c r="C681" s="282" t="s">
        <v>2635</v>
      </c>
      <c r="D681" s="601"/>
      <c r="E681" s="604"/>
      <c r="F681" s="610"/>
      <c r="G681" s="626"/>
    </row>
    <row r="682" spans="1:7" ht="24" hidden="1">
      <c r="A682" s="625"/>
      <c r="B682" s="601"/>
      <c r="C682" s="282" t="s">
        <v>2636</v>
      </c>
      <c r="D682" s="601"/>
      <c r="E682" s="604"/>
      <c r="F682" s="610"/>
      <c r="G682" s="626"/>
    </row>
    <row r="683" spans="1:7" ht="24" hidden="1">
      <c r="A683" s="625"/>
      <c r="B683" s="601"/>
      <c r="C683" s="282" t="s">
        <v>2637</v>
      </c>
      <c r="D683" s="601"/>
      <c r="E683" s="604"/>
      <c r="F683" s="610"/>
      <c r="G683" s="626"/>
    </row>
    <row r="684" spans="1:7" hidden="1">
      <c r="A684" s="625"/>
      <c r="B684" s="601"/>
      <c r="C684" s="282" t="s">
        <v>2638</v>
      </c>
      <c r="D684" s="601"/>
      <c r="E684" s="604"/>
      <c r="F684" s="610"/>
      <c r="G684" s="626"/>
    </row>
    <row r="685" spans="1:7" hidden="1">
      <c r="A685" s="625"/>
      <c r="B685" s="601"/>
      <c r="C685" s="282" t="s">
        <v>2639</v>
      </c>
      <c r="D685" s="601"/>
      <c r="E685" s="604"/>
      <c r="F685" s="610"/>
      <c r="G685" s="626"/>
    </row>
    <row r="686" spans="1:7" ht="24" hidden="1">
      <c r="A686" s="625"/>
      <c r="B686" s="601"/>
      <c r="C686" s="278" t="s">
        <v>2578</v>
      </c>
      <c r="D686" s="601"/>
      <c r="E686" s="604"/>
      <c r="F686" s="610"/>
      <c r="G686" s="626"/>
    </row>
    <row r="687" spans="1:7" hidden="1">
      <c r="A687" s="625"/>
      <c r="B687" s="601"/>
      <c r="C687" s="278" t="s">
        <v>2593</v>
      </c>
      <c r="D687" s="601"/>
      <c r="E687" s="604"/>
      <c r="F687" s="610"/>
      <c r="G687" s="626"/>
    </row>
    <row r="688" spans="1:7" ht="24" hidden="1">
      <c r="A688" s="625"/>
      <c r="B688" s="601"/>
      <c r="C688" s="278" t="s">
        <v>2578</v>
      </c>
      <c r="D688" s="601"/>
      <c r="E688" s="604"/>
      <c r="F688" s="610"/>
      <c r="G688" s="626"/>
    </row>
    <row r="689" spans="1:7" ht="24" hidden="1">
      <c r="A689" s="625"/>
      <c r="B689" s="601"/>
      <c r="C689" s="278" t="s">
        <v>2577</v>
      </c>
      <c r="D689" s="601"/>
      <c r="E689" s="604"/>
      <c r="F689" s="610"/>
      <c r="G689" s="626"/>
    </row>
    <row r="690" spans="1:7" ht="24" hidden="1">
      <c r="A690" s="625"/>
      <c r="B690" s="601"/>
      <c r="C690" s="278" t="s">
        <v>2578</v>
      </c>
      <c r="D690" s="601"/>
      <c r="E690" s="604"/>
      <c r="F690" s="610"/>
      <c r="G690" s="626"/>
    </row>
    <row r="691" spans="1:7" ht="24" hidden="1">
      <c r="A691" s="625"/>
      <c r="B691" s="602"/>
      <c r="C691" s="279" t="s">
        <v>2579</v>
      </c>
      <c r="D691" s="602"/>
      <c r="E691" s="605"/>
      <c r="F691" s="611"/>
      <c r="G691" s="626"/>
    </row>
    <row r="692" spans="1:7" ht="3.95" hidden="1" customHeight="1" thickBot="1">
      <c r="B692" s="393"/>
      <c r="C692" s="393"/>
      <c r="D692" s="393"/>
      <c r="E692" s="393"/>
      <c r="F692" s="394"/>
    </row>
    <row r="693" spans="1:7" hidden="1">
      <c r="A693" s="625"/>
      <c r="B693" s="600" t="s">
        <v>1478</v>
      </c>
      <c r="C693" s="282" t="s">
        <v>1625</v>
      </c>
      <c r="D693" s="600" t="s">
        <v>1471</v>
      </c>
      <c r="E693" s="603" t="s">
        <v>1460</v>
      </c>
      <c r="F693" s="606"/>
      <c r="G693" s="626"/>
    </row>
    <row r="694" spans="1:7" hidden="1">
      <c r="A694" s="625"/>
      <c r="B694" s="601"/>
      <c r="C694" s="282" t="s">
        <v>1666</v>
      </c>
      <c r="D694" s="601"/>
      <c r="E694" s="604"/>
      <c r="F694" s="607"/>
      <c r="G694" s="626"/>
    </row>
    <row r="695" spans="1:7" ht="24" hidden="1">
      <c r="A695" s="625"/>
      <c r="B695" s="601"/>
      <c r="C695" s="282" t="s">
        <v>1667</v>
      </c>
      <c r="D695" s="601"/>
      <c r="E695" s="604"/>
      <c r="F695" s="607"/>
      <c r="G695" s="626"/>
    </row>
    <row r="696" spans="1:7" ht="24" hidden="1">
      <c r="A696" s="625"/>
      <c r="B696" s="601"/>
      <c r="C696" s="282" t="s">
        <v>1577</v>
      </c>
      <c r="D696" s="601"/>
      <c r="E696" s="604"/>
      <c r="F696" s="607"/>
      <c r="G696" s="626"/>
    </row>
    <row r="697" spans="1:7" ht="36" hidden="1">
      <c r="A697" s="625"/>
      <c r="B697" s="601"/>
      <c r="C697" s="282" t="s">
        <v>1576</v>
      </c>
      <c r="D697" s="601"/>
      <c r="E697" s="604"/>
      <c r="F697" s="607"/>
      <c r="G697" s="626"/>
    </row>
    <row r="698" spans="1:7" ht="24" hidden="1">
      <c r="A698" s="625"/>
      <c r="B698" s="601"/>
      <c r="C698" s="282" t="s">
        <v>1577</v>
      </c>
      <c r="D698" s="601"/>
      <c r="E698" s="604"/>
      <c r="F698" s="607"/>
      <c r="G698" s="626"/>
    </row>
    <row r="699" spans="1:7" ht="24" hidden="1">
      <c r="A699" s="625"/>
      <c r="B699" s="601"/>
      <c r="C699" s="282" t="s">
        <v>1479</v>
      </c>
      <c r="D699" s="601"/>
      <c r="E699" s="604"/>
      <c r="F699" s="607"/>
      <c r="G699" s="626"/>
    </row>
    <row r="700" spans="1:7" hidden="1">
      <c r="A700" s="625"/>
      <c r="B700" s="602"/>
      <c r="C700" s="279" t="s">
        <v>1480</v>
      </c>
      <c r="D700" s="602"/>
      <c r="E700" s="605"/>
      <c r="F700" s="608"/>
      <c r="G700" s="626"/>
    </row>
    <row r="701" spans="1:7" ht="3.95" hidden="1" customHeight="1" thickBot="1">
      <c r="B701" s="393"/>
      <c r="C701" s="393"/>
      <c r="D701" s="393"/>
      <c r="E701" s="393"/>
      <c r="F701" s="394"/>
    </row>
    <row r="702" spans="1:7" ht="24" hidden="1">
      <c r="A702" s="277"/>
      <c r="B702" s="358" t="s">
        <v>2626</v>
      </c>
      <c r="C702" s="398" t="s">
        <v>2627</v>
      </c>
      <c r="D702" s="398" t="s">
        <v>1471</v>
      </c>
      <c r="E702" s="399" t="s">
        <v>1472</v>
      </c>
      <c r="F702" s="400" t="s">
        <v>2628</v>
      </c>
      <c r="G702" s="277"/>
    </row>
    <row r="703" spans="1:7" ht="3.95" hidden="1" customHeight="1" thickBot="1">
      <c r="B703" s="393"/>
      <c r="C703" s="393"/>
      <c r="D703" s="393"/>
      <c r="E703" s="393"/>
      <c r="F703" s="394"/>
    </row>
    <row r="704" spans="1:7" ht="24" hidden="1">
      <c r="A704" s="625"/>
      <c r="B704" s="600" t="s">
        <v>1481</v>
      </c>
      <c r="C704" s="291" t="s">
        <v>1531</v>
      </c>
      <c r="D704" s="600" t="s">
        <v>1471</v>
      </c>
      <c r="E704" s="603" t="s">
        <v>1472</v>
      </c>
      <c r="F704" s="606" t="s">
        <v>1485</v>
      </c>
      <c r="G704" s="626"/>
    </row>
    <row r="705" spans="1:7" ht="24" hidden="1">
      <c r="A705" s="625"/>
      <c r="B705" s="601"/>
      <c r="C705" s="278" t="s">
        <v>1482</v>
      </c>
      <c r="D705" s="601"/>
      <c r="E705" s="604"/>
      <c r="F705" s="607"/>
      <c r="G705" s="626"/>
    </row>
    <row r="706" spans="1:7" ht="24" hidden="1">
      <c r="A706" s="625"/>
      <c r="B706" s="601"/>
      <c r="C706" s="282" t="s">
        <v>1483</v>
      </c>
      <c r="D706" s="601"/>
      <c r="E706" s="604"/>
      <c r="F706" s="607"/>
      <c r="G706" s="626"/>
    </row>
    <row r="707" spans="1:7" ht="24" hidden="1">
      <c r="A707" s="625"/>
      <c r="B707" s="602"/>
      <c r="C707" s="279" t="s">
        <v>1484</v>
      </c>
      <c r="D707" s="602"/>
      <c r="E707" s="605"/>
      <c r="F707" s="608"/>
      <c r="G707" s="626"/>
    </row>
    <row r="708" spans="1:7" ht="14.25" hidden="1">
      <c r="A708" s="402"/>
    </row>
    <row r="709" spans="1:7" ht="16.5" hidden="1">
      <c r="A709" s="625"/>
      <c r="B709" s="619" t="s">
        <v>1416</v>
      </c>
      <c r="C709" s="619" t="s">
        <v>1447</v>
      </c>
      <c r="D709" s="257" t="s">
        <v>1448</v>
      </c>
      <c r="E709" s="619" t="s">
        <v>1417</v>
      </c>
      <c r="F709" s="619" t="s">
        <v>1418</v>
      </c>
    </row>
    <row r="710" spans="1:7" ht="15.75" hidden="1" thickBot="1">
      <c r="A710" s="625"/>
      <c r="B710" s="620"/>
      <c r="C710" s="620"/>
      <c r="D710" s="258" t="s">
        <v>2648</v>
      </c>
      <c r="E710" s="620"/>
      <c r="F710" s="620"/>
    </row>
    <row r="711" spans="1:7" hidden="1">
      <c r="A711" s="625"/>
      <c r="B711" s="600" t="s">
        <v>1449</v>
      </c>
      <c r="C711" s="289" t="s">
        <v>1737</v>
      </c>
      <c r="D711" s="600" t="s">
        <v>2649</v>
      </c>
      <c r="E711" s="401" t="s">
        <v>2645</v>
      </c>
      <c r="F711" s="603"/>
    </row>
    <row r="712" spans="1:7" ht="24" hidden="1">
      <c r="A712" s="625"/>
      <c r="B712" s="601"/>
      <c r="C712" s="282" t="s">
        <v>1451</v>
      </c>
      <c r="D712" s="601"/>
      <c r="E712" s="395" t="s">
        <v>2646</v>
      </c>
      <c r="F712" s="604"/>
    </row>
    <row r="713" spans="1:7" hidden="1">
      <c r="A713" s="625"/>
      <c r="B713" s="601"/>
      <c r="C713" s="282" t="s">
        <v>1658</v>
      </c>
      <c r="D713" s="601"/>
      <c r="E713" s="397"/>
      <c r="F713" s="604"/>
    </row>
    <row r="714" spans="1:7" ht="24" hidden="1">
      <c r="A714" s="625"/>
      <c r="B714" s="601"/>
      <c r="C714" s="282" t="s">
        <v>1451</v>
      </c>
      <c r="D714" s="601"/>
      <c r="E714" s="397"/>
      <c r="F714" s="604"/>
    </row>
    <row r="715" spans="1:7" hidden="1">
      <c r="A715" s="625"/>
      <c r="B715" s="601"/>
      <c r="C715" s="282" t="s">
        <v>1621</v>
      </c>
      <c r="D715" s="601"/>
      <c r="E715" s="397"/>
      <c r="F715" s="604"/>
    </row>
    <row r="716" spans="1:7" hidden="1">
      <c r="A716" s="625"/>
      <c r="B716" s="601"/>
      <c r="C716" s="282" t="s">
        <v>1622</v>
      </c>
      <c r="D716" s="601"/>
      <c r="E716" s="397"/>
      <c r="F716" s="604"/>
    </row>
    <row r="717" spans="1:7" ht="24" hidden="1">
      <c r="A717" s="625"/>
      <c r="B717" s="601"/>
      <c r="C717" s="282" t="s">
        <v>1451</v>
      </c>
      <c r="D717" s="601"/>
      <c r="E717" s="397"/>
      <c r="F717" s="604"/>
    </row>
    <row r="718" spans="1:7" hidden="1">
      <c r="A718" s="625"/>
      <c r="B718" s="601"/>
      <c r="C718" s="278" t="s">
        <v>1659</v>
      </c>
      <c r="D718" s="601"/>
      <c r="E718" s="397"/>
      <c r="F718" s="604"/>
    </row>
    <row r="719" spans="1:7" hidden="1">
      <c r="A719" s="625"/>
      <c r="B719" s="601"/>
      <c r="C719" s="278" t="s">
        <v>1451</v>
      </c>
      <c r="D719" s="601"/>
      <c r="E719" s="397"/>
      <c r="F719" s="604"/>
    </row>
    <row r="720" spans="1:7" hidden="1">
      <c r="A720" s="625"/>
      <c r="B720" s="601"/>
      <c r="C720" s="278" t="s">
        <v>1450</v>
      </c>
      <c r="D720" s="601"/>
      <c r="E720" s="397"/>
      <c r="F720" s="604"/>
    </row>
    <row r="721" spans="1:6" hidden="1">
      <c r="A721" s="625"/>
      <c r="B721" s="601"/>
      <c r="C721" s="278" t="s">
        <v>1451</v>
      </c>
      <c r="D721" s="601"/>
      <c r="E721" s="397"/>
      <c r="F721" s="604"/>
    </row>
    <row r="722" spans="1:6" hidden="1">
      <c r="A722" s="625"/>
      <c r="B722" s="601"/>
      <c r="C722" s="278" t="s">
        <v>1452</v>
      </c>
      <c r="D722" s="601"/>
      <c r="E722" s="397"/>
      <c r="F722" s="604"/>
    </row>
    <row r="723" spans="1:6" hidden="1">
      <c r="A723" s="625"/>
      <c r="B723" s="601"/>
      <c r="C723" s="278" t="s">
        <v>1451</v>
      </c>
      <c r="D723" s="601"/>
      <c r="E723" s="397"/>
      <c r="F723" s="604"/>
    </row>
    <row r="724" spans="1:6" hidden="1">
      <c r="A724" s="625"/>
      <c r="B724" s="601"/>
      <c r="C724" s="278" t="s">
        <v>1453</v>
      </c>
      <c r="D724" s="601"/>
      <c r="E724" s="397"/>
      <c r="F724" s="604"/>
    </row>
    <row r="725" spans="1:6" hidden="1">
      <c r="A725" s="625"/>
      <c r="B725" s="601"/>
      <c r="C725" s="278" t="s">
        <v>1454</v>
      </c>
      <c r="D725" s="601"/>
      <c r="E725" s="397"/>
      <c r="F725" s="604"/>
    </row>
    <row r="726" spans="1:6" hidden="1">
      <c r="A726" s="625"/>
      <c r="B726" s="602"/>
      <c r="C726" s="279" t="s">
        <v>1455</v>
      </c>
      <c r="D726" s="602"/>
      <c r="E726" s="290"/>
      <c r="F726" s="605"/>
    </row>
    <row r="727" spans="1:6" ht="3.95" hidden="1" customHeight="1" thickBot="1">
      <c r="B727" s="393"/>
      <c r="C727" s="393"/>
      <c r="D727" s="393"/>
      <c r="E727" s="393"/>
      <c r="F727" s="394"/>
    </row>
    <row r="728" spans="1:6" ht="36" hidden="1">
      <c r="A728" s="625"/>
      <c r="B728" s="600" t="s">
        <v>1457</v>
      </c>
      <c r="C728" s="280" t="s">
        <v>1738</v>
      </c>
      <c r="D728" s="600" t="s">
        <v>2650</v>
      </c>
      <c r="E728" s="603" t="s">
        <v>1739</v>
      </c>
      <c r="F728" s="603"/>
    </row>
    <row r="729" spans="1:6" ht="24" hidden="1">
      <c r="A729" s="625"/>
      <c r="B729" s="601"/>
      <c r="C729" s="282" t="s">
        <v>1524</v>
      </c>
      <c r="D729" s="601"/>
      <c r="E729" s="604"/>
      <c r="F729" s="604"/>
    </row>
    <row r="730" spans="1:6" ht="36" hidden="1">
      <c r="A730" s="625"/>
      <c r="B730" s="601"/>
      <c r="C730" s="282" t="s">
        <v>1713</v>
      </c>
      <c r="D730" s="601"/>
      <c r="E730" s="604"/>
      <c r="F730" s="604"/>
    </row>
    <row r="731" spans="1:6" ht="24" hidden="1">
      <c r="A731" s="625"/>
      <c r="B731" s="601"/>
      <c r="C731" s="282" t="s">
        <v>1524</v>
      </c>
      <c r="D731" s="601"/>
      <c r="E731" s="604"/>
      <c r="F731" s="604"/>
    </row>
    <row r="732" spans="1:6" ht="24" hidden="1">
      <c r="A732" s="625"/>
      <c r="B732" s="601"/>
      <c r="C732" s="282" t="s">
        <v>1690</v>
      </c>
      <c r="D732" s="601"/>
      <c r="E732" s="604"/>
      <c r="F732" s="604"/>
    </row>
    <row r="733" spans="1:6" ht="24" hidden="1">
      <c r="A733" s="625"/>
      <c r="B733" s="601"/>
      <c r="C733" s="282" t="s">
        <v>1524</v>
      </c>
      <c r="D733" s="601"/>
      <c r="E733" s="604"/>
      <c r="F733" s="604"/>
    </row>
    <row r="734" spans="1:6" hidden="1">
      <c r="A734" s="625"/>
      <c r="B734" s="601"/>
      <c r="C734" s="282" t="s">
        <v>1660</v>
      </c>
      <c r="D734" s="601"/>
      <c r="E734" s="604"/>
      <c r="F734" s="604"/>
    </row>
    <row r="735" spans="1:6" hidden="1">
      <c r="A735" s="625"/>
      <c r="B735" s="601"/>
      <c r="C735" s="282" t="s">
        <v>1661</v>
      </c>
      <c r="D735" s="601"/>
      <c r="E735" s="604"/>
      <c r="F735" s="604"/>
    </row>
    <row r="736" spans="1:6" hidden="1">
      <c r="A736" s="625"/>
      <c r="B736" s="601"/>
      <c r="C736" s="278" t="s">
        <v>1662</v>
      </c>
      <c r="D736" s="601"/>
      <c r="E736" s="604"/>
      <c r="F736" s="604"/>
    </row>
    <row r="737" spans="1:6" ht="24" hidden="1">
      <c r="A737" s="625"/>
      <c r="B737" s="601"/>
      <c r="C737" s="282" t="s">
        <v>1524</v>
      </c>
      <c r="D737" s="601"/>
      <c r="E737" s="604"/>
      <c r="F737" s="604"/>
    </row>
    <row r="738" spans="1:6" hidden="1">
      <c r="A738" s="625"/>
      <c r="B738" s="601"/>
      <c r="C738" s="282" t="s">
        <v>1623</v>
      </c>
      <c r="D738" s="601"/>
      <c r="E738" s="604"/>
      <c r="F738" s="604"/>
    </row>
    <row r="739" spans="1:6" hidden="1">
      <c r="A739" s="625"/>
      <c r="B739" s="601"/>
      <c r="C739" s="278" t="s">
        <v>1663</v>
      </c>
      <c r="D739" s="601"/>
      <c r="E739" s="604"/>
      <c r="F739" s="604"/>
    </row>
    <row r="740" spans="1:6" ht="24" hidden="1">
      <c r="A740" s="625"/>
      <c r="B740" s="601"/>
      <c r="C740" s="282" t="s">
        <v>1524</v>
      </c>
      <c r="D740" s="601"/>
      <c r="E740" s="604"/>
      <c r="F740" s="604"/>
    </row>
    <row r="741" spans="1:6" ht="24" hidden="1">
      <c r="A741" s="625"/>
      <c r="B741" s="601"/>
      <c r="C741" s="278" t="s">
        <v>1575</v>
      </c>
      <c r="D741" s="601"/>
      <c r="E741" s="604"/>
      <c r="F741" s="604"/>
    </row>
    <row r="742" spans="1:6" hidden="1">
      <c r="A742" s="625"/>
      <c r="B742" s="601"/>
      <c r="C742" s="278" t="s">
        <v>1524</v>
      </c>
      <c r="D742" s="601"/>
      <c r="E742" s="604"/>
      <c r="F742" s="604"/>
    </row>
    <row r="743" spans="1:6" hidden="1">
      <c r="A743" s="625"/>
      <c r="B743" s="601"/>
      <c r="C743" s="278" t="s">
        <v>1525</v>
      </c>
      <c r="D743" s="601"/>
      <c r="E743" s="604"/>
      <c r="F743" s="604"/>
    </row>
    <row r="744" spans="1:6" hidden="1">
      <c r="A744" s="625"/>
      <c r="B744" s="601"/>
      <c r="C744" s="278" t="s">
        <v>1524</v>
      </c>
      <c r="D744" s="601"/>
      <c r="E744" s="604"/>
      <c r="F744" s="604"/>
    </row>
    <row r="745" spans="1:6" hidden="1">
      <c r="A745" s="625"/>
      <c r="B745" s="601"/>
      <c r="C745" s="278" t="s">
        <v>1522</v>
      </c>
      <c r="D745" s="601"/>
      <c r="E745" s="604"/>
      <c r="F745" s="604"/>
    </row>
    <row r="746" spans="1:6" hidden="1">
      <c r="A746" s="625"/>
      <c r="B746" s="601"/>
      <c r="C746" s="278" t="s">
        <v>1523</v>
      </c>
      <c r="D746" s="601"/>
      <c r="E746" s="604"/>
      <c r="F746" s="604"/>
    </row>
    <row r="747" spans="1:6" hidden="1">
      <c r="A747" s="625"/>
      <c r="B747" s="601"/>
      <c r="C747" s="278" t="s">
        <v>1524</v>
      </c>
      <c r="D747" s="601"/>
      <c r="E747" s="604"/>
      <c r="F747" s="604"/>
    </row>
    <row r="748" spans="1:6" hidden="1">
      <c r="A748" s="625"/>
      <c r="B748" s="601"/>
      <c r="C748" s="278" t="s">
        <v>1458</v>
      </c>
      <c r="D748" s="601"/>
      <c r="E748" s="604"/>
      <c r="F748" s="604"/>
    </row>
    <row r="749" spans="1:6" hidden="1">
      <c r="A749" s="625"/>
      <c r="B749" s="602"/>
      <c r="C749" s="279" t="s">
        <v>1459</v>
      </c>
      <c r="D749" s="602"/>
      <c r="E749" s="605"/>
      <c r="F749" s="605"/>
    </row>
    <row r="750" spans="1:6" ht="3.95" hidden="1" customHeight="1" thickBot="1">
      <c r="B750" s="393"/>
      <c r="C750" s="393"/>
      <c r="D750" s="393"/>
      <c r="E750" s="393"/>
      <c r="F750" s="394"/>
    </row>
    <row r="751" spans="1:6" hidden="1">
      <c r="A751" s="625"/>
      <c r="B751" s="600" t="s">
        <v>1461</v>
      </c>
      <c r="C751" s="278" t="s">
        <v>1526</v>
      </c>
      <c r="D751" s="600" t="s">
        <v>1740</v>
      </c>
      <c r="E751" s="603" t="s">
        <v>1739</v>
      </c>
      <c r="F751" s="603"/>
    </row>
    <row r="752" spans="1:6" hidden="1">
      <c r="A752" s="625"/>
      <c r="B752" s="601"/>
      <c r="C752" s="278" t="s">
        <v>1463</v>
      </c>
      <c r="D752" s="601"/>
      <c r="E752" s="604"/>
      <c r="F752" s="604"/>
    </row>
    <row r="753" spans="1:6" hidden="1">
      <c r="A753" s="625"/>
      <c r="B753" s="601"/>
      <c r="C753" s="278" t="s">
        <v>1462</v>
      </c>
      <c r="D753" s="601"/>
      <c r="E753" s="604"/>
      <c r="F753" s="604"/>
    </row>
    <row r="754" spans="1:6" hidden="1">
      <c r="A754" s="625"/>
      <c r="B754" s="601"/>
      <c r="C754" s="278" t="s">
        <v>1463</v>
      </c>
      <c r="D754" s="601"/>
      <c r="E754" s="604"/>
      <c r="F754" s="604"/>
    </row>
    <row r="755" spans="1:6" hidden="1">
      <c r="A755" s="625"/>
      <c r="B755" s="601"/>
      <c r="C755" s="278" t="s">
        <v>1464</v>
      </c>
      <c r="D755" s="601"/>
      <c r="E755" s="604"/>
      <c r="F755" s="604"/>
    </row>
    <row r="756" spans="1:6" hidden="1">
      <c r="A756" s="625"/>
      <c r="B756" s="602"/>
      <c r="C756" s="279" t="s">
        <v>1465</v>
      </c>
      <c r="D756" s="602"/>
      <c r="E756" s="605"/>
      <c r="F756" s="605"/>
    </row>
    <row r="757" spans="1:6" ht="3.95" hidden="1" customHeight="1" thickBot="1">
      <c r="B757" s="393"/>
      <c r="C757" s="393"/>
      <c r="D757" s="393"/>
      <c r="E757" s="393"/>
      <c r="F757" s="394"/>
    </row>
    <row r="758" spans="1:6" ht="24" hidden="1">
      <c r="A758" s="625"/>
      <c r="B758" s="600" t="s">
        <v>1466</v>
      </c>
      <c r="C758" s="278" t="s">
        <v>1467</v>
      </c>
      <c r="D758" s="600" t="s">
        <v>1471</v>
      </c>
      <c r="E758" s="603" t="s">
        <v>1472</v>
      </c>
      <c r="F758" s="603"/>
    </row>
    <row r="759" spans="1:6" ht="24" hidden="1">
      <c r="A759" s="625"/>
      <c r="B759" s="601"/>
      <c r="C759" s="278" t="s">
        <v>1468</v>
      </c>
      <c r="D759" s="601"/>
      <c r="E759" s="604"/>
      <c r="F759" s="604"/>
    </row>
    <row r="760" spans="1:6" hidden="1">
      <c r="A760" s="625"/>
      <c r="B760" s="601"/>
      <c r="C760" s="278" t="s">
        <v>1469</v>
      </c>
      <c r="D760" s="601"/>
      <c r="E760" s="604"/>
      <c r="F760" s="604"/>
    </row>
    <row r="761" spans="1:6" hidden="1">
      <c r="A761" s="625"/>
      <c r="B761" s="602"/>
      <c r="C761" s="279" t="s">
        <v>1470</v>
      </c>
      <c r="D761" s="602"/>
      <c r="E761" s="605"/>
      <c r="F761" s="605"/>
    </row>
    <row r="762" spans="1:6" ht="3.95" hidden="1" customHeight="1" thickBot="1">
      <c r="B762" s="393"/>
      <c r="C762" s="393"/>
      <c r="D762" s="393"/>
      <c r="E762" s="393"/>
      <c r="F762" s="394"/>
    </row>
    <row r="763" spans="1:6" hidden="1">
      <c r="A763" s="625"/>
      <c r="B763" s="600" t="s">
        <v>2585</v>
      </c>
      <c r="C763" s="281"/>
      <c r="D763" s="280" t="s">
        <v>2651</v>
      </c>
      <c r="E763" s="603" t="s">
        <v>1599</v>
      </c>
      <c r="F763" s="609"/>
    </row>
    <row r="764" spans="1:6" ht="36" hidden="1">
      <c r="A764" s="625"/>
      <c r="B764" s="601"/>
      <c r="C764" s="280" t="s">
        <v>1741</v>
      </c>
      <c r="D764" s="280" t="s">
        <v>2652</v>
      </c>
      <c r="E764" s="604"/>
      <c r="F764" s="610"/>
    </row>
    <row r="765" spans="1:6" hidden="1">
      <c r="A765" s="625"/>
      <c r="B765" s="601"/>
      <c r="C765" s="282" t="s">
        <v>1598</v>
      </c>
      <c r="D765" s="397"/>
      <c r="E765" s="604"/>
      <c r="F765" s="610"/>
    </row>
    <row r="766" spans="1:6" hidden="1">
      <c r="A766" s="625"/>
      <c r="B766" s="601"/>
      <c r="C766" s="282" t="s">
        <v>1665</v>
      </c>
      <c r="D766" s="397"/>
      <c r="E766" s="604"/>
      <c r="F766" s="610"/>
    </row>
    <row r="767" spans="1:6" hidden="1">
      <c r="A767" s="625"/>
      <c r="B767" s="601"/>
      <c r="C767" s="282" t="s">
        <v>1598</v>
      </c>
      <c r="D767" s="397"/>
      <c r="E767" s="604"/>
      <c r="F767" s="610"/>
    </row>
    <row r="768" spans="1:6" ht="36" hidden="1">
      <c r="A768" s="625"/>
      <c r="B768" s="601"/>
      <c r="C768" s="282" t="s">
        <v>1691</v>
      </c>
      <c r="D768" s="397"/>
      <c r="E768" s="604"/>
      <c r="F768" s="610"/>
    </row>
    <row r="769" spans="1:6" hidden="1">
      <c r="A769" s="625"/>
      <c r="B769" s="601"/>
      <c r="C769" s="282" t="s">
        <v>1598</v>
      </c>
      <c r="D769" s="397"/>
      <c r="E769" s="604"/>
      <c r="F769" s="610"/>
    </row>
    <row r="770" spans="1:6" ht="24" hidden="1">
      <c r="A770" s="625"/>
      <c r="B770" s="601"/>
      <c r="C770" s="282" t="s">
        <v>1664</v>
      </c>
      <c r="D770" s="397"/>
      <c r="E770" s="604"/>
      <c r="F770" s="610"/>
    </row>
    <row r="771" spans="1:6" hidden="1">
      <c r="A771" s="625"/>
      <c r="B771" s="601"/>
      <c r="C771" s="282" t="s">
        <v>1665</v>
      </c>
      <c r="D771" s="397"/>
      <c r="E771" s="604"/>
      <c r="F771" s="610"/>
    </row>
    <row r="772" spans="1:6" hidden="1">
      <c r="A772" s="625"/>
      <c r="B772" s="601"/>
      <c r="C772" s="282" t="s">
        <v>1598</v>
      </c>
      <c r="D772" s="397"/>
      <c r="E772" s="604"/>
      <c r="F772" s="610"/>
    </row>
    <row r="773" spans="1:6" hidden="1">
      <c r="A773" s="625"/>
      <c r="B773" s="601"/>
      <c r="C773" s="282" t="s">
        <v>1624</v>
      </c>
      <c r="D773" s="397"/>
      <c r="E773" s="604"/>
      <c r="F773" s="610"/>
    </row>
    <row r="774" spans="1:6" hidden="1">
      <c r="A774" s="625"/>
      <c r="B774" s="601"/>
      <c r="C774" s="282" t="s">
        <v>1598</v>
      </c>
      <c r="D774" s="397"/>
      <c r="E774" s="604"/>
      <c r="F774" s="610"/>
    </row>
    <row r="775" spans="1:6" hidden="1">
      <c r="A775" s="625"/>
      <c r="B775" s="601"/>
      <c r="C775" s="278" t="s">
        <v>1597</v>
      </c>
      <c r="D775" s="397"/>
      <c r="E775" s="604"/>
      <c r="F775" s="610"/>
    </row>
    <row r="776" spans="1:6" hidden="1">
      <c r="A776" s="625"/>
      <c r="B776" s="601"/>
      <c r="C776" s="278" t="s">
        <v>1598</v>
      </c>
      <c r="D776" s="397"/>
      <c r="E776" s="604"/>
      <c r="F776" s="610"/>
    </row>
    <row r="777" spans="1:6" hidden="1">
      <c r="A777" s="625"/>
      <c r="B777" s="601"/>
      <c r="C777" s="278" t="s">
        <v>1554</v>
      </c>
      <c r="D777" s="397"/>
      <c r="E777" s="604"/>
      <c r="F777" s="610"/>
    </row>
    <row r="778" spans="1:6" hidden="1">
      <c r="A778" s="625"/>
      <c r="B778" s="601"/>
      <c r="C778" s="278" t="s">
        <v>1473</v>
      </c>
      <c r="D778" s="397"/>
      <c r="E778" s="604"/>
      <c r="F778" s="610"/>
    </row>
    <row r="779" spans="1:6" hidden="1">
      <c r="A779" s="625"/>
      <c r="B779" s="601"/>
      <c r="C779" s="278" t="s">
        <v>1527</v>
      </c>
      <c r="D779" s="397"/>
      <c r="E779" s="604"/>
      <c r="F779" s="610"/>
    </row>
    <row r="780" spans="1:6" hidden="1">
      <c r="A780" s="625"/>
      <c r="B780" s="601"/>
      <c r="C780" s="278" t="s">
        <v>1528</v>
      </c>
      <c r="D780" s="397"/>
      <c r="E780" s="604"/>
      <c r="F780" s="610"/>
    </row>
    <row r="781" spans="1:6" hidden="1">
      <c r="A781" s="625"/>
      <c r="B781" s="601"/>
      <c r="C781" s="278" t="s">
        <v>1473</v>
      </c>
      <c r="D781" s="397"/>
      <c r="E781" s="604"/>
      <c r="F781" s="610"/>
    </row>
    <row r="782" spans="1:6" hidden="1">
      <c r="A782" s="625"/>
      <c r="B782" s="601"/>
      <c r="C782" s="278" t="s">
        <v>1529</v>
      </c>
      <c r="D782" s="397"/>
      <c r="E782" s="604"/>
      <c r="F782" s="610"/>
    </row>
    <row r="783" spans="1:6" ht="24" hidden="1">
      <c r="A783" s="625"/>
      <c r="B783" s="601"/>
      <c r="C783" s="278" t="s">
        <v>1530</v>
      </c>
      <c r="D783" s="397"/>
      <c r="E783" s="604"/>
      <c r="F783" s="610"/>
    </row>
    <row r="784" spans="1:6" hidden="1">
      <c r="A784" s="625"/>
      <c r="B784" s="601"/>
      <c r="C784" s="282" t="s">
        <v>1473</v>
      </c>
      <c r="D784" s="397"/>
      <c r="E784" s="604"/>
      <c r="F784" s="610"/>
    </row>
    <row r="785" spans="1:6" hidden="1">
      <c r="A785" s="625"/>
      <c r="B785" s="601"/>
      <c r="C785" s="282" t="s">
        <v>1474</v>
      </c>
      <c r="D785" s="397"/>
      <c r="E785" s="604"/>
      <c r="F785" s="610"/>
    </row>
    <row r="786" spans="1:6" hidden="1">
      <c r="A786" s="625"/>
      <c r="B786" s="601"/>
      <c r="C786" s="282" t="s">
        <v>1475</v>
      </c>
      <c r="D786" s="397"/>
      <c r="E786" s="604"/>
      <c r="F786" s="610"/>
    </row>
    <row r="787" spans="1:6" hidden="1">
      <c r="A787" s="625"/>
      <c r="B787" s="601"/>
      <c r="C787" s="278" t="s">
        <v>1476</v>
      </c>
      <c r="D787" s="397"/>
      <c r="E787" s="604"/>
      <c r="F787" s="610"/>
    </row>
    <row r="788" spans="1:6" hidden="1">
      <c r="A788" s="625"/>
      <c r="B788" s="602"/>
      <c r="C788" s="279" t="s">
        <v>1477</v>
      </c>
      <c r="D788" s="290"/>
      <c r="E788" s="605"/>
      <c r="F788" s="611"/>
    </row>
    <row r="789" spans="1:6" ht="3.95" hidden="1" customHeight="1" thickBot="1">
      <c r="B789" s="393"/>
      <c r="C789" s="393"/>
      <c r="D789" s="393"/>
      <c r="E789" s="393"/>
      <c r="F789" s="394"/>
    </row>
    <row r="790" spans="1:6" ht="24" hidden="1">
      <c r="A790" s="625"/>
      <c r="B790" s="600" t="s">
        <v>2576</v>
      </c>
      <c r="C790" s="282" t="s">
        <v>2642</v>
      </c>
      <c r="D790" s="600" t="s">
        <v>1471</v>
      </c>
      <c r="E790" s="603" t="s">
        <v>1460</v>
      </c>
      <c r="F790" s="609"/>
    </row>
    <row r="791" spans="1:6" ht="24" hidden="1">
      <c r="A791" s="625"/>
      <c r="B791" s="601"/>
      <c r="C791" s="282" t="s">
        <v>2634</v>
      </c>
      <c r="D791" s="601"/>
      <c r="E791" s="604"/>
      <c r="F791" s="610"/>
    </row>
    <row r="792" spans="1:6" hidden="1">
      <c r="A792" s="625"/>
      <c r="B792" s="601"/>
      <c r="C792" s="282" t="s">
        <v>2632</v>
      </c>
      <c r="D792" s="601"/>
      <c r="E792" s="604"/>
      <c r="F792" s="610"/>
    </row>
    <row r="793" spans="1:6" hidden="1">
      <c r="A793" s="625"/>
      <c r="B793" s="601"/>
      <c r="C793" s="282" t="s">
        <v>2633</v>
      </c>
      <c r="D793" s="601"/>
      <c r="E793" s="604"/>
      <c r="F793" s="610"/>
    </row>
    <row r="794" spans="1:6" ht="24" hidden="1">
      <c r="A794" s="625"/>
      <c r="B794" s="601"/>
      <c r="C794" s="282" t="s">
        <v>2634</v>
      </c>
      <c r="D794" s="601"/>
      <c r="E794" s="604"/>
      <c r="F794" s="610"/>
    </row>
    <row r="795" spans="1:6" hidden="1">
      <c r="A795" s="625"/>
      <c r="B795" s="601"/>
      <c r="C795" s="282" t="s">
        <v>2617</v>
      </c>
      <c r="D795" s="601"/>
      <c r="E795" s="604"/>
      <c r="F795" s="610"/>
    </row>
    <row r="796" spans="1:6" ht="24" hidden="1">
      <c r="A796" s="625"/>
      <c r="B796" s="601"/>
      <c r="C796" s="282" t="s">
        <v>2635</v>
      </c>
      <c r="D796" s="601"/>
      <c r="E796" s="604"/>
      <c r="F796" s="610"/>
    </row>
    <row r="797" spans="1:6" ht="24" hidden="1">
      <c r="A797" s="625"/>
      <c r="B797" s="601"/>
      <c r="C797" s="282" t="s">
        <v>2636</v>
      </c>
      <c r="D797" s="601"/>
      <c r="E797" s="604"/>
      <c r="F797" s="610"/>
    </row>
    <row r="798" spans="1:6" ht="24" hidden="1">
      <c r="A798" s="625"/>
      <c r="B798" s="601"/>
      <c r="C798" s="282" t="s">
        <v>2637</v>
      </c>
      <c r="D798" s="601"/>
      <c r="E798" s="604"/>
      <c r="F798" s="610"/>
    </row>
    <row r="799" spans="1:6" hidden="1">
      <c r="A799" s="625"/>
      <c r="B799" s="601"/>
      <c r="C799" s="282" t="s">
        <v>2638</v>
      </c>
      <c r="D799" s="601"/>
      <c r="E799" s="604"/>
      <c r="F799" s="610"/>
    </row>
    <row r="800" spans="1:6" hidden="1">
      <c r="A800" s="625"/>
      <c r="B800" s="601"/>
      <c r="C800" s="282" t="s">
        <v>2639</v>
      </c>
      <c r="D800" s="601"/>
      <c r="E800" s="604"/>
      <c r="F800" s="610"/>
    </row>
    <row r="801" spans="1:6" ht="24" hidden="1">
      <c r="A801" s="625"/>
      <c r="B801" s="601"/>
      <c r="C801" s="278" t="s">
        <v>2578</v>
      </c>
      <c r="D801" s="601"/>
      <c r="E801" s="604"/>
      <c r="F801" s="610"/>
    </row>
    <row r="802" spans="1:6" hidden="1">
      <c r="A802" s="625"/>
      <c r="B802" s="601"/>
      <c r="C802" s="278" t="s">
        <v>2593</v>
      </c>
      <c r="D802" s="601"/>
      <c r="E802" s="604"/>
      <c r="F802" s="610"/>
    </row>
    <row r="803" spans="1:6" ht="24" hidden="1">
      <c r="A803" s="625"/>
      <c r="B803" s="601"/>
      <c r="C803" s="278" t="s">
        <v>2578</v>
      </c>
      <c r="D803" s="601"/>
      <c r="E803" s="604"/>
      <c r="F803" s="610"/>
    </row>
    <row r="804" spans="1:6" ht="24" hidden="1">
      <c r="A804" s="625"/>
      <c r="B804" s="601"/>
      <c r="C804" s="278" t="s">
        <v>2577</v>
      </c>
      <c r="D804" s="601"/>
      <c r="E804" s="604"/>
      <c r="F804" s="610"/>
    </row>
    <row r="805" spans="1:6" ht="24" hidden="1">
      <c r="A805" s="625"/>
      <c r="B805" s="601"/>
      <c r="C805" s="278" t="s">
        <v>2578</v>
      </c>
      <c r="D805" s="601"/>
      <c r="E805" s="604"/>
      <c r="F805" s="610"/>
    </row>
    <row r="806" spans="1:6" ht="24" hidden="1">
      <c r="A806" s="625"/>
      <c r="B806" s="602"/>
      <c r="C806" s="279" t="s">
        <v>2579</v>
      </c>
      <c r="D806" s="602"/>
      <c r="E806" s="605"/>
      <c r="F806" s="611"/>
    </row>
    <row r="807" spans="1:6" ht="3.95" hidden="1" customHeight="1" thickBot="1">
      <c r="B807" s="393"/>
      <c r="C807" s="393"/>
      <c r="D807" s="393"/>
      <c r="E807" s="393"/>
      <c r="F807" s="394"/>
    </row>
    <row r="808" spans="1:6" hidden="1">
      <c r="A808" s="625"/>
      <c r="B808" s="600" t="s">
        <v>1478</v>
      </c>
      <c r="C808" s="280" t="s">
        <v>1742</v>
      </c>
      <c r="D808" s="600" t="s">
        <v>1471</v>
      </c>
      <c r="E808" s="603" t="s">
        <v>1739</v>
      </c>
      <c r="F808" s="606"/>
    </row>
    <row r="809" spans="1:6" ht="24" hidden="1">
      <c r="A809" s="625"/>
      <c r="B809" s="601"/>
      <c r="C809" s="282" t="s">
        <v>1577</v>
      </c>
      <c r="D809" s="601"/>
      <c r="E809" s="604"/>
      <c r="F809" s="607"/>
    </row>
    <row r="810" spans="1:6" hidden="1">
      <c r="A810" s="625"/>
      <c r="B810" s="601"/>
      <c r="C810" s="282" t="s">
        <v>1625</v>
      </c>
      <c r="D810" s="601"/>
      <c r="E810" s="604"/>
      <c r="F810" s="607"/>
    </row>
    <row r="811" spans="1:6" hidden="1">
      <c r="A811" s="625"/>
      <c r="B811" s="601"/>
      <c r="C811" s="282" t="s">
        <v>1666</v>
      </c>
      <c r="D811" s="601"/>
      <c r="E811" s="604"/>
      <c r="F811" s="607"/>
    </row>
    <row r="812" spans="1:6" ht="24" hidden="1">
      <c r="A812" s="625"/>
      <c r="B812" s="601"/>
      <c r="C812" s="282" t="s">
        <v>1667</v>
      </c>
      <c r="D812" s="601"/>
      <c r="E812" s="604"/>
      <c r="F812" s="607"/>
    </row>
    <row r="813" spans="1:6" ht="24" hidden="1">
      <c r="A813" s="625"/>
      <c r="B813" s="601"/>
      <c r="C813" s="282" t="s">
        <v>1577</v>
      </c>
      <c r="D813" s="601"/>
      <c r="E813" s="604"/>
      <c r="F813" s="607"/>
    </row>
    <row r="814" spans="1:6" ht="36" hidden="1">
      <c r="A814" s="625"/>
      <c r="B814" s="601"/>
      <c r="C814" s="282" t="s">
        <v>1576</v>
      </c>
      <c r="D814" s="601"/>
      <c r="E814" s="604"/>
      <c r="F814" s="607"/>
    </row>
    <row r="815" spans="1:6" ht="24" hidden="1">
      <c r="A815" s="625"/>
      <c r="B815" s="601"/>
      <c r="C815" s="282" t="s">
        <v>1577</v>
      </c>
      <c r="D815" s="601"/>
      <c r="E815" s="604"/>
      <c r="F815" s="607"/>
    </row>
    <row r="816" spans="1:6" ht="24" hidden="1">
      <c r="A816" s="625"/>
      <c r="B816" s="601"/>
      <c r="C816" s="282" t="s">
        <v>1479</v>
      </c>
      <c r="D816" s="601"/>
      <c r="E816" s="604"/>
      <c r="F816" s="607"/>
    </row>
    <row r="817" spans="1:7" hidden="1">
      <c r="A817" s="625"/>
      <c r="B817" s="602"/>
      <c r="C817" s="279" t="s">
        <v>1480</v>
      </c>
      <c r="D817" s="602"/>
      <c r="E817" s="605"/>
      <c r="F817" s="608"/>
    </row>
    <row r="818" spans="1:7" ht="3.95" hidden="1" customHeight="1" thickBot="1">
      <c r="B818" s="393"/>
      <c r="C818" s="393"/>
      <c r="D818" s="393"/>
      <c r="E818" s="393"/>
      <c r="F818" s="394"/>
    </row>
    <row r="819" spans="1:7" ht="24" hidden="1">
      <c r="A819" s="277"/>
      <c r="B819" s="358" t="s">
        <v>2626</v>
      </c>
      <c r="C819" s="398" t="s">
        <v>2627</v>
      </c>
      <c r="D819" s="398" t="s">
        <v>1471</v>
      </c>
      <c r="E819" s="399" t="s">
        <v>1472</v>
      </c>
      <c r="F819" s="400" t="s">
        <v>2628</v>
      </c>
    </row>
    <row r="820" spans="1:7" ht="3.95" hidden="1" customHeight="1" thickBot="1">
      <c r="B820" s="393"/>
      <c r="C820" s="393"/>
      <c r="D820" s="393"/>
      <c r="E820" s="393"/>
      <c r="F820" s="394"/>
    </row>
    <row r="821" spans="1:7" ht="24" hidden="1">
      <c r="A821" s="625"/>
      <c r="B821" s="600" t="s">
        <v>1481</v>
      </c>
      <c r="C821" s="291" t="s">
        <v>1531</v>
      </c>
      <c r="D821" s="600" t="s">
        <v>1471</v>
      </c>
      <c r="E821" s="603" t="s">
        <v>1472</v>
      </c>
      <c r="F821" s="606" t="s">
        <v>1485</v>
      </c>
    </row>
    <row r="822" spans="1:7" ht="24" hidden="1">
      <c r="A822" s="625"/>
      <c r="B822" s="601"/>
      <c r="C822" s="278" t="s">
        <v>1482</v>
      </c>
      <c r="D822" s="601"/>
      <c r="E822" s="604"/>
      <c r="F822" s="607"/>
    </row>
    <row r="823" spans="1:7" ht="24" hidden="1">
      <c r="A823" s="625"/>
      <c r="B823" s="601"/>
      <c r="C823" s="282" t="s">
        <v>1483</v>
      </c>
      <c r="D823" s="601"/>
      <c r="E823" s="604"/>
      <c r="F823" s="607"/>
    </row>
    <row r="824" spans="1:7" ht="24" hidden="1">
      <c r="A824" s="625"/>
      <c r="B824" s="602"/>
      <c r="C824" s="279" t="s">
        <v>1484</v>
      </c>
      <c r="D824" s="602"/>
      <c r="E824" s="605"/>
      <c r="F824" s="608"/>
    </row>
    <row r="825" spans="1:7" ht="16.5" hidden="1">
      <c r="A825" s="625"/>
      <c r="B825" s="619" t="s">
        <v>1416</v>
      </c>
      <c r="C825" s="619" t="s">
        <v>1447</v>
      </c>
      <c r="D825" s="257" t="s">
        <v>1448</v>
      </c>
      <c r="E825" s="619" t="s">
        <v>1417</v>
      </c>
      <c r="F825" s="619" t="s">
        <v>1418</v>
      </c>
      <c r="G825" s="626"/>
    </row>
    <row r="826" spans="1:7" ht="15.75" hidden="1" thickBot="1">
      <c r="A826" s="625"/>
      <c r="B826" s="620"/>
      <c r="C826" s="620"/>
      <c r="D826" s="258" t="s">
        <v>2653</v>
      </c>
      <c r="E826" s="620"/>
      <c r="F826" s="620"/>
      <c r="G826" s="626"/>
    </row>
    <row r="827" spans="1:7" hidden="1">
      <c r="A827" s="625"/>
      <c r="B827" s="600" t="s">
        <v>1449</v>
      </c>
      <c r="C827" s="289" t="s">
        <v>1769</v>
      </c>
      <c r="D827" s="600" t="s">
        <v>2654</v>
      </c>
      <c r="E827" s="401" t="s">
        <v>2645</v>
      </c>
      <c r="F827" s="603"/>
      <c r="G827" s="626"/>
    </row>
    <row r="828" spans="1:7" ht="24" hidden="1">
      <c r="A828" s="625"/>
      <c r="B828" s="601"/>
      <c r="C828" s="282" t="s">
        <v>1451</v>
      </c>
      <c r="D828" s="601"/>
      <c r="E828" s="395" t="s">
        <v>2646</v>
      </c>
      <c r="F828" s="604"/>
      <c r="G828" s="626"/>
    </row>
    <row r="829" spans="1:7" hidden="1">
      <c r="A829" s="625"/>
      <c r="B829" s="601"/>
      <c r="C829" s="282" t="s">
        <v>1737</v>
      </c>
      <c r="D829" s="601"/>
      <c r="E829" s="397"/>
      <c r="F829" s="604"/>
      <c r="G829" s="626"/>
    </row>
    <row r="830" spans="1:7" ht="24" hidden="1">
      <c r="A830" s="625"/>
      <c r="B830" s="601"/>
      <c r="C830" s="282" t="s">
        <v>1451</v>
      </c>
      <c r="D830" s="601"/>
      <c r="E830" s="397"/>
      <c r="F830" s="604"/>
      <c r="G830" s="626"/>
    </row>
    <row r="831" spans="1:7" hidden="1">
      <c r="A831" s="625"/>
      <c r="B831" s="601"/>
      <c r="C831" s="282" t="s">
        <v>1658</v>
      </c>
      <c r="D831" s="601"/>
      <c r="E831" s="397"/>
      <c r="F831" s="604"/>
      <c r="G831" s="626"/>
    </row>
    <row r="832" spans="1:7" ht="24" hidden="1">
      <c r="A832" s="625"/>
      <c r="B832" s="601"/>
      <c r="C832" s="282" t="s">
        <v>1451</v>
      </c>
      <c r="D832" s="601"/>
      <c r="E832" s="397"/>
      <c r="F832" s="604"/>
      <c r="G832" s="626"/>
    </row>
    <row r="833" spans="1:7" hidden="1">
      <c r="A833" s="625"/>
      <c r="B833" s="601"/>
      <c r="C833" s="282" t="s">
        <v>1621</v>
      </c>
      <c r="D833" s="601"/>
      <c r="E833" s="397"/>
      <c r="F833" s="604"/>
      <c r="G833" s="626"/>
    </row>
    <row r="834" spans="1:7" hidden="1">
      <c r="A834" s="625"/>
      <c r="B834" s="601"/>
      <c r="C834" s="282" t="s">
        <v>1622</v>
      </c>
      <c r="D834" s="601"/>
      <c r="E834" s="397"/>
      <c r="F834" s="604"/>
      <c r="G834" s="626"/>
    </row>
    <row r="835" spans="1:7" ht="24" hidden="1">
      <c r="A835" s="625"/>
      <c r="B835" s="601"/>
      <c r="C835" s="282" t="s">
        <v>1451</v>
      </c>
      <c r="D835" s="601"/>
      <c r="E835" s="397"/>
      <c r="F835" s="604"/>
      <c r="G835" s="626"/>
    </row>
    <row r="836" spans="1:7" hidden="1">
      <c r="A836" s="625"/>
      <c r="B836" s="601"/>
      <c r="C836" s="278" t="s">
        <v>1659</v>
      </c>
      <c r="D836" s="601"/>
      <c r="E836" s="397"/>
      <c r="F836" s="604"/>
      <c r="G836" s="626"/>
    </row>
    <row r="837" spans="1:7" hidden="1">
      <c r="A837" s="625"/>
      <c r="B837" s="601"/>
      <c r="C837" s="278" t="s">
        <v>1451</v>
      </c>
      <c r="D837" s="601"/>
      <c r="E837" s="397"/>
      <c r="F837" s="604"/>
      <c r="G837" s="626"/>
    </row>
    <row r="838" spans="1:7" hidden="1">
      <c r="A838" s="625"/>
      <c r="B838" s="601"/>
      <c r="C838" s="278" t="s">
        <v>1450</v>
      </c>
      <c r="D838" s="601"/>
      <c r="E838" s="397"/>
      <c r="F838" s="604"/>
      <c r="G838" s="626"/>
    </row>
    <row r="839" spans="1:7" hidden="1">
      <c r="A839" s="625"/>
      <c r="B839" s="601"/>
      <c r="C839" s="278" t="s">
        <v>1451</v>
      </c>
      <c r="D839" s="601"/>
      <c r="E839" s="397"/>
      <c r="F839" s="604"/>
      <c r="G839" s="626"/>
    </row>
    <row r="840" spans="1:7" hidden="1">
      <c r="A840" s="625"/>
      <c r="B840" s="601"/>
      <c r="C840" s="278" t="s">
        <v>1452</v>
      </c>
      <c r="D840" s="601"/>
      <c r="E840" s="397"/>
      <c r="F840" s="604"/>
      <c r="G840" s="626"/>
    </row>
    <row r="841" spans="1:7" hidden="1">
      <c r="A841" s="625"/>
      <c r="B841" s="601"/>
      <c r="C841" s="278" t="s">
        <v>1451</v>
      </c>
      <c r="D841" s="601"/>
      <c r="E841" s="397"/>
      <c r="F841" s="604"/>
      <c r="G841" s="626"/>
    </row>
    <row r="842" spans="1:7" hidden="1">
      <c r="A842" s="625"/>
      <c r="B842" s="601"/>
      <c r="C842" s="278" t="s">
        <v>1453</v>
      </c>
      <c r="D842" s="601"/>
      <c r="E842" s="397"/>
      <c r="F842" s="604"/>
      <c r="G842" s="626"/>
    </row>
    <row r="843" spans="1:7" hidden="1">
      <c r="A843" s="625"/>
      <c r="B843" s="601"/>
      <c r="C843" s="278" t="s">
        <v>1454</v>
      </c>
      <c r="D843" s="601"/>
      <c r="E843" s="397"/>
      <c r="F843" s="604"/>
      <c r="G843" s="626"/>
    </row>
    <row r="844" spans="1:7" hidden="1">
      <c r="A844" s="625"/>
      <c r="B844" s="602"/>
      <c r="C844" s="279" t="s">
        <v>1455</v>
      </c>
      <c r="D844" s="602"/>
      <c r="E844" s="290"/>
      <c r="F844" s="605"/>
      <c r="G844" s="626"/>
    </row>
    <row r="845" spans="1:7" ht="3.75" hidden="1" customHeight="1" thickBot="1">
      <c r="A845" s="277"/>
      <c r="B845" s="393"/>
      <c r="C845" s="393"/>
      <c r="D845" s="393"/>
      <c r="E845" s="393"/>
      <c r="F845" s="394"/>
      <c r="G845" s="394"/>
    </row>
    <row r="846" spans="1:7" hidden="1">
      <c r="A846" s="625"/>
      <c r="B846" s="600" t="s">
        <v>1457</v>
      </c>
      <c r="C846" s="280" t="s">
        <v>1770</v>
      </c>
      <c r="D846" s="600" t="s">
        <v>2650</v>
      </c>
      <c r="E846" s="603" t="s">
        <v>1739</v>
      </c>
      <c r="F846" s="603"/>
      <c r="G846" s="626"/>
    </row>
    <row r="847" spans="1:7" ht="24" hidden="1">
      <c r="A847" s="625"/>
      <c r="B847" s="601"/>
      <c r="C847" s="282" t="s">
        <v>1524</v>
      </c>
      <c r="D847" s="601"/>
      <c r="E847" s="604"/>
      <c r="F847" s="604"/>
      <c r="G847" s="626"/>
    </row>
    <row r="848" spans="1:7" ht="36" hidden="1">
      <c r="A848" s="625"/>
      <c r="B848" s="601"/>
      <c r="C848" s="282" t="s">
        <v>1738</v>
      </c>
      <c r="D848" s="601"/>
      <c r="E848" s="604"/>
      <c r="F848" s="604"/>
      <c r="G848" s="626"/>
    </row>
    <row r="849" spans="1:7" ht="24" hidden="1">
      <c r="A849" s="625"/>
      <c r="B849" s="601"/>
      <c r="C849" s="282" t="s">
        <v>1524</v>
      </c>
      <c r="D849" s="601"/>
      <c r="E849" s="604"/>
      <c r="F849" s="604"/>
      <c r="G849" s="626"/>
    </row>
    <row r="850" spans="1:7" ht="36" hidden="1">
      <c r="A850" s="625"/>
      <c r="B850" s="601"/>
      <c r="C850" s="282" t="s">
        <v>1713</v>
      </c>
      <c r="D850" s="601"/>
      <c r="E850" s="604"/>
      <c r="F850" s="604"/>
      <c r="G850" s="626"/>
    </row>
    <row r="851" spans="1:7" ht="24" hidden="1">
      <c r="A851" s="625"/>
      <c r="B851" s="601"/>
      <c r="C851" s="282" t="s">
        <v>1524</v>
      </c>
      <c r="D851" s="601"/>
      <c r="E851" s="604"/>
      <c r="F851" s="604"/>
      <c r="G851" s="626"/>
    </row>
    <row r="852" spans="1:7" ht="24" hidden="1">
      <c r="A852" s="625"/>
      <c r="B852" s="601"/>
      <c r="C852" s="282" t="s">
        <v>1690</v>
      </c>
      <c r="D852" s="601"/>
      <c r="E852" s="604"/>
      <c r="F852" s="604"/>
      <c r="G852" s="626"/>
    </row>
    <row r="853" spans="1:7" ht="24" hidden="1">
      <c r="A853" s="625"/>
      <c r="B853" s="601"/>
      <c r="C853" s="282" t="s">
        <v>1524</v>
      </c>
      <c r="D853" s="601"/>
      <c r="E853" s="604"/>
      <c r="F853" s="604"/>
      <c r="G853" s="626"/>
    </row>
    <row r="854" spans="1:7" hidden="1">
      <c r="A854" s="625"/>
      <c r="B854" s="601"/>
      <c r="C854" s="282" t="s">
        <v>1660</v>
      </c>
      <c r="D854" s="601"/>
      <c r="E854" s="604"/>
      <c r="F854" s="604"/>
      <c r="G854" s="626"/>
    </row>
    <row r="855" spans="1:7" hidden="1">
      <c r="A855" s="625"/>
      <c r="B855" s="601"/>
      <c r="C855" s="282" t="s">
        <v>1661</v>
      </c>
      <c r="D855" s="601"/>
      <c r="E855" s="604"/>
      <c r="F855" s="604"/>
      <c r="G855" s="626"/>
    </row>
    <row r="856" spans="1:7" hidden="1">
      <c r="A856" s="625"/>
      <c r="B856" s="601"/>
      <c r="C856" s="278" t="s">
        <v>1662</v>
      </c>
      <c r="D856" s="601"/>
      <c r="E856" s="604"/>
      <c r="F856" s="604"/>
      <c r="G856" s="626"/>
    </row>
    <row r="857" spans="1:7" ht="24" hidden="1">
      <c r="A857" s="625"/>
      <c r="B857" s="601"/>
      <c r="C857" s="282" t="s">
        <v>1524</v>
      </c>
      <c r="D857" s="601"/>
      <c r="E857" s="604"/>
      <c r="F857" s="604"/>
      <c r="G857" s="626"/>
    </row>
    <row r="858" spans="1:7" hidden="1">
      <c r="A858" s="625"/>
      <c r="B858" s="601"/>
      <c r="C858" s="282" t="s">
        <v>1623</v>
      </c>
      <c r="D858" s="601"/>
      <c r="E858" s="604"/>
      <c r="F858" s="604"/>
      <c r="G858" s="626"/>
    </row>
    <row r="859" spans="1:7" hidden="1">
      <c r="A859" s="625"/>
      <c r="B859" s="601"/>
      <c r="C859" s="278" t="s">
        <v>1663</v>
      </c>
      <c r="D859" s="601"/>
      <c r="E859" s="604"/>
      <c r="F859" s="604"/>
      <c r="G859" s="626"/>
    </row>
    <row r="860" spans="1:7" ht="24" hidden="1">
      <c r="A860" s="625"/>
      <c r="B860" s="601"/>
      <c r="C860" s="282" t="s">
        <v>1524</v>
      </c>
      <c r="D860" s="601"/>
      <c r="E860" s="604"/>
      <c r="F860" s="604"/>
      <c r="G860" s="626"/>
    </row>
    <row r="861" spans="1:7" ht="24" hidden="1">
      <c r="A861" s="625"/>
      <c r="B861" s="601"/>
      <c r="C861" s="278" t="s">
        <v>1575</v>
      </c>
      <c r="D861" s="601"/>
      <c r="E861" s="604"/>
      <c r="F861" s="604"/>
      <c r="G861" s="626"/>
    </row>
    <row r="862" spans="1:7" hidden="1">
      <c r="A862" s="625"/>
      <c r="B862" s="601"/>
      <c r="C862" s="278" t="s">
        <v>1524</v>
      </c>
      <c r="D862" s="601"/>
      <c r="E862" s="604"/>
      <c r="F862" s="604"/>
      <c r="G862" s="626"/>
    </row>
    <row r="863" spans="1:7" hidden="1">
      <c r="A863" s="625"/>
      <c r="B863" s="601"/>
      <c r="C863" s="278" t="s">
        <v>1525</v>
      </c>
      <c r="D863" s="601"/>
      <c r="E863" s="604"/>
      <c r="F863" s="604"/>
      <c r="G863" s="626"/>
    </row>
    <row r="864" spans="1:7" hidden="1">
      <c r="A864" s="625"/>
      <c r="B864" s="601"/>
      <c r="C864" s="278" t="s">
        <v>1524</v>
      </c>
      <c r="D864" s="601"/>
      <c r="E864" s="604"/>
      <c r="F864" s="604"/>
      <c r="G864" s="626"/>
    </row>
    <row r="865" spans="1:7" hidden="1">
      <c r="A865" s="625"/>
      <c r="B865" s="601"/>
      <c r="C865" s="278" t="s">
        <v>1522</v>
      </c>
      <c r="D865" s="601"/>
      <c r="E865" s="604"/>
      <c r="F865" s="604"/>
      <c r="G865" s="626"/>
    </row>
    <row r="866" spans="1:7" hidden="1">
      <c r="A866" s="625"/>
      <c r="B866" s="601"/>
      <c r="C866" s="278" t="s">
        <v>1523</v>
      </c>
      <c r="D866" s="601"/>
      <c r="E866" s="604"/>
      <c r="F866" s="604"/>
      <c r="G866" s="626"/>
    </row>
    <row r="867" spans="1:7" hidden="1">
      <c r="A867" s="625"/>
      <c r="B867" s="601"/>
      <c r="C867" s="278" t="s">
        <v>1524</v>
      </c>
      <c r="D867" s="601"/>
      <c r="E867" s="604"/>
      <c r="F867" s="604"/>
      <c r="G867" s="626"/>
    </row>
    <row r="868" spans="1:7" hidden="1">
      <c r="A868" s="625"/>
      <c r="B868" s="601"/>
      <c r="C868" s="278" t="s">
        <v>1458</v>
      </c>
      <c r="D868" s="601"/>
      <c r="E868" s="604"/>
      <c r="F868" s="604"/>
      <c r="G868" s="626"/>
    </row>
    <row r="869" spans="1:7" hidden="1">
      <c r="A869" s="625"/>
      <c r="B869" s="602"/>
      <c r="C869" s="279" t="s">
        <v>1459</v>
      </c>
      <c r="D869" s="602"/>
      <c r="E869" s="605"/>
      <c r="F869" s="605"/>
      <c r="G869" s="626"/>
    </row>
    <row r="870" spans="1:7" ht="3.75" hidden="1" customHeight="1" thickBot="1">
      <c r="A870" s="277"/>
      <c r="B870" s="393"/>
      <c r="C870" s="393"/>
      <c r="D870" s="393"/>
      <c r="E870" s="393"/>
      <c r="F870" s="394"/>
      <c r="G870" s="394"/>
    </row>
    <row r="871" spans="1:7" hidden="1">
      <c r="A871" s="625"/>
      <c r="B871" s="600" t="s">
        <v>1461</v>
      </c>
      <c r="C871" s="280" t="s">
        <v>1740</v>
      </c>
      <c r="D871" s="600" t="s">
        <v>1471</v>
      </c>
      <c r="E871" s="603" t="s">
        <v>1739</v>
      </c>
      <c r="F871" s="603"/>
      <c r="G871" s="626"/>
    </row>
    <row r="872" spans="1:7" hidden="1">
      <c r="A872" s="625"/>
      <c r="B872" s="601"/>
      <c r="C872" s="278" t="s">
        <v>1463</v>
      </c>
      <c r="D872" s="601"/>
      <c r="E872" s="604"/>
      <c r="F872" s="604"/>
      <c r="G872" s="626"/>
    </row>
    <row r="873" spans="1:7" hidden="1">
      <c r="A873" s="625"/>
      <c r="B873" s="601"/>
      <c r="C873" s="278" t="s">
        <v>1526</v>
      </c>
      <c r="D873" s="601"/>
      <c r="E873" s="604"/>
      <c r="F873" s="604"/>
      <c r="G873" s="626"/>
    </row>
    <row r="874" spans="1:7" hidden="1">
      <c r="A874" s="625"/>
      <c r="B874" s="601"/>
      <c r="C874" s="278" t="s">
        <v>1463</v>
      </c>
      <c r="D874" s="601"/>
      <c r="E874" s="604"/>
      <c r="F874" s="604"/>
      <c r="G874" s="626"/>
    </row>
    <row r="875" spans="1:7" hidden="1">
      <c r="A875" s="625"/>
      <c r="B875" s="601"/>
      <c r="C875" s="278" t="s">
        <v>1462</v>
      </c>
      <c r="D875" s="601"/>
      <c r="E875" s="604"/>
      <c r="F875" s="604"/>
      <c r="G875" s="626"/>
    </row>
    <row r="876" spans="1:7" hidden="1">
      <c r="A876" s="625"/>
      <c r="B876" s="601"/>
      <c r="C876" s="278" t="s">
        <v>1463</v>
      </c>
      <c r="D876" s="601"/>
      <c r="E876" s="604"/>
      <c r="F876" s="604"/>
      <c r="G876" s="626"/>
    </row>
    <row r="877" spans="1:7" hidden="1">
      <c r="A877" s="625"/>
      <c r="B877" s="601"/>
      <c r="C877" s="278" t="s">
        <v>1464</v>
      </c>
      <c r="D877" s="601"/>
      <c r="E877" s="604"/>
      <c r="F877" s="604"/>
      <c r="G877" s="626"/>
    </row>
    <row r="878" spans="1:7" hidden="1">
      <c r="A878" s="625"/>
      <c r="B878" s="602"/>
      <c r="C878" s="279" t="s">
        <v>1465</v>
      </c>
      <c r="D878" s="602"/>
      <c r="E878" s="605"/>
      <c r="F878" s="605"/>
      <c r="G878" s="626"/>
    </row>
    <row r="879" spans="1:7" ht="3.75" hidden="1" customHeight="1" thickBot="1">
      <c r="A879" s="277"/>
      <c r="B879" s="393"/>
      <c r="C879" s="393"/>
      <c r="D879" s="393"/>
      <c r="E879" s="393"/>
      <c r="F879" s="394"/>
      <c r="G879" s="394"/>
    </row>
    <row r="880" spans="1:7" ht="24" hidden="1">
      <c r="A880" s="625"/>
      <c r="B880" s="600" t="s">
        <v>1466</v>
      </c>
      <c r="C880" s="278" t="s">
        <v>1467</v>
      </c>
      <c r="D880" s="600" t="s">
        <v>1471</v>
      </c>
      <c r="E880" s="603" t="s">
        <v>1472</v>
      </c>
      <c r="F880" s="603"/>
      <c r="G880" s="626"/>
    </row>
    <row r="881" spans="1:7" ht="24" hidden="1">
      <c r="A881" s="625"/>
      <c r="B881" s="601"/>
      <c r="C881" s="278" t="s">
        <v>1468</v>
      </c>
      <c r="D881" s="601"/>
      <c r="E881" s="604"/>
      <c r="F881" s="604"/>
      <c r="G881" s="626"/>
    </row>
    <row r="882" spans="1:7" hidden="1">
      <c r="A882" s="625"/>
      <c r="B882" s="601"/>
      <c r="C882" s="278" t="s">
        <v>1469</v>
      </c>
      <c r="D882" s="601"/>
      <c r="E882" s="604"/>
      <c r="F882" s="604"/>
      <c r="G882" s="626"/>
    </row>
    <row r="883" spans="1:7" hidden="1">
      <c r="A883" s="625"/>
      <c r="B883" s="602"/>
      <c r="C883" s="279" t="s">
        <v>1470</v>
      </c>
      <c r="D883" s="602"/>
      <c r="E883" s="605"/>
      <c r="F883" s="605"/>
      <c r="G883" s="626"/>
    </row>
    <row r="884" spans="1:7" ht="3.75" hidden="1" customHeight="1" thickBot="1">
      <c r="A884" s="277"/>
      <c r="B884" s="393"/>
      <c r="C884" s="393"/>
      <c r="D884" s="393"/>
      <c r="E884" s="393"/>
      <c r="F884" s="394"/>
      <c r="G884" s="394"/>
    </row>
    <row r="885" spans="1:7" hidden="1">
      <c r="A885" s="625"/>
      <c r="B885" s="600" t="s">
        <v>2585</v>
      </c>
      <c r="C885" s="281"/>
      <c r="D885" s="280" t="s">
        <v>2651</v>
      </c>
      <c r="E885" s="603" t="s">
        <v>1599</v>
      </c>
      <c r="F885" s="609" t="s">
        <v>2655</v>
      </c>
      <c r="G885" s="626"/>
    </row>
    <row r="886" spans="1:7" ht="36" hidden="1">
      <c r="A886" s="625"/>
      <c r="B886" s="601"/>
      <c r="C886" s="282" t="s">
        <v>1741</v>
      </c>
      <c r="D886" s="280" t="s">
        <v>2652</v>
      </c>
      <c r="E886" s="604"/>
      <c r="F886" s="610"/>
      <c r="G886" s="626"/>
    </row>
    <row r="887" spans="1:7" hidden="1">
      <c r="A887" s="625"/>
      <c r="B887" s="601"/>
      <c r="C887" s="282" t="s">
        <v>1598</v>
      </c>
      <c r="D887" s="397"/>
      <c r="E887" s="604"/>
      <c r="F887" s="610"/>
      <c r="G887" s="626"/>
    </row>
    <row r="888" spans="1:7" hidden="1">
      <c r="A888" s="625"/>
      <c r="B888" s="601"/>
      <c r="C888" s="282" t="s">
        <v>1665</v>
      </c>
      <c r="D888" s="397"/>
      <c r="E888" s="604"/>
      <c r="F888" s="610"/>
      <c r="G888" s="626"/>
    </row>
    <row r="889" spans="1:7" hidden="1">
      <c r="A889" s="625"/>
      <c r="B889" s="601"/>
      <c r="C889" s="282" t="s">
        <v>1598</v>
      </c>
      <c r="D889" s="397"/>
      <c r="E889" s="604"/>
      <c r="F889" s="610"/>
      <c r="G889" s="626"/>
    </row>
    <row r="890" spans="1:7" ht="36" hidden="1">
      <c r="A890" s="625"/>
      <c r="B890" s="601"/>
      <c r="C890" s="282" t="s">
        <v>1691</v>
      </c>
      <c r="D890" s="397"/>
      <c r="E890" s="604"/>
      <c r="F890" s="610"/>
      <c r="G890" s="626"/>
    </row>
    <row r="891" spans="1:7" hidden="1">
      <c r="A891" s="625"/>
      <c r="B891" s="601"/>
      <c r="C891" s="282" t="s">
        <v>1598</v>
      </c>
      <c r="D891" s="397"/>
      <c r="E891" s="604"/>
      <c r="F891" s="610"/>
      <c r="G891" s="626"/>
    </row>
    <row r="892" spans="1:7" ht="24" hidden="1">
      <c r="A892" s="625"/>
      <c r="B892" s="601"/>
      <c r="C892" s="282" t="s">
        <v>1664</v>
      </c>
      <c r="D892" s="397"/>
      <c r="E892" s="604"/>
      <c r="F892" s="610"/>
      <c r="G892" s="626"/>
    </row>
    <row r="893" spans="1:7" hidden="1">
      <c r="A893" s="625"/>
      <c r="B893" s="601"/>
      <c r="C893" s="282" t="s">
        <v>1665</v>
      </c>
      <c r="D893" s="397"/>
      <c r="E893" s="604"/>
      <c r="F893" s="610"/>
      <c r="G893" s="626"/>
    </row>
    <row r="894" spans="1:7" hidden="1">
      <c r="A894" s="625"/>
      <c r="B894" s="601"/>
      <c r="C894" s="282" t="s">
        <v>1598</v>
      </c>
      <c r="D894" s="397"/>
      <c r="E894" s="604"/>
      <c r="F894" s="610"/>
      <c r="G894" s="626"/>
    </row>
    <row r="895" spans="1:7" hidden="1">
      <c r="A895" s="625"/>
      <c r="B895" s="601"/>
      <c r="C895" s="282" t="s">
        <v>1624</v>
      </c>
      <c r="D895" s="397"/>
      <c r="E895" s="604"/>
      <c r="F895" s="610"/>
      <c r="G895" s="626"/>
    </row>
    <row r="896" spans="1:7" hidden="1">
      <c r="A896" s="625"/>
      <c r="B896" s="601"/>
      <c r="C896" s="282" t="s">
        <v>1598</v>
      </c>
      <c r="D896" s="397"/>
      <c r="E896" s="604"/>
      <c r="F896" s="610"/>
      <c r="G896" s="626"/>
    </row>
    <row r="897" spans="1:7" hidden="1">
      <c r="A897" s="625"/>
      <c r="B897" s="601"/>
      <c r="C897" s="278" t="s">
        <v>1597</v>
      </c>
      <c r="D897" s="397"/>
      <c r="E897" s="604"/>
      <c r="F897" s="610"/>
      <c r="G897" s="626"/>
    </row>
    <row r="898" spans="1:7" hidden="1">
      <c r="A898" s="625"/>
      <c r="B898" s="601"/>
      <c r="C898" s="278" t="s">
        <v>1598</v>
      </c>
      <c r="D898" s="397"/>
      <c r="E898" s="604"/>
      <c r="F898" s="610"/>
      <c r="G898" s="626"/>
    </row>
    <row r="899" spans="1:7" hidden="1">
      <c r="A899" s="625"/>
      <c r="B899" s="601"/>
      <c r="C899" s="278" t="s">
        <v>1554</v>
      </c>
      <c r="D899" s="397"/>
      <c r="E899" s="604"/>
      <c r="F899" s="610"/>
      <c r="G899" s="626"/>
    </row>
    <row r="900" spans="1:7" hidden="1">
      <c r="A900" s="625"/>
      <c r="B900" s="601"/>
      <c r="C900" s="278" t="s">
        <v>1473</v>
      </c>
      <c r="D900" s="397"/>
      <c r="E900" s="604"/>
      <c r="F900" s="610"/>
      <c r="G900" s="626"/>
    </row>
    <row r="901" spans="1:7" hidden="1">
      <c r="A901" s="625"/>
      <c r="B901" s="601"/>
      <c r="C901" s="278" t="s">
        <v>1527</v>
      </c>
      <c r="D901" s="397"/>
      <c r="E901" s="604"/>
      <c r="F901" s="610"/>
      <c r="G901" s="626"/>
    </row>
    <row r="902" spans="1:7" hidden="1">
      <c r="A902" s="625"/>
      <c r="B902" s="601"/>
      <c r="C902" s="278" t="s">
        <v>1528</v>
      </c>
      <c r="D902" s="397"/>
      <c r="E902" s="604"/>
      <c r="F902" s="610"/>
      <c r="G902" s="626"/>
    </row>
    <row r="903" spans="1:7" hidden="1">
      <c r="A903" s="625"/>
      <c r="B903" s="601"/>
      <c r="C903" s="278" t="s">
        <v>1473</v>
      </c>
      <c r="D903" s="397"/>
      <c r="E903" s="604"/>
      <c r="F903" s="610"/>
      <c r="G903" s="626"/>
    </row>
    <row r="904" spans="1:7" hidden="1">
      <c r="A904" s="625"/>
      <c r="B904" s="601"/>
      <c r="C904" s="278" t="s">
        <v>1529</v>
      </c>
      <c r="D904" s="397"/>
      <c r="E904" s="604"/>
      <c r="F904" s="610"/>
      <c r="G904" s="626"/>
    </row>
    <row r="905" spans="1:7" ht="24" hidden="1">
      <c r="A905" s="625"/>
      <c r="B905" s="601"/>
      <c r="C905" s="278" t="s">
        <v>1530</v>
      </c>
      <c r="D905" s="397"/>
      <c r="E905" s="604"/>
      <c r="F905" s="610"/>
      <c r="G905" s="626"/>
    </row>
    <row r="906" spans="1:7" hidden="1">
      <c r="A906" s="625"/>
      <c r="B906" s="601"/>
      <c r="C906" s="282" t="s">
        <v>1473</v>
      </c>
      <c r="D906" s="397"/>
      <c r="E906" s="604"/>
      <c r="F906" s="610"/>
      <c r="G906" s="626"/>
    </row>
    <row r="907" spans="1:7" hidden="1">
      <c r="A907" s="625"/>
      <c r="B907" s="601"/>
      <c r="C907" s="282" t="s">
        <v>1474</v>
      </c>
      <c r="D907" s="397"/>
      <c r="E907" s="604"/>
      <c r="F907" s="610"/>
      <c r="G907" s="626"/>
    </row>
    <row r="908" spans="1:7" hidden="1">
      <c r="A908" s="625"/>
      <c r="B908" s="601"/>
      <c r="C908" s="282" t="s">
        <v>1475</v>
      </c>
      <c r="D908" s="397"/>
      <c r="E908" s="604"/>
      <c r="F908" s="610"/>
      <c r="G908" s="626"/>
    </row>
    <row r="909" spans="1:7" hidden="1">
      <c r="A909" s="625"/>
      <c r="B909" s="601"/>
      <c r="C909" s="278" t="s">
        <v>1476</v>
      </c>
      <c r="D909" s="397"/>
      <c r="E909" s="604"/>
      <c r="F909" s="610"/>
      <c r="G909" s="626"/>
    </row>
    <row r="910" spans="1:7" hidden="1">
      <c r="A910" s="625"/>
      <c r="B910" s="602"/>
      <c r="C910" s="279" t="s">
        <v>1477</v>
      </c>
      <c r="D910" s="290"/>
      <c r="E910" s="605"/>
      <c r="F910" s="611"/>
      <c r="G910" s="626"/>
    </row>
    <row r="911" spans="1:7" ht="3.75" hidden="1" customHeight="1" thickBot="1">
      <c r="A911" s="277"/>
      <c r="B911" s="393"/>
      <c r="C911" s="393"/>
      <c r="D911" s="393"/>
      <c r="E911" s="393"/>
      <c r="F911" s="394"/>
      <c r="G911" s="394"/>
    </row>
    <row r="912" spans="1:7" ht="24" hidden="1">
      <c r="A912" s="625"/>
      <c r="B912" s="600" t="s">
        <v>2576</v>
      </c>
      <c r="C912" s="282" t="s">
        <v>2642</v>
      </c>
      <c r="D912" s="600" t="s">
        <v>1471</v>
      </c>
      <c r="E912" s="603" t="s">
        <v>1460</v>
      </c>
      <c r="F912" s="609"/>
      <c r="G912" s="626"/>
    </row>
    <row r="913" spans="1:7" ht="24" hidden="1">
      <c r="A913" s="625"/>
      <c r="B913" s="601"/>
      <c r="C913" s="282" t="s">
        <v>2634</v>
      </c>
      <c r="D913" s="601"/>
      <c r="E913" s="604"/>
      <c r="F913" s="610"/>
      <c r="G913" s="626"/>
    </row>
    <row r="914" spans="1:7" hidden="1">
      <c r="A914" s="625"/>
      <c r="B914" s="601"/>
      <c r="C914" s="282" t="s">
        <v>2632</v>
      </c>
      <c r="D914" s="601"/>
      <c r="E914" s="604"/>
      <c r="F914" s="610"/>
      <c r="G914" s="626"/>
    </row>
    <row r="915" spans="1:7" hidden="1">
      <c r="A915" s="625"/>
      <c r="B915" s="601"/>
      <c r="C915" s="282" t="s">
        <v>2633</v>
      </c>
      <c r="D915" s="601"/>
      <c r="E915" s="604"/>
      <c r="F915" s="610"/>
      <c r="G915" s="626"/>
    </row>
    <row r="916" spans="1:7" ht="24" hidden="1">
      <c r="A916" s="625"/>
      <c r="B916" s="601"/>
      <c r="C916" s="282" t="s">
        <v>2634</v>
      </c>
      <c r="D916" s="601"/>
      <c r="E916" s="604"/>
      <c r="F916" s="610"/>
      <c r="G916" s="626"/>
    </row>
    <row r="917" spans="1:7" hidden="1">
      <c r="A917" s="625"/>
      <c r="B917" s="601"/>
      <c r="C917" s="282" t="s">
        <v>2617</v>
      </c>
      <c r="D917" s="601"/>
      <c r="E917" s="604"/>
      <c r="F917" s="610"/>
      <c r="G917" s="626"/>
    </row>
    <row r="918" spans="1:7" ht="24" hidden="1">
      <c r="A918" s="625"/>
      <c r="B918" s="601"/>
      <c r="C918" s="282" t="s">
        <v>2635</v>
      </c>
      <c r="D918" s="601"/>
      <c r="E918" s="604"/>
      <c r="F918" s="610"/>
      <c r="G918" s="626"/>
    </row>
    <row r="919" spans="1:7" ht="24" hidden="1">
      <c r="A919" s="625"/>
      <c r="B919" s="601"/>
      <c r="C919" s="282" t="s">
        <v>2636</v>
      </c>
      <c r="D919" s="601"/>
      <c r="E919" s="604"/>
      <c r="F919" s="610"/>
      <c r="G919" s="626"/>
    </row>
    <row r="920" spans="1:7" ht="24" hidden="1">
      <c r="A920" s="625"/>
      <c r="B920" s="601"/>
      <c r="C920" s="282" t="s">
        <v>2637</v>
      </c>
      <c r="D920" s="601"/>
      <c r="E920" s="604"/>
      <c r="F920" s="610"/>
      <c r="G920" s="626"/>
    </row>
    <row r="921" spans="1:7" hidden="1">
      <c r="A921" s="625"/>
      <c r="B921" s="601"/>
      <c r="C921" s="282" t="s">
        <v>2638</v>
      </c>
      <c r="D921" s="601"/>
      <c r="E921" s="604"/>
      <c r="F921" s="610"/>
      <c r="G921" s="626"/>
    </row>
    <row r="922" spans="1:7" hidden="1">
      <c r="A922" s="625"/>
      <c r="B922" s="601"/>
      <c r="C922" s="282" t="s">
        <v>2639</v>
      </c>
      <c r="D922" s="601"/>
      <c r="E922" s="604"/>
      <c r="F922" s="610"/>
      <c r="G922" s="626"/>
    </row>
    <row r="923" spans="1:7" ht="24" hidden="1">
      <c r="A923" s="625"/>
      <c r="B923" s="601"/>
      <c r="C923" s="278" t="s">
        <v>2578</v>
      </c>
      <c r="D923" s="601"/>
      <c r="E923" s="604"/>
      <c r="F923" s="610"/>
      <c r="G923" s="626"/>
    </row>
    <row r="924" spans="1:7" hidden="1">
      <c r="A924" s="625"/>
      <c r="B924" s="601"/>
      <c r="C924" s="278" t="s">
        <v>2593</v>
      </c>
      <c r="D924" s="601"/>
      <c r="E924" s="604"/>
      <c r="F924" s="610"/>
      <c r="G924" s="626"/>
    </row>
    <row r="925" spans="1:7" ht="24" hidden="1">
      <c r="A925" s="625"/>
      <c r="B925" s="601"/>
      <c r="C925" s="278" t="s">
        <v>2578</v>
      </c>
      <c r="D925" s="601"/>
      <c r="E925" s="604"/>
      <c r="F925" s="610"/>
      <c r="G925" s="626"/>
    </row>
    <row r="926" spans="1:7" ht="24" hidden="1">
      <c r="A926" s="625"/>
      <c r="B926" s="601"/>
      <c r="C926" s="278" t="s">
        <v>2577</v>
      </c>
      <c r="D926" s="601"/>
      <c r="E926" s="604"/>
      <c r="F926" s="610"/>
      <c r="G926" s="626"/>
    </row>
    <row r="927" spans="1:7" ht="24" hidden="1">
      <c r="A927" s="625"/>
      <c r="B927" s="601"/>
      <c r="C927" s="278" t="s">
        <v>2578</v>
      </c>
      <c r="D927" s="601"/>
      <c r="E927" s="604"/>
      <c r="F927" s="610"/>
      <c r="G927" s="626"/>
    </row>
    <row r="928" spans="1:7" ht="24" hidden="1">
      <c r="A928" s="625"/>
      <c r="B928" s="602"/>
      <c r="C928" s="279" t="s">
        <v>2579</v>
      </c>
      <c r="D928" s="602"/>
      <c r="E928" s="605"/>
      <c r="F928" s="611"/>
      <c r="G928" s="626"/>
    </row>
    <row r="929" spans="1:7" ht="3.75" hidden="1" customHeight="1" thickBot="1">
      <c r="A929" s="277"/>
      <c r="B929" s="393"/>
      <c r="C929" s="393"/>
      <c r="D929" s="393"/>
      <c r="E929" s="393"/>
      <c r="F929" s="394"/>
      <c r="G929" s="394"/>
    </row>
    <row r="930" spans="1:7" hidden="1">
      <c r="A930" s="625"/>
      <c r="B930" s="600" t="s">
        <v>1478</v>
      </c>
      <c r="C930" s="282" t="s">
        <v>1742</v>
      </c>
      <c r="D930" s="600" t="s">
        <v>1471</v>
      </c>
      <c r="E930" s="603" t="s">
        <v>1739</v>
      </c>
      <c r="F930" s="606"/>
      <c r="G930" s="626"/>
    </row>
    <row r="931" spans="1:7" ht="24" hidden="1">
      <c r="A931" s="625"/>
      <c r="B931" s="601"/>
      <c r="C931" s="282" t="s">
        <v>1577</v>
      </c>
      <c r="D931" s="601"/>
      <c r="E931" s="604"/>
      <c r="F931" s="607"/>
      <c r="G931" s="626"/>
    </row>
    <row r="932" spans="1:7" hidden="1">
      <c r="A932" s="625"/>
      <c r="B932" s="601"/>
      <c r="C932" s="282" t="s">
        <v>1625</v>
      </c>
      <c r="D932" s="601"/>
      <c r="E932" s="604"/>
      <c r="F932" s="607"/>
      <c r="G932" s="626"/>
    </row>
    <row r="933" spans="1:7" hidden="1">
      <c r="A933" s="625"/>
      <c r="B933" s="601"/>
      <c r="C933" s="282" t="s">
        <v>1666</v>
      </c>
      <c r="D933" s="601"/>
      <c r="E933" s="604"/>
      <c r="F933" s="607"/>
      <c r="G933" s="626"/>
    </row>
    <row r="934" spans="1:7" ht="24" hidden="1">
      <c r="A934" s="625"/>
      <c r="B934" s="601"/>
      <c r="C934" s="282" t="s">
        <v>1667</v>
      </c>
      <c r="D934" s="601"/>
      <c r="E934" s="604"/>
      <c r="F934" s="607"/>
      <c r="G934" s="626"/>
    </row>
    <row r="935" spans="1:7" ht="24" hidden="1">
      <c r="A935" s="625"/>
      <c r="B935" s="601"/>
      <c r="C935" s="282" t="s">
        <v>1577</v>
      </c>
      <c r="D935" s="601"/>
      <c r="E935" s="604"/>
      <c r="F935" s="607"/>
      <c r="G935" s="626"/>
    </row>
    <row r="936" spans="1:7" ht="36" hidden="1">
      <c r="A936" s="625"/>
      <c r="B936" s="601"/>
      <c r="C936" s="282" t="s">
        <v>1576</v>
      </c>
      <c r="D936" s="601"/>
      <c r="E936" s="604"/>
      <c r="F936" s="607"/>
      <c r="G936" s="626"/>
    </row>
    <row r="937" spans="1:7" ht="24" hidden="1">
      <c r="A937" s="625"/>
      <c r="B937" s="601"/>
      <c r="C937" s="282" t="s">
        <v>1577</v>
      </c>
      <c r="D937" s="601"/>
      <c r="E937" s="604"/>
      <c r="F937" s="607"/>
      <c r="G937" s="626"/>
    </row>
    <row r="938" spans="1:7" ht="24" hidden="1">
      <c r="A938" s="625"/>
      <c r="B938" s="601"/>
      <c r="C938" s="282" t="s">
        <v>1479</v>
      </c>
      <c r="D938" s="601"/>
      <c r="E938" s="604"/>
      <c r="F938" s="607"/>
      <c r="G938" s="626"/>
    </row>
    <row r="939" spans="1:7" hidden="1">
      <c r="A939" s="625"/>
      <c r="B939" s="602"/>
      <c r="C939" s="279" t="s">
        <v>1480</v>
      </c>
      <c r="D939" s="602"/>
      <c r="E939" s="605"/>
      <c r="F939" s="608"/>
      <c r="G939" s="626"/>
    </row>
    <row r="940" spans="1:7" ht="3.75" hidden="1" customHeight="1" thickBot="1">
      <c r="A940" s="277"/>
      <c r="B940" s="393"/>
      <c r="C940" s="393"/>
      <c r="D940" s="393"/>
      <c r="E940" s="393"/>
      <c r="F940" s="394"/>
      <c r="G940" s="394"/>
    </row>
    <row r="941" spans="1:7" ht="24" hidden="1">
      <c r="A941" s="277"/>
      <c r="B941" s="358" t="s">
        <v>2626</v>
      </c>
      <c r="C941" s="398" t="s">
        <v>2627</v>
      </c>
      <c r="D941" s="398" t="s">
        <v>1471</v>
      </c>
      <c r="E941" s="399" t="s">
        <v>1472</v>
      </c>
      <c r="F941" s="400" t="s">
        <v>2628</v>
      </c>
      <c r="G941" s="277"/>
    </row>
    <row r="942" spans="1:7" ht="3.75" hidden="1" customHeight="1" thickBot="1">
      <c r="A942" s="277"/>
      <c r="B942" s="393"/>
      <c r="C942" s="393"/>
      <c r="D942" s="393"/>
      <c r="E942" s="393"/>
      <c r="F942" s="394"/>
      <c r="G942" s="394"/>
    </row>
    <row r="943" spans="1:7" ht="24" hidden="1">
      <c r="A943" s="625"/>
      <c r="B943" s="600" t="s">
        <v>1481</v>
      </c>
      <c r="C943" s="291" t="s">
        <v>1531</v>
      </c>
      <c r="D943" s="600" t="s">
        <v>1471</v>
      </c>
      <c r="E943" s="603" t="s">
        <v>1472</v>
      </c>
      <c r="F943" s="606" t="s">
        <v>1485</v>
      </c>
      <c r="G943" s="626"/>
    </row>
    <row r="944" spans="1:7" ht="24" hidden="1">
      <c r="A944" s="625"/>
      <c r="B944" s="601"/>
      <c r="C944" s="278" t="s">
        <v>1482</v>
      </c>
      <c r="D944" s="601"/>
      <c r="E944" s="604"/>
      <c r="F944" s="607"/>
      <c r="G944" s="626"/>
    </row>
    <row r="945" spans="1:7" ht="24" hidden="1">
      <c r="A945" s="625"/>
      <c r="B945" s="601"/>
      <c r="C945" s="282" t="s">
        <v>1483</v>
      </c>
      <c r="D945" s="601"/>
      <c r="E945" s="604"/>
      <c r="F945" s="607"/>
      <c r="G945" s="626"/>
    </row>
    <row r="946" spans="1:7" ht="24" hidden="1">
      <c r="A946" s="625"/>
      <c r="B946" s="602"/>
      <c r="C946" s="279" t="s">
        <v>1484</v>
      </c>
      <c r="D946" s="602"/>
      <c r="E946" s="605"/>
      <c r="F946" s="608"/>
      <c r="G946" s="626"/>
    </row>
    <row r="947" spans="1:7" ht="14.25" hidden="1">
      <c r="A947" s="402"/>
    </row>
    <row r="948" spans="1:7" ht="16.5" hidden="1">
      <c r="A948" s="625"/>
      <c r="B948" s="619" t="s">
        <v>1416</v>
      </c>
      <c r="C948" s="619" t="s">
        <v>1447</v>
      </c>
      <c r="D948" s="257" t="s">
        <v>1448</v>
      </c>
      <c r="E948" s="619" t="s">
        <v>1417</v>
      </c>
      <c r="F948" s="619" t="s">
        <v>1418</v>
      </c>
      <c r="G948" s="626"/>
    </row>
    <row r="949" spans="1:7" ht="15.75" hidden="1" thickBot="1">
      <c r="A949" s="625"/>
      <c r="B949" s="620"/>
      <c r="C949" s="620"/>
      <c r="D949" s="258" t="s">
        <v>2656</v>
      </c>
      <c r="E949" s="620"/>
      <c r="F949" s="620"/>
      <c r="G949" s="626"/>
    </row>
    <row r="950" spans="1:7" ht="14.25" hidden="1">
      <c r="A950" s="277"/>
      <c r="B950" s="403" t="s">
        <v>2657</v>
      </c>
      <c r="C950" s="404" t="s">
        <v>2658</v>
      </c>
      <c r="D950" s="404" t="s">
        <v>1795</v>
      </c>
      <c r="E950" s="405" t="s">
        <v>1599</v>
      </c>
      <c r="F950" s="406"/>
      <c r="G950" s="277"/>
    </row>
    <row r="951" spans="1:7" ht="14.25" hidden="1">
      <c r="A951" s="277"/>
      <c r="B951" s="358"/>
      <c r="C951" s="398"/>
      <c r="D951" s="398"/>
      <c r="E951" s="398"/>
      <c r="F951" s="398"/>
      <c r="G951" s="277"/>
    </row>
    <row r="952" spans="1:7" hidden="1">
      <c r="A952" s="625"/>
      <c r="B952" s="612" t="s">
        <v>1449</v>
      </c>
      <c r="C952" s="280" t="s">
        <v>1796</v>
      </c>
      <c r="D952" s="612" t="s">
        <v>2659</v>
      </c>
      <c r="E952" s="395" t="s">
        <v>2645</v>
      </c>
      <c r="F952" s="613"/>
      <c r="G952" s="626"/>
    </row>
    <row r="953" spans="1:7" ht="24" hidden="1">
      <c r="A953" s="625"/>
      <c r="B953" s="601"/>
      <c r="C953" s="282" t="s">
        <v>1451</v>
      </c>
      <c r="D953" s="601"/>
      <c r="E953" s="395" t="s">
        <v>2646</v>
      </c>
      <c r="F953" s="604"/>
      <c r="G953" s="626"/>
    </row>
    <row r="954" spans="1:7" hidden="1">
      <c r="A954" s="625"/>
      <c r="B954" s="601"/>
      <c r="C954" s="282" t="s">
        <v>1769</v>
      </c>
      <c r="D954" s="601"/>
      <c r="E954" s="397"/>
      <c r="F954" s="604"/>
      <c r="G954" s="626"/>
    </row>
    <row r="955" spans="1:7" ht="24" hidden="1">
      <c r="A955" s="625"/>
      <c r="B955" s="601"/>
      <c r="C955" s="282" t="s">
        <v>1451</v>
      </c>
      <c r="D955" s="601"/>
      <c r="E955" s="397"/>
      <c r="F955" s="604"/>
      <c r="G955" s="626"/>
    </row>
    <row r="956" spans="1:7" hidden="1">
      <c r="A956" s="625"/>
      <c r="B956" s="601"/>
      <c r="C956" s="282" t="s">
        <v>1737</v>
      </c>
      <c r="D956" s="601"/>
      <c r="E956" s="397"/>
      <c r="F956" s="604"/>
      <c r="G956" s="626"/>
    </row>
    <row r="957" spans="1:7" ht="24" hidden="1">
      <c r="A957" s="625"/>
      <c r="B957" s="601"/>
      <c r="C957" s="282" t="s">
        <v>1451</v>
      </c>
      <c r="D957" s="601"/>
      <c r="E957" s="397"/>
      <c r="F957" s="604"/>
      <c r="G957" s="626"/>
    </row>
    <row r="958" spans="1:7" hidden="1">
      <c r="A958" s="625"/>
      <c r="B958" s="601"/>
      <c r="C958" s="282" t="s">
        <v>1658</v>
      </c>
      <c r="D958" s="601"/>
      <c r="E958" s="397"/>
      <c r="F958" s="604"/>
      <c r="G958" s="626"/>
    </row>
    <row r="959" spans="1:7" ht="24" hidden="1">
      <c r="A959" s="625"/>
      <c r="B959" s="601"/>
      <c r="C959" s="282" t="s">
        <v>1451</v>
      </c>
      <c r="D959" s="601"/>
      <c r="E959" s="397"/>
      <c r="F959" s="604"/>
      <c r="G959" s="626"/>
    </row>
    <row r="960" spans="1:7" hidden="1">
      <c r="A960" s="625"/>
      <c r="B960" s="601"/>
      <c r="C960" s="282" t="s">
        <v>1621</v>
      </c>
      <c r="D960" s="601"/>
      <c r="E960" s="397"/>
      <c r="F960" s="604"/>
      <c r="G960" s="626"/>
    </row>
    <row r="961" spans="1:7" hidden="1">
      <c r="A961" s="625"/>
      <c r="B961" s="601"/>
      <c r="C961" s="282" t="s">
        <v>1622</v>
      </c>
      <c r="D961" s="601"/>
      <c r="E961" s="397"/>
      <c r="F961" s="604"/>
      <c r="G961" s="626"/>
    </row>
    <row r="962" spans="1:7" ht="24" hidden="1">
      <c r="A962" s="625"/>
      <c r="B962" s="601"/>
      <c r="C962" s="282" t="s">
        <v>1451</v>
      </c>
      <c r="D962" s="601"/>
      <c r="E962" s="397"/>
      <c r="F962" s="604"/>
      <c r="G962" s="626"/>
    </row>
    <row r="963" spans="1:7" hidden="1">
      <c r="A963" s="625"/>
      <c r="B963" s="601"/>
      <c r="C963" s="278" t="s">
        <v>1659</v>
      </c>
      <c r="D963" s="601"/>
      <c r="E963" s="397"/>
      <c r="F963" s="604"/>
      <c r="G963" s="626"/>
    </row>
    <row r="964" spans="1:7" hidden="1">
      <c r="A964" s="625"/>
      <c r="B964" s="601"/>
      <c r="C964" s="278" t="s">
        <v>1451</v>
      </c>
      <c r="D964" s="601"/>
      <c r="E964" s="397"/>
      <c r="F964" s="604"/>
      <c r="G964" s="626"/>
    </row>
    <row r="965" spans="1:7" hidden="1">
      <c r="A965" s="625"/>
      <c r="B965" s="601"/>
      <c r="C965" s="278" t="s">
        <v>1450</v>
      </c>
      <c r="D965" s="601"/>
      <c r="E965" s="397"/>
      <c r="F965" s="604"/>
      <c r="G965" s="626"/>
    </row>
    <row r="966" spans="1:7" hidden="1">
      <c r="A966" s="625"/>
      <c r="B966" s="601"/>
      <c r="C966" s="278" t="s">
        <v>1451</v>
      </c>
      <c r="D966" s="601"/>
      <c r="E966" s="397"/>
      <c r="F966" s="604"/>
      <c r="G966" s="626"/>
    </row>
    <row r="967" spans="1:7" hidden="1">
      <c r="A967" s="625"/>
      <c r="B967" s="601"/>
      <c r="C967" s="278" t="s">
        <v>1452</v>
      </c>
      <c r="D967" s="601"/>
      <c r="E967" s="397"/>
      <c r="F967" s="604"/>
      <c r="G967" s="626"/>
    </row>
    <row r="968" spans="1:7" hidden="1">
      <c r="A968" s="625"/>
      <c r="B968" s="601"/>
      <c r="C968" s="278" t="s">
        <v>1451</v>
      </c>
      <c r="D968" s="601"/>
      <c r="E968" s="397"/>
      <c r="F968" s="604"/>
      <c r="G968" s="626"/>
    </row>
    <row r="969" spans="1:7" hidden="1">
      <c r="A969" s="625"/>
      <c r="B969" s="601"/>
      <c r="C969" s="278" t="s">
        <v>1453</v>
      </c>
      <c r="D969" s="601"/>
      <c r="E969" s="397"/>
      <c r="F969" s="604"/>
      <c r="G969" s="626"/>
    </row>
    <row r="970" spans="1:7" hidden="1">
      <c r="A970" s="625"/>
      <c r="B970" s="601"/>
      <c r="C970" s="278" t="s">
        <v>1454</v>
      </c>
      <c r="D970" s="601"/>
      <c r="E970" s="397"/>
      <c r="F970" s="604"/>
      <c r="G970" s="626"/>
    </row>
    <row r="971" spans="1:7" hidden="1">
      <c r="A971" s="625"/>
      <c r="B971" s="602"/>
      <c r="C971" s="279" t="s">
        <v>1455</v>
      </c>
      <c r="D971" s="602"/>
      <c r="E971" s="290"/>
      <c r="F971" s="605"/>
      <c r="G971" s="626"/>
    </row>
    <row r="972" spans="1:7" ht="3" hidden="1" customHeight="1" thickBot="1">
      <c r="A972" s="277"/>
      <c r="B972" s="393"/>
      <c r="C972" s="393"/>
      <c r="D972" s="393"/>
      <c r="E972" s="393"/>
      <c r="F972" s="394"/>
      <c r="G972" s="394"/>
    </row>
    <row r="973" spans="1:7" hidden="1">
      <c r="A973" s="625"/>
      <c r="B973" s="600" t="s">
        <v>1457</v>
      </c>
      <c r="C973" s="282" t="s">
        <v>1770</v>
      </c>
      <c r="D973" s="600" t="s">
        <v>2660</v>
      </c>
      <c r="E973" s="603" t="s">
        <v>1739</v>
      </c>
      <c r="F973" s="603"/>
      <c r="G973" s="626"/>
    </row>
    <row r="974" spans="1:7" ht="24" hidden="1">
      <c r="A974" s="625"/>
      <c r="B974" s="601"/>
      <c r="C974" s="282" t="s">
        <v>1524</v>
      </c>
      <c r="D974" s="601"/>
      <c r="E974" s="604"/>
      <c r="F974" s="604"/>
      <c r="G974" s="626"/>
    </row>
    <row r="975" spans="1:7" ht="36" hidden="1">
      <c r="A975" s="625"/>
      <c r="B975" s="601"/>
      <c r="C975" s="282" t="s">
        <v>1738</v>
      </c>
      <c r="D975" s="601"/>
      <c r="E975" s="604"/>
      <c r="F975" s="604"/>
      <c r="G975" s="626"/>
    </row>
    <row r="976" spans="1:7" ht="24" hidden="1">
      <c r="A976" s="625"/>
      <c r="B976" s="601"/>
      <c r="C976" s="282" t="s">
        <v>1524</v>
      </c>
      <c r="D976" s="601"/>
      <c r="E976" s="604"/>
      <c r="F976" s="604"/>
      <c r="G976" s="626"/>
    </row>
    <row r="977" spans="1:7" ht="36" hidden="1">
      <c r="A977" s="625"/>
      <c r="B977" s="601"/>
      <c r="C977" s="282" t="s">
        <v>1713</v>
      </c>
      <c r="D977" s="601"/>
      <c r="E977" s="604"/>
      <c r="F977" s="604"/>
      <c r="G977" s="626"/>
    </row>
    <row r="978" spans="1:7" ht="24" hidden="1">
      <c r="A978" s="625"/>
      <c r="B978" s="601"/>
      <c r="C978" s="282" t="s">
        <v>1524</v>
      </c>
      <c r="D978" s="601"/>
      <c r="E978" s="604"/>
      <c r="F978" s="604"/>
      <c r="G978" s="626"/>
    </row>
    <row r="979" spans="1:7" ht="24" hidden="1">
      <c r="A979" s="625"/>
      <c r="B979" s="601"/>
      <c r="C979" s="282" t="s">
        <v>1690</v>
      </c>
      <c r="D979" s="601"/>
      <c r="E979" s="604"/>
      <c r="F979" s="604"/>
      <c r="G979" s="626"/>
    </row>
    <row r="980" spans="1:7" ht="24" hidden="1">
      <c r="A980" s="625"/>
      <c r="B980" s="601"/>
      <c r="C980" s="282" t="s">
        <v>1524</v>
      </c>
      <c r="D980" s="601"/>
      <c r="E980" s="604"/>
      <c r="F980" s="604"/>
      <c r="G980" s="626"/>
    </row>
    <row r="981" spans="1:7" hidden="1">
      <c r="A981" s="625"/>
      <c r="B981" s="601"/>
      <c r="C981" s="282" t="s">
        <v>1660</v>
      </c>
      <c r="D981" s="601"/>
      <c r="E981" s="604"/>
      <c r="F981" s="604"/>
      <c r="G981" s="626"/>
    </row>
    <row r="982" spans="1:7" hidden="1">
      <c r="A982" s="625"/>
      <c r="B982" s="601"/>
      <c r="C982" s="282" t="s">
        <v>1661</v>
      </c>
      <c r="D982" s="601"/>
      <c r="E982" s="604"/>
      <c r="F982" s="604"/>
      <c r="G982" s="626"/>
    </row>
    <row r="983" spans="1:7" hidden="1">
      <c r="A983" s="625"/>
      <c r="B983" s="601"/>
      <c r="C983" s="278" t="s">
        <v>1662</v>
      </c>
      <c r="D983" s="601"/>
      <c r="E983" s="604"/>
      <c r="F983" s="604"/>
      <c r="G983" s="626"/>
    </row>
    <row r="984" spans="1:7" ht="24" hidden="1">
      <c r="A984" s="625"/>
      <c r="B984" s="601"/>
      <c r="C984" s="282" t="s">
        <v>1524</v>
      </c>
      <c r="D984" s="601"/>
      <c r="E984" s="604"/>
      <c r="F984" s="604"/>
      <c r="G984" s="626"/>
    </row>
    <row r="985" spans="1:7" hidden="1">
      <c r="A985" s="625"/>
      <c r="B985" s="601"/>
      <c r="C985" s="282" t="s">
        <v>1623</v>
      </c>
      <c r="D985" s="601"/>
      <c r="E985" s="604"/>
      <c r="F985" s="604"/>
      <c r="G985" s="626"/>
    </row>
    <row r="986" spans="1:7" hidden="1">
      <c r="A986" s="625"/>
      <c r="B986" s="601"/>
      <c r="C986" s="278" t="s">
        <v>1663</v>
      </c>
      <c r="D986" s="601"/>
      <c r="E986" s="604"/>
      <c r="F986" s="604"/>
      <c r="G986" s="626"/>
    </row>
    <row r="987" spans="1:7" ht="24" hidden="1">
      <c r="A987" s="625"/>
      <c r="B987" s="601"/>
      <c r="C987" s="282" t="s">
        <v>1524</v>
      </c>
      <c r="D987" s="601"/>
      <c r="E987" s="604"/>
      <c r="F987" s="604"/>
      <c r="G987" s="626"/>
    </row>
    <row r="988" spans="1:7" ht="24" hidden="1">
      <c r="A988" s="625"/>
      <c r="B988" s="601"/>
      <c r="C988" s="278" t="s">
        <v>1575</v>
      </c>
      <c r="D988" s="601"/>
      <c r="E988" s="604"/>
      <c r="F988" s="604"/>
      <c r="G988" s="626"/>
    </row>
    <row r="989" spans="1:7" hidden="1">
      <c r="A989" s="625"/>
      <c r="B989" s="601"/>
      <c r="C989" s="278" t="s">
        <v>1524</v>
      </c>
      <c r="D989" s="601"/>
      <c r="E989" s="604"/>
      <c r="F989" s="604"/>
      <c r="G989" s="626"/>
    </row>
    <row r="990" spans="1:7" hidden="1">
      <c r="A990" s="625"/>
      <c r="B990" s="601"/>
      <c r="C990" s="278" t="s">
        <v>1525</v>
      </c>
      <c r="D990" s="601"/>
      <c r="E990" s="604"/>
      <c r="F990" s="604"/>
      <c r="G990" s="626"/>
    </row>
    <row r="991" spans="1:7" hidden="1">
      <c r="A991" s="625"/>
      <c r="B991" s="601"/>
      <c r="C991" s="278" t="s">
        <v>1524</v>
      </c>
      <c r="D991" s="601"/>
      <c r="E991" s="604"/>
      <c r="F991" s="604"/>
      <c r="G991" s="626"/>
    </row>
    <row r="992" spans="1:7" hidden="1">
      <c r="A992" s="625"/>
      <c r="B992" s="601"/>
      <c r="C992" s="278" t="s">
        <v>1522</v>
      </c>
      <c r="D992" s="601"/>
      <c r="E992" s="604"/>
      <c r="F992" s="604"/>
      <c r="G992" s="626"/>
    </row>
    <row r="993" spans="1:7" hidden="1">
      <c r="A993" s="625"/>
      <c r="B993" s="601"/>
      <c r="C993" s="278" t="s">
        <v>1523</v>
      </c>
      <c r="D993" s="601"/>
      <c r="E993" s="604"/>
      <c r="F993" s="604"/>
      <c r="G993" s="626"/>
    </row>
    <row r="994" spans="1:7" hidden="1">
      <c r="A994" s="625"/>
      <c r="B994" s="601"/>
      <c r="C994" s="278" t="s">
        <v>1524</v>
      </c>
      <c r="D994" s="601"/>
      <c r="E994" s="604"/>
      <c r="F994" s="604"/>
      <c r="G994" s="626"/>
    </row>
    <row r="995" spans="1:7" hidden="1">
      <c r="A995" s="625"/>
      <c r="B995" s="601"/>
      <c r="C995" s="278" t="s">
        <v>1458</v>
      </c>
      <c r="D995" s="601"/>
      <c r="E995" s="604"/>
      <c r="F995" s="604"/>
      <c r="G995" s="626"/>
    </row>
    <row r="996" spans="1:7" hidden="1">
      <c r="A996" s="625"/>
      <c r="B996" s="602"/>
      <c r="C996" s="279" t="s">
        <v>1459</v>
      </c>
      <c r="D996" s="602"/>
      <c r="E996" s="605"/>
      <c r="F996" s="605"/>
      <c r="G996" s="626"/>
    </row>
    <row r="997" spans="1:7" ht="3" hidden="1" customHeight="1" thickBot="1">
      <c r="A997" s="277"/>
      <c r="B997" s="393"/>
      <c r="C997" s="393"/>
      <c r="D997" s="393"/>
      <c r="E997" s="393"/>
      <c r="F997" s="394"/>
      <c r="G997" s="394"/>
    </row>
    <row r="998" spans="1:7" hidden="1">
      <c r="A998" s="625"/>
      <c r="B998" s="600" t="s">
        <v>2551</v>
      </c>
      <c r="C998" s="282" t="s">
        <v>1740</v>
      </c>
      <c r="D998" s="600" t="s">
        <v>1471</v>
      </c>
      <c r="E998" s="603" t="s">
        <v>1739</v>
      </c>
      <c r="F998" s="603"/>
      <c r="G998" s="626"/>
    </row>
    <row r="999" spans="1:7" hidden="1">
      <c r="A999" s="625"/>
      <c r="B999" s="601"/>
      <c r="C999" s="278" t="s">
        <v>1463</v>
      </c>
      <c r="D999" s="601"/>
      <c r="E999" s="604"/>
      <c r="F999" s="604"/>
      <c r="G999" s="626"/>
    </row>
    <row r="1000" spans="1:7" hidden="1">
      <c r="A1000" s="625"/>
      <c r="B1000" s="601"/>
      <c r="C1000" s="278" t="s">
        <v>1526</v>
      </c>
      <c r="D1000" s="601"/>
      <c r="E1000" s="604"/>
      <c r="F1000" s="604"/>
      <c r="G1000" s="626"/>
    </row>
    <row r="1001" spans="1:7" hidden="1">
      <c r="A1001" s="625"/>
      <c r="B1001" s="601"/>
      <c r="C1001" s="278" t="s">
        <v>1463</v>
      </c>
      <c r="D1001" s="601"/>
      <c r="E1001" s="604"/>
      <c r="F1001" s="604"/>
      <c r="G1001" s="626"/>
    </row>
    <row r="1002" spans="1:7" hidden="1">
      <c r="A1002" s="625"/>
      <c r="B1002" s="601"/>
      <c r="C1002" s="278" t="s">
        <v>1462</v>
      </c>
      <c r="D1002" s="601"/>
      <c r="E1002" s="604"/>
      <c r="F1002" s="604"/>
      <c r="G1002" s="626"/>
    </row>
    <row r="1003" spans="1:7" hidden="1">
      <c r="A1003" s="625"/>
      <c r="B1003" s="601"/>
      <c r="C1003" s="278" t="s">
        <v>1463</v>
      </c>
      <c r="D1003" s="601"/>
      <c r="E1003" s="604"/>
      <c r="F1003" s="604"/>
      <c r="G1003" s="626"/>
    </row>
    <row r="1004" spans="1:7" hidden="1">
      <c r="A1004" s="625"/>
      <c r="B1004" s="601"/>
      <c r="C1004" s="278" t="s">
        <v>1464</v>
      </c>
      <c r="D1004" s="601"/>
      <c r="E1004" s="604"/>
      <c r="F1004" s="604"/>
      <c r="G1004" s="626"/>
    </row>
    <row r="1005" spans="1:7" hidden="1">
      <c r="A1005" s="625"/>
      <c r="B1005" s="602"/>
      <c r="C1005" s="279" t="s">
        <v>1465</v>
      </c>
      <c r="D1005" s="602"/>
      <c r="E1005" s="605"/>
      <c r="F1005" s="605"/>
      <c r="G1005" s="626"/>
    </row>
    <row r="1006" spans="1:7" ht="3" hidden="1" customHeight="1" thickBot="1">
      <c r="A1006" s="277"/>
      <c r="B1006" s="393"/>
      <c r="C1006" s="393"/>
      <c r="D1006" s="393"/>
      <c r="E1006" s="393"/>
      <c r="F1006" s="394"/>
      <c r="G1006" s="394"/>
    </row>
    <row r="1007" spans="1:7" ht="24" hidden="1">
      <c r="A1007" s="625"/>
      <c r="B1007" s="600" t="s">
        <v>1466</v>
      </c>
      <c r="C1007" s="278" t="s">
        <v>1467</v>
      </c>
      <c r="D1007" s="600" t="s">
        <v>1471</v>
      </c>
      <c r="E1007" s="603" t="s">
        <v>1472</v>
      </c>
      <c r="F1007" s="603"/>
      <c r="G1007" s="626"/>
    </row>
    <row r="1008" spans="1:7" ht="24" hidden="1">
      <c r="A1008" s="625"/>
      <c r="B1008" s="601"/>
      <c r="C1008" s="278" t="s">
        <v>1468</v>
      </c>
      <c r="D1008" s="601"/>
      <c r="E1008" s="604"/>
      <c r="F1008" s="604"/>
      <c r="G1008" s="626"/>
    </row>
    <row r="1009" spans="1:7" hidden="1">
      <c r="A1009" s="625"/>
      <c r="B1009" s="601"/>
      <c r="C1009" s="278" t="s">
        <v>1469</v>
      </c>
      <c r="D1009" s="601"/>
      <c r="E1009" s="604"/>
      <c r="F1009" s="604"/>
      <c r="G1009" s="626"/>
    </row>
    <row r="1010" spans="1:7" hidden="1">
      <c r="A1010" s="625"/>
      <c r="B1010" s="602"/>
      <c r="C1010" s="279" t="s">
        <v>1470</v>
      </c>
      <c r="D1010" s="602"/>
      <c r="E1010" s="605"/>
      <c r="F1010" s="605"/>
      <c r="G1010" s="626"/>
    </row>
    <row r="1011" spans="1:7" ht="3" hidden="1" customHeight="1" thickBot="1">
      <c r="A1011" s="277"/>
      <c r="B1011" s="393"/>
      <c r="C1011" s="393"/>
      <c r="D1011" s="393"/>
      <c r="E1011" s="393"/>
      <c r="F1011" s="394"/>
      <c r="G1011" s="394"/>
    </row>
    <row r="1012" spans="1:7" hidden="1">
      <c r="A1012" s="625"/>
      <c r="B1012" s="600" t="s">
        <v>2585</v>
      </c>
      <c r="C1012" s="281"/>
      <c r="D1012" s="600" t="s">
        <v>1471</v>
      </c>
      <c r="E1012" s="603" t="s">
        <v>1599</v>
      </c>
      <c r="F1012" s="609"/>
      <c r="G1012" s="626"/>
    </row>
    <row r="1013" spans="1:7" ht="36" hidden="1">
      <c r="A1013" s="625"/>
      <c r="B1013" s="601"/>
      <c r="C1013" s="282" t="s">
        <v>1741</v>
      </c>
      <c r="D1013" s="601"/>
      <c r="E1013" s="604"/>
      <c r="F1013" s="610"/>
      <c r="G1013" s="626"/>
    </row>
    <row r="1014" spans="1:7" hidden="1">
      <c r="A1014" s="625"/>
      <c r="B1014" s="601"/>
      <c r="C1014" s="282" t="s">
        <v>1598</v>
      </c>
      <c r="D1014" s="601"/>
      <c r="E1014" s="604"/>
      <c r="F1014" s="610"/>
      <c r="G1014" s="626"/>
    </row>
    <row r="1015" spans="1:7" hidden="1">
      <c r="A1015" s="625"/>
      <c r="B1015" s="601"/>
      <c r="C1015" s="282" t="s">
        <v>1665</v>
      </c>
      <c r="D1015" s="601"/>
      <c r="E1015" s="604"/>
      <c r="F1015" s="610"/>
      <c r="G1015" s="626"/>
    </row>
    <row r="1016" spans="1:7" hidden="1">
      <c r="A1016" s="625"/>
      <c r="B1016" s="601"/>
      <c r="C1016" s="282" t="s">
        <v>1598</v>
      </c>
      <c r="D1016" s="601"/>
      <c r="E1016" s="604"/>
      <c r="F1016" s="610"/>
      <c r="G1016" s="626"/>
    </row>
    <row r="1017" spans="1:7" ht="36" hidden="1">
      <c r="A1017" s="625"/>
      <c r="B1017" s="601"/>
      <c r="C1017" s="282" t="s">
        <v>1691</v>
      </c>
      <c r="D1017" s="601"/>
      <c r="E1017" s="604"/>
      <c r="F1017" s="610"/>
      <c r="G1017" s="626"/>
    </row>
    <row r="1018" spans="1:7" hidden="1">
      <c r="A1018" s="625"/>
      <c r="B1018" s="601"/>
      <c r="C1018" s="282" t="s">
        <v>1598</v>
      </c>
      <c r="D1018" s="601"/>
      <c r="E1018" s="604"/>
      <c r="F1018" s="610"/>
      <c r="G1018" s="626"/>
    </row>
    <row r="1019" spans="1:7" ht="24" hidden="1">
      <c r="A1019" s="625"/>
      <c r="B1019" s="601"/>
      <c r="C1019" s="282" t="s">
        <v>1664</v>
      </c>
      <c r="D1019" s="601"/>
      <c r="E1019" s="604"/>
      <c r="F1019" s="610"/>
      <c r="G1019" s="626"/>
    </row>
    <row r="1020" spans="1:7" hidden="1">
      <c r="A1020" s="625"/>
      <c r="B1020" s="601"/>
      <c r="C1020" s="282" t="s">
        <v>1665</v>
      </c>
      <c r="D1020" s="601"/>
      <c r="E1020" s="604"/>
      <c r="F1020" s="610"/>
      <c r="G1020" s="626"/>
    </row>
    <row r="1021" spans="1:7" hidden="1">
      <c r="A1021" s="625"/>
      <c r="B1021" s="601"/>
      <c r="C1021" s="282" t="s">
        <v>1598</v>
      </c>
      <c r="D1021" s="601"/>
      <c r="E1021" s="604"/>
      <c r="F1021" s="610"/>
      <c r="G1021" s="626"/>
    </row>
    <row r="1022" spans="1:7" hidden="1">
      <c r="A1022" s="625"/>
      <c r="B1022" s="601"/>
      <c r="C1022" s="282" t="s">
        <v>1624</v>
      </c>
      <c r="D1022" s="601"/>
      <c r="E1022" s="604"/>
      <c r="F1022" s="610"/>
      <c r="G1022" s="626"/>
    </row>
    <row r="1023" spans="1:7" hidden="1">
      <c r="A1023" s="625"/>
      <c r="B1023" s="601"/>
      <c r="C1023" s="282" t="s">
        <v>1598</v>
      </c>
      <c r="D1023" s="601"/>
      <c r="E1023" s="604"/>
      <c r="F1023" s="610"/>
      <c r="G1023" s="626"/>
    </row>
    <row r="1024" spans="1:7" hidden="1">
      <c r="A1024" s="625"/>
      <c r="B1024" s="601"/>
      <c r="C1024" s="278" t="s">
        <v>1597</v>
      </c>
      <c r="D1024" s="601"/>
      <c r="E1024" s="604"/>
      <c r="F1024" s="610"/>
      <c r="G1024" s="626"/>
    </row>
    <row r="1025" spans="1:7" hidden="1">
      <c r="A1025" s="625"/>
      <c r="B1025" s="601"/>
      <c r="C1025" s="278" t="s">
        <v>1598</v>
      </c>
      <c r="D1025" s="601"/>
      <c r="E1025" s="604"/>
      <c r="F1025" s="610"/>
      <c r="G1025" s="626"/>
    </row>
    <row r="1026" spans="1:7" hidden="1">
      <c r="A1026" s="625"/>
      <c r="B1026" s="601"/>
      <c r="C1026" s="278" t="s">
        <v>1554</v>
      </c>
      <c r="D1026" s="601"/>
      <c r="E1026" s="604"/>
      <c r="F1026" s="610"/>
      <c r="G1026" s="626"/>
    </row>
    <row r="1027" spans="1:7" hidden="1">
      <c r="A1027" s="625"/>
      <c r="B1027" s="601"/>
      <c r="C1027" s="278" t="s">
        <v>1473</v>
      </c>
      <c r="D1027" s="601"/>
      <c r="E1027" s="604"/>
      <c r="F1027" s="610"/>
      <c r="G1027" s="626"/>
    </row>
    <row r="1028" spans="1:7" hidden="1">
      <c r="A1028" s="625"/>
      <c r="B1028" s="601"/>
      <c r="C1028" s="278" t="s">
        <v>1527</v>
      </c>
      <c r="D1028" s="601"/>
      <c r="E1028" s="604"/>
      <c r="F1028" s="610"/>
      <c r="G1028" s="626"/>
    </row>
    <row r="1029" spans="1:7" hidden="1">
      <c r="A1029" s="625"/>
      <c r="B1029" s="601"/>
      <c r="C1029" s="278" t="s">
        <v>1528</v>
      </c>
      <c r="D1029" s="601"/>
      <c r="E1029" s="604"/>
      <c r="F1029" s="610"/>
      <c r="G1029" s="626"/>
    </row>
    <row r="1030" spans="1:7" hidden="1">
      <c r="A1030" s="625"/>
      <c r="B1030" s="601"/>
      <c r="C1030" s="278" t="s">
        <v>1473</v>
      </c>
      <c r="D1030" s="601"/>
      <c r="E1030" s="604"/>
      <c r="F1030" s="610"/>
      <c r="G1030" s="626"/>
    </row>
    <row r="1031" spans="1:7" hidden="1">
      <c r="A1031" s="625"/>
      <c r="B1031" s="601"/>
      <c r="C1031" s="278" t="s">
        <v>1529</v>
      </c>
      <c r="D1031" s="601"/>
      <c r="E1031" s="604"/>
      <c r="F1031" s="610"/>
      <c r="G1031" s="626"/>
    </row>
    <row r="1032" spans="1:7" ht="24" hidden="1">
      <c r="A1032" s="625"/>
      <c r="B1032" s="601"/>
      <c r="C1032" s="278" t="s">
        <v>1530</v>
      </c>
      <c r="D1032" s="601"/>
      <c r="E1032" s="604"/>
      <c r="F1032" s="610"/>
      <c r="G1032" s="626"/>
    </row>
    <row r="1033" spans="1:7" hidden="1">
      <c r="A1033" s="625"/>
      <c r="B1033" s="601"/>
      <c r="C1033" s="282" t="s">
        <v>1473</v>
      </c>
      <c r="D1033" s="601"/>
      <c r="E1033" s="604"/>
      <c r="F1033" s="610"/>
      <c r="G1033" s="626"/>
    </row>
    <row r="1034" spans="1:7" hidden="1">
      <c r="A1034" s="625"/>
      <c r="B1034" s="601"/>
      <c r="C1034" s="282" t="s">
        <v>1474</v>
      </c>
      <c r="D1034" s="601"/>
      <c r="E1034" s="604"/>
      <c r="F1034" s="610"/>
      <c r="G1034" s="626"/>
    </row>
    <row r="1035" spans="1:7" hidden="1">
      <c r="A1035" s="625"/>
      <c r="B1035" s="601"/>
      <c r="C1035" s="282" t="s">
        <v>1475</v>
      </c>
      <c r="D1035" s="601"/>
      <c r="E1035" s="604"/>
      <c r="F1035" s="610"/>
      <c r="G1035" s="626"/>
    </row>
    <row r="1036" spans="1:7" hidden="1">
      <c r="A1036" s="625"/>
      <c r="B1036" s="601"/>
      <c r="C1036" s="278" t="s">
        <v>1476</v>
      </c>
      <c r="D1036" s="601"/>
      <c r="E1036" s="604"/>
      <c r="F1036" s="610"/>
      <c r="G1036" s="626"/>
    </row>
    <row r="1037" spans="1:7" hidden="1">
      <c r="A1037" s="625"/>
      <c r="B1037" s="602"/>
      <c r="C1037" s="279" t="s">
        <v>1477</v>
      </c>
      <c r="D1037" s="602"/>
      <c r="E1037" s="605"/>
      <c r="F1037" s="611"/>
      <c r="G1037" s="626"/>
    </row>
    <row r="1038" spans="1:7" ht="3" hidden="1" customHeight="1" thickBot="1">
      <c r="A1038" s="277"/>
      <c r="B1038" s="393"/>
      <c r="C1038" s="393"/>
      <c r="D1038" s="393"/>
      <c r="E1038" s="393"/>
      <c r="F1038" s="394"/>
      <c r="G1038" s="394"/>
    </row>
    <row r="1039" spans="1:7" ht="24" hidden="1">
      <c r="A1039" s="625"/>
      <c r="B1039" s="600" t="s">
        <v>2576</v>
      </c>
      <c r="C1039" s="282" t="s">
        <v>2642</v>
      </c>
      <c r="D1039" s="600" t="s">
        <v>1471</v>
      </c>
      <c r="E1039" s="603" t="s">
        <v>1460</v>
      </c>
      <c r="F1039" s="609"/>
      <c r="G1039" s="626"/>
    </row>
    <row r="1040" spans="1:7" ht="24" hidden="1">
      <c r="A1040" s="625"/>
      <c r="B1040" s="601"/>
      <c r="C1040" s="282" t="s">
        <v>2634</v>
      </c>
      <c r="D1040" s="601"/>
      <c r="E1040" s="604"/>
      <c r="F1040" s="610"/>
      <c r="G1040" s="626"/>
    </row>
    <row r="1041" spans="1:7" hidden="1">
      <c r="A1041" s="625"/>
      <c r="B1041" s="601"/>
      <c r="C1041" s="282" t="s">
        <v>2632</v>
      </c>
      <c r="D1041" s="601"/>
      <c r="E1041" s="604"/>
      <c r="F1041" s="610"/>
      <c r="G1041" s="626"/>
    </row>
    <row r="1042" spans="1:7" hidden="1">
      <c r="A1042" s="625"/>
      <c r="B1042" s="601"/>
      <c r="C1042" s="282" t="s">
        <v>2633</v>
      </c>
      <c r="D1042" s="601"/>
      <c r="E1042" s="604"/>
      <c r="F1042" s="610"/>
      <c r="G1042" s="626"/>
    </row>
    <row r="1043" spans="1:7" ht="24" hidden="1">
      <c r="A1043" s="625"/>
      <c r="B1043" s="601"/>
      <c r="C1043" s="282" t="s">
        <v>2634</v>
      </c>
      <c r="D1043" s="601"/>
      <c r="E1043" s="604"/>
      <c r="F1043" s="610"/>
      <c r="G1043" s="626"/>
    </row>
    <row r="1044" spans="1:7" hidden="1">
      <c r="A1044" s="625"/>
      <c r="B1044" s="601"/>
      <c r="C1044" s="282" t="s">
        <v>2617</v>
      </c>
      <c r="D1044" s="601"/>
      <c r="E1044" s="604"/>
      <c r="F1044" s="610"/>
      <c r="G1044" s="626"/>
    </row>
    <row r="1045" spans="1:7" ht="24" hidden="1">
      <c r="A1045" s="625"/>
      <c r="B1045" s="601"/>
      <c r="C1045" s="282" t="s">
        <v>2635</v>
      </c>
      <c r="D1045" s="601"/>
      <c r="E1045" s="604"/>
      <c r="F1045" s="610"/>
      <c r="G1045" s="626"/>
    </row>
    <row r="1046" spans="1:7" ht="24" hidden="1">
      <c r="A1046" s="625"/>
      <c r="B1046" s="601"/>
      <c r="C1046" s="282" t="s">
        <v>2636</v>
      </c>
      <c r="D1046" s="601"/>
      <c r="E1046" s="604"/>
      <c r="F1046" s="610"/>
      <c r="G1046" s="626"/>
    </row>
    <row r="1047" spans="1:7" ht="24" hidden="1">
      <c r="A1047" s="625"/>
      <c r="B1047" s="601"/>
      <c r="C1047" s="282" t="s">
        <v>2637</v>
      </c>
      <c r="D1047" s="601"/>
      <c r="E1047" s="604"/>
      <c r="F1047" s="610"/>
      <c r="G1047" s="626"/>
    </row>
    <row r="1048" spans="1:7" hidden="1">
      <c r="A1048" s="625"/>
      <c r="B1048" s="601"/>
      <c r="C1048" s="282" t="s">
        <v>2638</v>
      </c>
      <c r="D1048" s="601"/>
      <c r="E1048" s="604"/>
      <c r="F1048" s="610"/>
      <c r="G1048" s="626"/>
    </row>
    <row r="1049" spans="1:7" hidden="1">
      <c r="A1049" s="625"/>
      <c r="B1049" s="601"/>
      <c r="C1049" s="282" t="s">
        <v>2639</v>
      </c>
      <c r="D1049" s="601"/>
      <c r="E1049" s="604"/>
      <c r="F1049" s="610"/>
      <c r="G1049" s="626"/>
    </row>
    <row r="1050" spans="1:7" ht="24" hidden="1">
      <c r="A1050" s="625"/>
      <c r="B1050" s="601"/>
      <c r="C1050" s="278" t="s">
        <v>2578</v>
      </c>
      <c r="D1050" s="601"/>
      <c r="E1050" s="604"/>
      <c r="F1050" s="610"/>
      <c r="G1050" s="626"/>
    </row>
    <row r="1051" spans="1:7" hidden="1">
      <c r="A1051" s="625"/>
      <c r="B1051" s="601"/>
      <c r="C1051" s="278" t="s">
        <v>2593</v>
      </c>
      <c r="D1051" s="601"/>
      <c r="E1051" s="604"/>
      <c r="F1051" s="610"/>
      <c r="G1051" s="626"/>
    </row>
    <row r="1052" spans="1:7" ht="24" hidden="1">
      <c r="A1052" s="625"/>
      <c r="B1052" s="601"/>
      <c r="C1052" s="278" t="s">
        <v>2578</v>
      </c>
      <c r="D1052" s="601"/>
      <c r="E1052" s="604"/>
      <c r="F1052" s="610"/>
      <c r="G1052" s="626"/>
    </row>
    <row r="1053" spans="1:7" ht="24" hidden="1">
      <c r="A1053" s="625"/>
      <c r="B1053" s="601"/>
      <c r="C1053" s="278" t="s">
        <v>2577</v>
      </c>
      <c r="D1053" s="601"/>
      <c r="E1053" s="604"/>
      <c r="F1053" s="610"/>
      <c r="G1053" s="626"/>
    </row>
    <row r="1054" spans="1:7" ht="24" hidden="1">
      <c r="A1054" s="625"/>
      <c r="B1054" s="601"/>
      <c r="C1054" s="278" t="s">
        <v>2578</v>
      </c>
      <c r="D1054" s="601"/>
      <c r="E1054" s="604"/>
      <c r="F1054" s="610"/>
      <c r="G1054" s="626"/>
    </row>
    <row r="1055" spans="1:7" ht="24" hidden="1">
      <c r="A1055" s="625"/>
      <c r="B1055" s="602"/>
      <c r="C1055" s="279" t="s">
        <v>2579</v>
      </c>
      <c r="D1055" s="602"/>
      <c r="E1055" s="605"/>
      <c r="F1055" s="611"/>
      <c r="G1055" s="626"/>
    </row>
    <row r="1056" spans="1:7" ht="3" hidden="1" customHeight="1" thickBot="1">
      <c r="A1056" s="277"/>
      <c r="B1056" s="393"/>
      <c r="C1056" s="393"/>
      <c r="D1056" s="393"/>
      <c r="E1056" s="393"/>
      <c r="F1056" s="394"/>
      <c r="G1056" s="394"/>
    </row>
    <row r="1057" spans="1:7" hidden="1">
      <c r="A1057" s="625"/>
      <c r="B1057" s="600" t="s">
        <v>1478</v>
      </c>
      <c r="C1057" s="282" t="s">
        <v>1742</v>
      </c>
      <c r="D1057" s="600" t="s">
        <v>1471</v>
      </c>
      <c r="E1057" s="603" t="s">
        <v>1739</v>
      </c>
      <c r="F1057" s="606"/>
      <c r="G1057" s="626"/>
    </row>
    <row r="1058" spans="1:7" ht="24" hidden="1">
      <c r="A1058" s="625"/>
      <c r="B1058" s="601"/>
      <c r="C1058" s="282" t="s">
        <v>1577</v>
      </c>
      <c r="D1058" s="601"/>
      <c r="E1058" s="604"/>
      <c r="F1058" s="607"/>
      <c r="G1058" s="626"/>
    </row>
    <row r="1059" spans="1:7" hidden="1">
      <c r="A1059" s="625"/>
      <c r="B1059" s="601"/>
      <c r="C1059" s="282" t="s">
        <v>1625</v>
      </c>
      <c r="D1059" s="601"/>
      <c r="E1059" s="604"/>
      <c r="F1059" s="607"/>
      <c r="G1059" s="626"/>
    </row>
    <row r="1060" spans="1:7" hidden="1">
      <c r="A1060" s="625"/>
      <c r="B1060" s="601"/>
      <c r="C1060" s="282" t="s">
        <v>1666</v>
      </c>
      <c r="D1060" s="601"/>
      <c r="E1060" s="604"/>
      <c r="F1060" s="607"/>
      <c r="G1060" s="626"/>
    </row>
    <row r="1061" spans="1:7" ht="24" hidden="1">
      <c r="A1061" s="625"/>
      <c r="B1061" s="601"/>
      <c r="C1061" s="282" t="s">
        <v>1667</v>
      </c>
      <c r="D1061" s="601"/>
      <c r="E1061" s="604"/>
      <c r="F1061" s="607"/>
      <c r="G1061" s="626"/>
    </row>
    <row r="1062" spans="1:7" ht="24" hidden="1">
      <c r="A1062" s="625"/>
      <c r="B1062" s="601"/>
      <c r="C1062" s="282" t="s">
        <v>1577</v>
      </c>
      <c r="D1062" s="601"/>
      <c r="E1062" s="604"/>
      <c r="F1062" s="607"/>
      <c r="G1062" s="626"/>
    </row>
    <row r="1063" spans="1:7" ht="36" hidden="1">
      <c r="A1063" s="625"/>
      <c r="B1063" s="601"/>
      <c r="C1063" s="282" t="s">
        <v>1576</v>
      </c>
      <c r="D1063" s="601"/>
      <c r="E1063" s="604"/>
      <c r="F1063" s="607"/>
      <c r="G1063" s="626"/>
    </row>
    <row r="1064" spans="1:7" ht="24" hidden="1">
      <c r="A1064" s="625"/>
      <c r="B1064" s="601"/>
      <c r="C1064" s="282" t="s">
        <v>1577</v>
      </c>
      <c r="D1064" s="601"/>
      <c r="E1064" s="604"/>
      <c r="F1064" s="607"/>
      <c r="G1064" s="626"/>
    </row>
    <row r="1065" spans="1:7" ht="24" hidden="1">
      <c r="A1065" s="625"/>
      <c r="B1065" s="601"/>
      <c r="C1065" s="282" t="s">
        <v>1479</v>
      </c>
      <c r="D1065" s="601"/>
      <c r="E1065" s="604"/>
      <c r="F1065" s="607"/>
      <c r="G1065" s="626"/>
    </row>
    <row r="1066" spans="1:7" hidden="1">
      <c r="A1066" s="625"/>
      <c r="B1066" s="602"/>
      <c r="C1066" s="279" t="s">
        <v>1480</v>
      </c>
      <c r="D1066" s="602"/>
      <c r="E1066" s="605"/>
      <c r="F1066" s="608"/>
      <c r="G1066" s="626"/>
    </row>
    <row r="1067" spans="1:7" ht="3" hidden="1" customHeight="1" thickBot="1">
      <c r="A1067" s="277"/>
      <c r="B1067" s="393"/>
      <c r="C1067" s="393"/>
      <c r="D1067" s="393"/>
      <c r="E1067" s="393"/>
      <c r="F1067" s="394"/>
      <c r="G1067" s="394"/>
    </row>
    <row r="1068" spans="1:7" ht="24" hidden="1">
      <c r="A1068" s="277"/>
      <c r="B1068" s="358" t="s">
        <v>2626</v>
      </c>
      <c r="C1068" s="398"/>
      <c r="D1068" s="398" t="s">
        <v>2661</v>
      </c>
      <c r="E1068" s="399" t="s">
        <v>2662</v>
      </c>
      <c r="F1068" s="400" t="s">
        <v>2628</v>
      </c>
      <c r="G1068" s="277"/>
    </row>
    <row r="1069" spans="1:7" ht="3" hidden="1" customHeight="1" thickBot="1">
      <c r="A1069" s="277"/>
      <c r="B1069" s="393"/>
      <c r="C1069" s="393"/>
      <c r="D1069" s="393"/>
      <c r="E1069" s="393"/>
      <c r="F1069" s="394"/>
      <c r="G1069" s="394"/>
    </row>
    <row r="1070" spans="1:7" ht="24" hidden="1">
      <c r="A1070" s="625"/>
      <c r="B1070" s="600" t="s">
        <v>1481</v>
      </c>
      <c r="C1070" s="291" t="s">
        <v>1531</v>
      </c>
      <c r="D1070" s="600" t="s">
        <v>1471</v>
      </c>
      <c r="E1070" s="603" t="s">
        <v>1472</v>
      </c>
      <c r="F1070" s="606" t="s">
        <v>1485</v>
      </c>
      <c r="G1070" s="626"/>
    </row>
    <row r="1071" spans="1:7" ht="24" hidden="1">
      <c r="A1071" s="625"/>
      <c r="B1071" s="601"/>
      <c r="C1071" s="278" t="s">
        <v>1482</v>
      </c>
      <c r="D1071" s="601"/>
      <c r="E1071" s="604"/>
      <c r="F1071" s="607"/>
      <c r="G1071" s="626"/>
    </row>
    <row r="1072" spans="1:7" ht="24" hidden="1">
      <c r="A1072" s="625"/>
      <c r="B1072" s="601"/>
      <c r="C1072" s="282" t="s">
        <v>1483</v>
      </c>
      <c r="D1072" s="601"/>
      <c r="E1072" s="604"/>
      <c r="F1072" s="607"/>
      <c r="G1072" s="626"/>
    </row>
    <row r="1073" spans="1:7" ht="24" hidden="1">
      <c r="A1073" s="625"/>
      <c r="B1073" s="602"/>
      <c r="C1073" s="279" t="s">
        <v>1484</v>
      </c>
      <c r="D1073" s="602"/>
      <c r="E1073" s="605"/>
      <c r="F1073" s="608"/>
      <c r="G1073" s="626"/>
    </row>
    <row r="1074" spans="1:7" ht="14.25" hidden="1">
      <c r="A1074" s="402"/>
    </row>
    <row r="1075" spans="1:7" ht="16.5" hidden="1">
      <c r="A1075" s="625"/>
      <c r="B1075" s="619" t="s">
        <v>1416</v>
      </c>
      <c r="C1075" s="619" t="s">
        <v>1447</v>
      </c>
      <c r="D1075" s="257" t="s">
        <v>1448</v>
      </c>
      <c r="E1075" s="619" t="s">
        <v>1417</v>
      </c>
      <c r="F1075" s="619" t="s">
        <v>1418</v>
      </c>
    </row>
    <row r="1076" spans="1:7" ht="15.75" hidden="1" thickBot="1">
      <c r="A1076" s="625"/>
      <c r="B1076" s="620"/>
      <c r="C1076" s="620"/>
      <c r="D1076" s="258" t="s">
        <v>2663</v>
      </c>
      <c r="E1076" s="620"/>
      <c r="F1076" s="620"/>
    </row>
    <row r="1077" spans="1:7" ht="14.25" hidden="1">
      <c r="A1077" s="277"/>
      <c r="B1077" s="403" t="s">
        <v>2657</v>
      </c>
      <c r="C1077" s="404" t="s">
        <v>1795</v>
      </c>
      <c r="D1077" s="404" t="s">
        <v>2664</v>
      </c>
      <c r="E1077" s="405" t="s">
        <v>1599</v>
      </c>
      <c r="F1077" s="406"/>
    </row>
    <row r="1078" spans="1:7" ht="3.75" hidden="1" customHeight="1" thickBot="1">
      <c r="A1078" s="277"/>
      <c r="B1078" s="393"/>
      <c r="C1078" s="393"/>
      <c r="D1078" s="393"/>
      <c r="E1078" s="393"/>
      <c r="F1078" s="394"/>
    </row>
    <row r="1079" spans="1:7" ht="24" hidden="1">
      <c r="A1079" s="625"/>
      <c r="B1079" s="612" t="s">
        <v>1449</v>
      </c>
      <c r="C1079" s="280" t="s">
        <v>1820</v>
      </c>
      <c r="D1079" s="612" t="s">
        <v>2665</v>
      </c>
      <c r="E1079" s="395" t="s">
        <v>2645</v>
      </c>
      <c r="F1079" s="613"/>
    </row>
    <row r="1080" spans="1:7" ht="24" hidden="1">
      <c r="A1080" s="625"/>
      <c r="B1080" s="601"/>
      <c r="C1080" s="280" t="s">
        <v>1451</v>
      </c>
      <c r="D1080" s="601"/>
      <c r="E1080" s="395" t="s">
        <v>2646</v>
      </c>
      <c r="F1080" s="604"/>
    </row>
    <row r="1081" spans="1:7" hidden="1">
      <c r="A1081" s="625"/>
      <c r="B1081" s="601"/>
      <c r="C1081" s="282" t="s">
        <v>1796</v>
      </c>
      <c r="D1081" s="601"/>
      <c r="E1081" s="397"/>
      <c r="F1081" s="604"/>
    </row>
    <row r="1082" spans="1:7" ht="24" hidden="1">
      <c r="A1082" s="625"/>
      <c r="B1082" s="601"/>
      <c r="C1082" s="282" t="s">
        <v>1451</v>
      </c>
      <c r="D1082" s="601"/>
      <c r="E1082" s="397"/>
      <c r="F1082" s="604"/>
    </row>
    <row r="1083" spans="1:7" hidden="1">
      <c r="A1083" s="625"/>
      <c r="B1083" s="601"/>
      <c r="C1083" s="282" t="s">
        <v>1769</v>
      </c>
      <c r="D1083" s="601"/>
      <c r="E1083" s="397"/>
      <c r="F1083" s="604"/>
    </row>
    <row r="1084" spans="1:7" ht="24" hidden="1">
      <c r="A1084" s="625"/>
      <c r="B1084" s="601"/>
      <c r="C1084" s="282" t="s">
        <v>1451</v>
      </c>
      <c r="D1084" s="601"/>
      <c r="E1084" s="397"/>
      <c r="F1084" s="604"/>
    </row>
    <row r="1085" spans="1:7" hidden="1">
      <c r="A1085" s="625"/>
      <c r="B1085" s="601"/>
      <c r="C1085" s="282" t="s">
        <v>1737</v>
      </c>
      <c r="D1085" s="601"/>
      <c r="E1085" s="397"/>
      <c r="F1085" s="604"/>
    </row>
    <row r="1086" spans="1:7" ht="24" hidden="1">
      <c r="A1086" s="625"/>
      <c r="B1086" s="601"/>
      <c r="C1086" s="282" t="s">
        <v>1451</v>
      </c>
      <c r="D1086" s="601"/>
      <c r="E1086" s="397"/>
      <c r="F1086" s="604"/>
    </row>
    <row r="1087" spans="1:7" hidden="1">
      <c r="A1087" s="625"/>
      <c r="B1087" s="601"/>
      <c r="C1087" s="282" t="s">
        <v>1658</v>
      </c>
      <c r="D1087" s="601"/>
      <c r="E1087" s="397"/>
      <c r="F1087" s="604"/>
    </row>
    <row r="1088" spans="1:7" ht="24" hidden="1">
      <c r="A1088" s="625"/>
      <c r="B1088" s="601"/>
      <c r="C1088" s="282" t="s">
        <v>1451</v>
      </c>
      <c r="D1088" s="601"/>
      <c r="E1088" s="397"/>
      <c r="F1088" s="604"/>
    </row>
    <row r="1089" spans="1:6" hidden="1">
      <c r="A1089" s="625"/>
      <c r="B1089" s="601"/>
      <c r="C1089" s="282" t="s">
        <v>1621</v>
      </c>
      <c r="D1089" s="601"/>
      <c r="E1089" s="397"/>
      <c r="F1089" s="604"/>
    </row>
    <row r="1090" spans="1:6" hidden="1">
      <c r="A1090" s="625"/>
      <c r="B1090" s="601"/>
      <c r="C1090" s="282" t="s">
        <v>1622</v>
      </c>
      <c r="D1090" s="601"/>
      <c r="E1090" s="397"/>
      <c r="F1090" s="604"/>
    </row>
    <row r="1091" spans="1:6" ht="24" hidden="1">
      <c r="A1091" s="625"/>
      <c r="B1091" s="601"/>
      <c r="C1091" s="282" t="s">
        <v>1451</v>
      </c>
      <c r="D1091" s="601"/>
      <c r="E1091" s="397"/>
      <c r="F1091" s="604"/>
    </row>
    <row r="1092" spans="1:6" hidden="1">
      <c r="A1092" s="625"/>
      <c r="B1092" s="601"/>
      <c r="C1092" s="278" t="s">
        <v>1659</v>
      </c>
      <c r="D1092" s="601"/>
      <c r="E1092" s="397"/>
      <c r="F1092" s="604"/>
    </row>
    <row r="1093" spans="1:6" hidden="1">
      <c r="A1093" s="625"/>
      <c r="B1093" s="601"/>
      <c r="C1093" s="278" t="s">
        <v>1451</v>
      </c>
      <c r="D1093" s="601"/>
      <c r="E1093" s="397"/>
      <c r="F1093" s="604"/>
    </row>
    <row r="1094" spans="1:6" hidden="1">
      <c r="A1094" s="625"/>
      <c r="B1094" s="601"/>
      <c r="C1094" s="278" t="s">
        <v>1450</v>
      </c>
      <c r="D1094" s="601"/>
      <c r="E1094" s="397"/>
      <c r="F1094" s="604"/>
    </row>
    <row r="1095" spans="1:6" hidden="1">
      <c r="A1095" s="625"/>
      <c r="B1095" s="601"/>
      <c r="C1095" s="278" t="s">
        <v>1451</v>
      </c>
      <c r="D1095" s="601"/>
      <c r="E1095" s="397"/>
      <c r="F1095" s="604"/>
    </row>
    <row r="1096" spans="1:6" hidden="1">
      <c r="A1096" s="625"/>
      <c r="B1096" s="601"/>
      <c r="C1096" s="278" t="s">
        <v>1452</v>
      </c>
      <c r="D1096" s="601"/>
      <c r="E1096" s="397"/>
      <c r="F1096" s="604"/>
    </row>
    <row r="1097" spans="1:6" hidden="1">
      <c r="A1097" s="625"/>
      <c r="B1097" s="601"/>
      <c r="C1097" s="278" t="s">
        <v>1451</v>
      </c>
      <c r="D1097" s="601"/>
      <c r="E1097" s="397"/>
      <c r="F1097" s="604"/>
    </row>
    <row r="1098" spans="1:6" hidden="1">
      <c r="A1098" s="625"/>
      <c r="B1098" s="601"/>
      <c r="C1098" s="278" t="s">
        <v>1453</v>
      </c>
      <c r="D1098" s="601"/>
      <c r="E1098" s="397"/>
      <c r="F1098" s="604"/>
    </row>
    <row r="1099" spans="1:6" hidden="1">
      <c r="A1099" s="625"/>
      <c r="B1099" s="601"/>
      <c r="C1099" s="278" t="s">
        <v>1454</v>
      </c>
      <c r="D1099" s="601"/>
      <c r="E1099" s="397"/>
      <c r="F1099" s="604"/>
    </row>
    <row r="1100" spans="1:6" hidden="1">
      <c r="A1100" s="625"/>
      <c r="B1100" s="602"/>
      <c r="C1100" s="279" t="s">
        <v>1455</v>
      </c>
      <c r="D1100" s="602"/>
      <c r="E1100" s="290"/>
      <c r="F1100" s="605"/>
    </row>
    <row r="1101" spans="1:6" ht="3.75" hidden="1" customHeight="1" thickBot="1">
      <c r="A1101" s="277"/>
      <c r="B1101" s="393"/>
      <c r="C1101" s="393"/>
      <c r="D1101" s="393"/>
      <c r="E1101" s="393"/>
      <c r="F1101" s="394"/>
    </row>
    <row r="1102" spans="1:6" ht="24" hidden="1">
      <c r="A1102" s="625"/>
      <c r="B1102" s="600" t="s">
        <v>1457</v>
      </c>
      <c r="C1102" s="280" t="s">
        <v>1821</v>
      </c>
      <c r="D1102" s="600" t="s">
        <v>1471</v>
      </c>
      <c r="E1102" s="603" t="s">
        <v>1739</v>
      </c>
      <c r="F1102" s="603"/>
    </row>
    <row r="1103" spans="1:6" ht="24" hidden="1">
      <c r="A1103" s="625"/>
      <c r="B1103" s="601"/>
      <c r="C1103" s="282" t="s">
        <v>1524</v>
      </c>
      <c r="D1103" s="601"/>
      <c r="E1103" s="604"/>
      <c r="F1103" s="604"/>
    </row>
    <row r="1104" spans="1:6" hidden="1">
      <c r="A1104" s="625"/>
      <c r="B1104" s="601"/>
      <c r="C1104" s="282" t="s">
        <v>1770</v>
      </c>
      <c r="D1104" s="601"/>
      <c r="E1104" s="604"/>
      <c r="F1104" s="604"/>
    </row>
    <row r="1105" spans="1:6" ht="24" hidden="1">
      <c r="A1105" s="625"/>
      <c r="B1105" s="601"/>
      <c r="C1105" s="282" t="s">
        <v>1524</v>
      </c>
      <c r="D1105" s="601"/>
      <c r="E1105" s="604"/>
      <c r="F1105" s="604"/>
    </row>
    <row r="1106" spans="1:6" ht="36" hidden="1">
      <c r="A1106" s="625"/>
      <c r="B1106" s="601"/>
      <c r="C1106" s="282" t="s">
        <v>1738</v>
      </c>
      <c r="D1106" s="601"/>
      <c r="E1106" s="604"/>
      <c r="F1106" s="604"/>
    </row>
    <row r="1107" spans="1:6" ht="24" hidden="1">
      <c r="A1107" s="625"/>
      <c r="B1107" s="601"/>
      <c r="C1107" s="282" t="s">
        <v>1524</v>
      </c>
      <c r="D1107" s="601"/>
      <c r="E1107" s="604"/>
      <c r="F1107" s="604"/>
    </row>
    <row r="1108" spans="1:6" ht="36" hidden="1">
      <c r="A1108" s="625"/>
      <c r="B1108" s="601"/>
      <c r="C1108" s="282" t="s">
        <v>1713</v>
      </c>
      <c r="D1108" s="601"/>
      <c r="E1108" s="604"/>
      <c r="F1108" s="604"/>
    </row>
    <row r="1109" spans="1:6" ht="24" hidden="1">
      <c r="A1109" s="625"/>
      <c r="B1109" s="601"/>
      <c r="C1109" s="282" t="s">
        <v>1524</v>
      </c>
      <c r="D1109" s="601"/>
      <c r="E1109" s="604"/>
      <c r="F1109" s="604"/>
    </row>
    <row r="1110" spans="1:6" ht="24" hidden="1">
      <c r="A1110" s="625"/>
      <c r="B1110" s="601"/>
      <c r="C1110" s="282" t="s">
        <v>1690</v>
      </c>
      <c r="D1110" s="601"/>
      <c r="E1110" s="604"/>
      <c r="F1110" s="604"/>
    </row>
    <row r="1111" spans="1:6" ht="24" hidden="1">
      <c r="A1111" s="625"/>
      <c r="B1111" s="601"/>
      <c r="C1111" s="282" t="s">
        <v>1524</v>
      </c>
      <c r="D1111" s="601"/>
      <c r="E1111" s="604"/>
      <c r="F1111" s="604"/>
    </row>
    <row r="1112" spans="1:6" hidden="1">
      <c r="A1112" s="625"/>
      <c r="B1112" s="601"/>
      <c r="C1112" s="282" t="s">
        <v>1660</v>
      </c>
      <c r="D1112" s="601"/>
      <c r="E1112" s="604"/>
      <c r="F1112" s="604"/>
    </row>
    <row r="1113" spans="1:6" hidden="1">
      <c r="A1113" s="625"/>
      <c r="B1113" s="601"/>
      <c r="C1113" s="282" t="s">
        <v>1661</v>
      </c>
      <c r="D1113" s="601"/>
      <c r="E1113" s="604"/>
      <c r="F1113" s="604"/>
    </row>
    <row r="1114" spans="1:6" hidden="1">
      <c r="A1114" s="625"/>
      <c r="B1114" s="601"/>
      <c r="C1114" s="278" t="s">
        <v>1662</v>
      </c>
      <c r="D1114" s="601"/>
      <c r="E1114" s="604"/>
      <c r="F1114" s="604"/>
    </row>
    <row r="1115" spans="1:6" ht="24" hidden="1">
      <c r="A1115" s="625"/>
      <c r="B1115" s="601"/>
      <c r="C1115" s="282" t="s">
        <v>1524</v>
      </c>
      <c r="D1115" s="601"/>
      <c r="E1115" s="604"/>
      <c r="F1115" s="604"/>
    </row>
    <row r="1116" spans="1:6" hidden="1">
      <c r="A1116" s="625"/>
      <c r="B1116" s="601"/>
      <c r="C1116" s="282" t="s">
        <v>1623</v>
      </c>
      <c r="D1116" s="601"/>
      <c r="E1116" s="604"/>
      <c r="F1116" s="604"/>
    </row>
    <row r="1117" spans="1:6" hidden="1">
      <c r="A1117" s="625"/>
      <c r="B1117" s="601"/>
      <c r="C1117" s="278" t="s">
        <v>1663</v>
      </c>
      <c r="D1117" s="601"/>
      <c r="E1117" s="604"/>
      <c r="F1117" s="604"/>
    </row>
    <row r="1118" spans="1:6" ht="24" hidden="1">
      <c r="A1118" s="625"/>
      <c r="B1118" s="601"/>
      <c r="C1118" s="282" t="s">
        <v>1524</v>
      </c>
      <c r="D1118" s="601"/>
      <c r="E1118" s="604"/>
      <c r="F1118" s="604"/>
    </row>
    <row r="1119" spans="1:6" ht="24" hidden="1">
      <c r="A1119" s="625"/>
      <c r="B1119" s="601"/>
      <c r="C1119" s="278" t="s">
        <v>1575</v>
      </c>
      <c r="D1119" s="601"/>
      <c r="E1119" s="604"/>
      <c r="F1119" s="604"/>
    </row>
    <row r="1120" spans="1:6" hidden="1">
      <c r="A1120" s="625"/>
      <c r="B1120" s="601"/>
      <c r="C1120" s="278" t="s">
        <v>1524</v>
      </c>
      <c r="D1120" s="601"/>
      <c r="E1120" s="604"/>
      <c r="F1120" s="604"/>
    </row>
    <row r="1121" spans="1:6" hidden="1">
      <c r="A1121" s="625"/>
      <c r="B1121" s="601"/>
      <c r="C1121" s="278" t="s">
        <v>1525</v>
      </c>
      <c r="D1121" s="601"/>
      <c r="E1121" s="604"/>
      <c r="F1121" s="604"/>
    </row>
    <row r="1122" spans="1:6" hidden="1">
      <c r="A1122" s="625"/>
      <c r="B1122" s="601"/>
      <c r="C1122" s="278" t="s">
        <v>1524</v>
      </c>
      <c r="D1122" s="601"/>
      <c r="E1122" s="604"/>
      <c r="F1122" s="604"/>
    </row>
    <row r="1123" spans="1:6" hidden="1">
      <c r="A1123" s="625"/>
      <c r="B1123" s="601"/>
      <c r="C1123" s="278" t="s">
        <v>1522</v>
      </c>
      <c r="D1123" s="601"/>
      <c r="E1123" s="604"/>
      <c r="F1123" s="604"/>
    </row>
    <row r="1124" spans="1:6" hidden="1">
      <c r="A1124" s="625"/>
      <c r="B1124" s="601"/>
      <c r="C1124" s="278" t="s">
        <v>1523</v>
      </c>
      <c r="D1124" s="601"/>
      <c r="E1124" s="604"/>
      <c r="F1124" s="604"/>
    </row>
    <row r="1125" spans="1:6" hidden="1">
      <c r="A1125" s="625"/>
      <c r="B1125" s="601"/>
      <c r="C1125" s="278" t="s">
        <v>1524</v>
      </c>
      <c r="D1125" s="601"/>
      <c r="E1125" s="604"/>
      <c r="F1125" s="604"/>
    </row>
    <row r="1126" spans="1:6" hidden="1">
      <c r="A1126" s="625"/>
      <c r="B1126" s="601"/>
      <c r="C1126" s="278" t="s">
        <v>1458</v>
      </c>
      <c r="D1126" s="601"/>
      <c r="E1126" s="604"/>
      <c r="F1126" s="604"/>
    </row>
    <row r="1127" spans="1:6" hidden="1">
      <c r="A1127" s="625"/>
      <c r="B1127" s="602"/>
      <c r="C1127" s="279" t="s">
        <v>1459</v>
      </c>
      <c r="D1127" s="602"/>
      <c r="E1127" s="605"/>
      <c r="F1127" s="605"/>
    </row>
    <row r="1128" spans="1:6" ht="3.75" hidden="1" customHeight="1" thickBot="1">
      <c r="A1128" s="277"/>
      <c r="B1128" s="393"/>
      <c r="C1128" s="393"/>
      <c r="D1128" s="393"/>
      <c r="E1128" s="393"/>
      <c r="F1128" s="394"/>
    </row>
    <row r="1129" spans="1:6" hidden="1">
      <c r="A1129" s="625"/>
      <c r="B1129" s="600" t="s">
        <v>1461</v>
      </c>
      <c r="C1129" s="282" t="s">
        <v>1740</v>
      </c>
      <c r="D1129" s="600" t="s">
        <v>1471</v>
      </c>
      <c r="E1129" s="603" t="s">
        <v>1739</v>
      </c>
      <c r="F1129" s="603"/>
    </row>
    <row r="1130" spans="1:6" hidden="1">
      <c r="A1130" s="625"/>
      <c r="B1130" s="601"/>
      <c r="C1130" s="278" t="s">
        <v>1463</v>
      </c>
      <c r="D1130" s="601"/>
      <c r="E1130" s="604"/>
      <c r="F1130" s="604"/>
    </row>
    <row r="1131" spans="1:6" hidden="1">
      <c r="A1131" s="625"/>
      <c r="B1131" s="601"/>
      <c r="C1131" s="278" t="s">
        <v>1526</v>
      </c>
      <c r="D1131" s="601"/>
      <c r="E1131" s="604"/>
      <c r="F1131" s="604"/>
    </row>
    <row r="1132" spans="1:6" hidden="1">
      <c r="A1132" s="625"/>
      <c r="B1132" s="601"/>
      <c r="C1132" s="278" t="s">
        <v>1463</v>
      </c>
      <c r="D1132" s="601"/>
      <c r="E1132" s="604"/>
      <c r="F1132" s="604"/>
    </row>
    <row r="1133" spans="1:6" hidden="1">
      <c r="A1133" s="625"/>
      <c r="B1133" s="601"/>
      <c r="C1133" s="278" t="s">
        <v>1462</v>
      </c>
      <c r="D1133" s="601"/>
      <c r="E1133" s="604"/>
      <c r="F1133" s="604"/>
    </row>
    <row r="1134" spans="1:6" hidden="1">
      <c r="A1134" s="625"/>
      <c r="B1134" s="601"/>
      <c r="C1134" s="278" t="s">
        <v>1463</v>
      </c>
      <c r="D1134" s="601"/>
      <c r="E1134" s="604"/>
      <c r="F1134" s="604"/>
    </row>
    <row r="1135" spans="1:6" hidden="1">
      <c r="A1135" s="625"/>
      <c r="B1135" s="601"/>
      <c r="C1135" s="278" t="s">
        <v>1464</v>
      </c>
      <c r="D1135" s="601"/>
      <c r="E1135" s="604"/>
      <c r="F1135" s="604"/>
    </row>
    <row r="1136" spans="1:6" hidden="1">
      <c r="A1136" s="625"/>
      <c r="B1136" s="602"/>
      <c r="C1136" s="279" t="s">
        <v>1465</v>
      </c>
      <c r="D1136" s="602"/>
      <c r="E1136" s="605"/>
      <c r="F1136" s="605"/>
    </row>
    <row r="1137" spans="1:6" ht="3.75" hidden="1" customHeight="1" thickBot="1">
      <c r="A1137" s="277"/>
      <c r="B1137" s="393"/>
      <c r="C1137" s="393"/>
      <c r="D1137" s="393"/>
      <c r="E1137" s="393"/>
      <c r="F1137" s="394"/>
    </row>
    <row r="1138" spans="1:6" ht="24" hidden="1">
      <c r="A1138" s="625"/>
      <c r="B1138" s="600" t="s">
        <v>1466</v>
      </c>
      <c r="C1138" s="278" t="s">
        <v>1467</v>
      </c>
      <c r="D1138" s="600" t="s">
        <v>1471</v>
      </c>
      <c r="E1138" s="603" t="s">
        <v>1472</v>
      </c>
      <c r="F1138" s="603"/>
    </row>
    <row r="1139" spans="1:6" ht="24" hidden="1">
      <c r="A1139" s="625"/>
      <c r="B1139" s="601"/>
      <c r="C1139" s="278" t="s">
        <v>1468</v>
      </c>
      <c r="D1139" s="601"/>
      <c r="E1139" s="604"/>
      <c r="F1139" s="604"/>
    </row>
    <row r="1140" spans="1:6" hidden="1">
      <c r="A1140" s="625"/>
      <c r="B1140" s="601"/>
      <c r="C1140" s="278" t="s">
        <v>1469</v>
      </c>
      <c r="D1140" s="601"/>
      <c r="E1140" s="604"/>
      <c r="F1140" s="604"/>
    </row>
    <row r="1141" spans="1:6" hidden="1">
      <c r="A1141" s="625"/>
      <c r="B1141" s="602"/>
      <c r="C1141" s="279" t="s">
        <v>1470</v>
      </c>
      <c r="D1141" s="602"/>
      <c r="E1141" s="605"/>
      <c r="F1141" s="605"/>
    </row>
    <row r="1142" spans="1:6" ht="3.75" hidden="1" customHeight="1" thickBot="1">
      <c r="A1142" s="277"/>
      <c r="B1142" s="393"/>
      <c r="C1142" s="393"/>
      <c r="D1142" s="393"/>
      <c r="E1142" s="393"/>
      <c r="F1142" s="394"/>
    </row>
    <row r="1143" spans="1:6" hidden="1">
      <c r="A1143" s="625"/>
      <c r="B1143" s="600" t="s">
        <v>2585</v>
      </c>
      <c r="C1143" s="281"/>
      <c r="D1143" s="600" t="s">
        <v>1471</v>
      </c>
      <c r="E1143" s="603" t="s">
        <v>1599</v>
      </c>
      <c r="F1143" s="609"/>
    </row>
    <row r="1144" spans="1:6" ht="36" hidden="1">
      <c r="A1144" s="625"/>
      <c r="B1144" s="601"/>
      <c r="C1144" s="282" t="s">
        <v>1741</v>
      </c>
      <c r="D1144" s="601"/>
      <c r="E1144" s="604"/>
      <c r="F1144" s="610"/>
    </row>
    <row r="1145" spans="1:6" hidden="1">
      <c r="A1145" s="625"/>
      <c r="B1145" s="601"/>
      <c r="C1145" s="282" t="s">
        <v>1598</v>
      </c>
      <c r="D1145" s="601"/>
      <c r="E1145" s="604"/>
      <c r="F1145" s="610"/>
    </row>
    <row r="1146" spans="1:6" hidden="1">
      <c r="A1146" s="625"/>
      <c r="B1146" s="601"/>
      <c r="C1146" s="282" t="s">
        <v>1665</v>
      </c>
      <c r="D1146" s="601"/>
      <c r="E1146" s="604"/>
      <c r="F1146" s="610"/>
    </row>
    <row r="1147" spans="1:6" hidden="1">
      <c r="A1147" s="625"/>
      <c r="B1147" s="601"/>
      <c r="C1147" s="282" t="s">
        <v>1598</v>
      </c>
      <c r="D1147" s="601"/>
      <c r="E1147" s="604"/>
      <c r="F1147" s="610"/>
    </row>
    <row r="1148" spans="1:6" ht="36" hidden="1">
      <c r="A1148" s="625"/>
      <c r="B1148" s="601"/>
      <c r="C1148" s="282" t="s">
        <v>1691</v>
      </c>
      <c r="D1148" s="601"/>
      <c r="E1148" s="604"/>
      <c r="F1148" s="610"/>
    </row>
    <row r="1149" spans="1:6" hidden="1">
      <c r="A1149" s="625"/>
      <c r="B1149" s="601"/>
      <c r="C1149" s="282" t="s">
        <v>1598</v>
      </c>
      <c r="D1149" s="601"/>
      <c r="E1149" s="604"/>
      <c r="F1149" s="610"/>
    </row>
    <row r="1150" spans="1:6" ht="24" hidden="1">
      <c r="A1150" s="625"/>
      <c r="B1150" s="601"/>
      <c r="C1150" s="282" t="s">
        <v>1664</v>
      </c>
      <c r="D1150" s="601"/>
      <c r="E1150" s="604"/>
      <c r="F1150" s="610"/>
    </row>
    <row r="1151" spans="1:6" hidden="1">
      <c r="A1151" s="625"/>
      <c r="B1151" s="601"/>
      <c r="C1151" s="282" t="s">
        <v>1665</v>
      </c>
      <c r="D1151" s="601"/>
      <c r="E1151" s="604"/>
      <c r="F1151" s="610"/>
    </row>
    <row r="1152" spans="1:6" hidden="1">
      <c r="A1152" s="625"/>
      <c r="B1152" s="601"/>
      <c r="C1152" s="282" t="s">
        <v>1598</v>
      </c>
      <c r="D1152" s="601"/>
      <c r="E1152" s="604"/>
      <c r="F1152" s="610"/>
    </row>
    <row r="1153" spans="1:6" hidden="1">
      <c r="A1153" s="625"/>
      <c r="B1153" s="601"/>
      <c r="C1153" s="282" t="s">
        <v>1624</v>
      </c>
      <c r="D1153" s="601"/>
      <c r="E1153" s="604"/>
      <c r="F1153" s="610"/>
    </row>
    <row r="1154" spans="1:6" hidden="1">
      <c r="A1154" s="625"/>
      <c r="B1154" s="601"/>
      <c r="C1154" s="282" t="s">
        <v>1598</v>
      </c>
      <c r="D1154" s="601"/>
      <c r="E1154" s="604"/>
      <c r="F1154" s="610"/>
    </row>
    <row r="1155" spans="1:6" hidden="1">
      <c r="A1155" s="625"/>
      <c r="B1155" s="601"/>
      <c r="C1155" s="278" t="s">
        <v>1597</v>
      </c>
      <c r="D1155" s="601"/>
      <c r="E1155" s="604"/>
      <c r="F1155" s="610"/>
    </row>
    <row r="1156" spans="1:6" hidden="1">
      <c r="A1156" s="625"/>
      <c r="B1156" s="601"/>
      <c r="C1156" s="278" t="s">
        <v>1598</v>
      </c>
      <c r="D1156" s="601"/>
      <c r="E1156" s="604"/>
      <c r="F1156" s="610"/>
    </row>
    <row r="1157" spans="1:6" hidden="1">
      <c r="A1157" s="625"/>
      <c r="B1157" s="601"/>
      <c r="C1157" s="278" t="s">
        <v>1554</v>
      </c>
      <c r="D1157" s="601"/>
      <c r="E1157" s="604"/>
      <c r="F1157" s="610"/>
    </row>
    <row r="1158" spans="1:6" hidden="1">
      <c r="A1158" s="625"/>
      <c r="B1158" s="601"/>
      <c r="C1158" s="278" t="s">
        <v>1473</v>
      </c>
      <c r="D1158" s="601"/>
      <c r="E1158" s="604"/>
      <c r="F1158" s="610"/>
    </row>
    <row r="1159" spans="1:6" hidden="1">
      <c r="A1159" s="625"/>
      <c r="B1159" s="601"/>
      <c r="C1159" s="278" t="s">
        <v>1527</v>
      </c>
      <c r="D1159" s="601"/>
      <c r="E1159" s="604"/>
      <c r="F1159" s="610"/>
    </row>
    <row r="1160" spans="1:6" hidden="1">
      <c r="A1160" s="625"/>
      <c r="B1160" s="601"/>
      <c r="C1160" s="278" t="s">
        <v>1528</v>
      </c>
      <c r="D1160" s="601"/>
      <c r="E1160" s="604"/>
      <c r="F1160" s="610"/>
    </row>
    <row r="1161" spans="1:6" hidden="1">
      <c r="A1161" s="625"/>
      <c r="B1161" s="601"/>
      <c r="C1161" s="278" t="s">
        <v>1473</v>
      </c>
      <c r="D1161" s="601"/>
      <c r="E1161" s="604"/>
      <c r="F1161" s="610"/>
    </row>
    <row r="1162" spans="1:6" hidden="1">
      <c r="A1162" s="625"/>
      <c r="B1162" s="601"/>
      <c r="C1162" s="278" t="s">
        <v>1529</v>
      </c>
      <c r="D1162" s="601"/>
      <c r="E1162" s="604"/>
      <c r="F1162" s="610"/>
    </row>
    <row r="1163" spans="1:6" ht="24" hidden="1">
      <c r="A1163" s="625"/>
      <c r="B1163" s="601"/>
      <c r="C1163" s="278" t="s">
        <v>1530</v>
      </c>
      <c r="D1163" s="601"/>
      <c r="E1163" s="604"/>
      <c r="F1163" s="610"/>
    </row>
    <row r="1164" spans="1:6" hidden="1">
      <c r="A1164" s="625"/>
      <c r="B1164" s="601"/>
      <c r="C1164" s="282" t="s">
        <v>1473</v>
      </c>
      <c r="D1164" s="601"/>
      <c r="E1164" s="604"/>
      <c r="F1164" s="610"/>
    </row>
    <row r="1165" spans="1:6" hidden="1">
      <c r="A1165" s="625"/>
      <c r="B1165" s="601"/>
      <c r="C1165" s="282" t="s">
        <v>1474</v>
      </c>
      <c r="D1165" s="601"/>
      <c r="E1165" s="604"/>
      <c r="F1165" s="610"/>
    </row>
    <row r="1166" spans="1:6" hidden="1">
      <c r="A1166" s="625"/>
      <c r="B1166" s="601"/>
      <c r="C1166" s="282" t="s">
        <v>1475</v>
      </c>
      <c r="D1166" s="601"/>
      <c r="E1166" s="604"/>
      <c r="F1166" s="610"/>
    </row>
    <row r="1167" spans="1:6" hidden="1">
      <c r="A1167" s="625"/>
      <c r="B1167" s="601"/>
      <c r="C1167" s="278" t="s">
        <v>1476</v>
      </c>
      <c r="D1167" s="601"/>
      <c r="E1167" s="604"/>
      <c r="F1167" s="610"/>
    </row>
    <row r="1168" spans="1:6" hidden="1">
      <c r="A1168" s="625"/>
      <c r="B1168" s="602"/>
      <c r="C1168" s="279" t="s">
        <v>1477</v>
      </c>
      <c r="D1168" s="602"/>
      <c r="E1168" s="605"/>
      <c r="F1168" s="611"/>
    </row>
    <row r="1169" spans="1:6" ht="3.75" hidden="1" customHeight="1" thickBot="1">
      <c r="A1169" s="277"/>
      <c r="B1169" s="393"/>
      <c r="C1169" s="393"/>
      <c r="D1169" s="393"/>
      <c r="E1169" s="393"/>
      <c r="F1169" s="394"/>
    </row>
    <row r="1170" spans="1:6" ht="24" hidden="1">
      <c r="A1170" s="625"/>
      <c r="B1170" s="600" t="s">
        <v>2576</v>
      </c>
      <c r="C1170" s="282" t="s">
        <v>2642</v>
      </c>
      <c r="D1170" s="600" t="s">
        <v>1471</v>
      </c>
      <c r="E1170" s="603" t="s">
        <v>1460</v>
      </c>
      <c r="F1170" s="609"/>
    </row>
    <row r="1171" spans="1:6" ht="24" hidden="1">
      <c r="A1171" s="625"/>
      <c r="B1171" s="601"/>
      <c r="C1171" s="282" t="s">
        <v>2634</v>
      </c>
      <c r="D1171" s="601"/>
      <c r="E1171" s="604"/>
      <c r="F1171" s="610"/>
    </row>
    <row r="1172" spans="1:6" hidden="1">
      <c r="A1172" s="625"/>
      <c r="B1172" s="601"/>
      <c r="C1172" s="282" t="s">
        <v>2632</v>
      </c>
      <c r="D1172" s="601"/>
      <c r="E1172" s="604"/>
      <c r="F1172" s="610"/>
    </row>
    <row r="1173" spans="1:6" hidden="1">
      <c r="A1173" s="625"/>
      <c r="B1173" s="601"/>
      <c r="C1173" s="282" t="s">
        <v>2633</v>
      </c>
      <c r="D1173" s="601"/>
      <c r="E1173" s="604"/>
      <c r="F1173" s="610"/>
    </row>
    <row r="1174" spans="1:6" ht="24" hidden="1">
      <c r="A1174" s="625"/>
      <c r="B1174" s="601"/>
      <c r="C1174" s="282" t="s">
        <v>2634</v>
      </c>
      <c r="D1174" s="601"/>
      <c r="E1174" s="604"/>
      <c r="F1174" s="610"/>
    </row>
    <row r="1175" spans="1:6" hidden="1">
      <c r="A1175" s="625"/>
      <c r="B1175" s="601"/>
      <c r="C1175" s="282" t="s">
        <v>2617</v>
      </c>
      <c r="D1175" s="601"/>
      <c r="E1175" s="604"/>
      <c r="F1175" s="610"/>
    </row>
    <row r="1176" spans="1:6" ht="24" hidden="1">
      <c r="A1176" s="625"/>
      <c r="B1176" s="601"/>
      <c r="C1176" s="282" t="s">
        <v>2635</v>
      </c>
      <c r="D1176" s="601"/>
      <c r="E1176" s="604"/>
      <c r="F1176" s="610"/>
    </row>
    <row r="1177" spans="1:6" ht="24" hidden="1">
      <c r="A1177" s="625"/>
      <c r="B1177" s="601"/>
      <c r="C1177" s="282" t="s">
        <v>2636</v>
      </c>
      <c r="D1177" s="601"/>
      <c r="E1177" s="604"/>
      <c r="F1177" s="610"/>
    </row>
    <row r="1178" spans="1:6" ht="24" hidden="1">
      <c r="A1178" s="625"/>
      <c r="B1178" s="601"/>
      <c r="C1178" s="282" t="s">
        <v>2637</v>
      </c>
      <c r="D1178" s="601"/>
      <c r="E1178" s="604"/>
      <c r="F1178" s="610"/>
    </row>
    <row r="1179" spans="1:6" hidden="1">
      <c r="A1179" s="625"/>
      <c r="B1179" s="601"/>
      <c r="C1179" s="282" t="s">
        <v>2638</v>
      </c>
      <c r="D1179" s="601"/>
      <c r="E1179" s="604"/>
      <c r="F1179" s="610"/>
    </row>
    <row r="1180" spans="1:6" hidden="1">
      <c r="A1180" s="625"/>
      <c r="B1180" s="601"/>
      <c r="C1180" s="282" t="s">
        <v>2639</v>
      </c>
      <c r="D1180" s="601"/>
      <c r="E1180" s="604"/>
      <c r="F1180" s="610"/>
    </row>
    <row r="1181" spans="1:6" ht="24" hidden="1">
      <c r="A1181" s="625"/>
      <c r="B1181" s="601"/>
      <c r="C1181" s="278" t="s">
        <v>2578</v>
      </c>
      <c r="D1181" s="601"/>
      <c r="E1181" s="604"/>
      <c r="F1181" s="610"/>
    </row>
    <row r="1182" spans="1:6" hidden="1">
      <c r="A1182" s="625"/>
      <c r="B1182" s="601"/>
      <c r="C1182" s="278" t="s">
        <v>2593</v>
      </c>
      <c r="D1182" s="601"/>
      <c r="E1182" s="604"/>
      <c r="F1182" s="610"/>
    </row>
    <row r="1183" spans="1:6" ht="24" hidden="1">
      <c r="A1183" s="625"/>
      <c r="B1183" s="601"/>
      <c r="C1183" s="278" t="s">
        <v>2578</v>
      </c>
      <c r="D1183" s="601"/>
      <c r="E1183" s="604"/>
      <c r="F1183" s="610"/>
    </row>
    <row r="1184" spans="1:6" ht="24" hidden="1">
      <c r="A1184" s="625"/>
      <c r="B1184" s="601"/>
      <c r="C1184" s="278" t="s">
        <v>2577</v>
      </c>
      <c r="D1184" s="601"/>
      <c r="E1184" s="604"/>
      <c r="F1184" s="610"/>
    </row>
    <row r="1185" spans="1:6" ht="24" hidden="1">
      <c r="A1185" s="625"/>
      <c r="B1185" s="601"/>
      <c r="C1185" s="278" t="s">
        <v>2578</v>
      </c>
      <c r="D1185" s="601"/>
      <c r="E1185" s="604"/>
      <c r="F1185" s="610"/>
    </row>
    <row r="1186" spans="1:6" ht="24" hidden="1">
      <c r="A1186" s="625"/>
      <c r="B1186" s="602"/>
      <c r="C1186" s="279" t="s">
        <v>2579</v>
      </c>
      <c r="D1186" s="602"/>
      <c r="E1186" s="605"/>
      <c r="F1186" s="611"/>
    </row>
    <row r="1187" spans="1:6" ht="3.75" hidden="1" customHeight="1" thickBot="1">
      <c r="A1187" s="277"/>
      <c r="B1187" s="393"/>
      <c r="C1187" s="393"/>
      <c r="D1187" s="393"/>
      <c r="E1187" s="393"/>
      <c r="F1187" s="394"/>
    </row>
    <row r="1188" spans="1:6" hidden="1">
      <c r="A1188" s="625"/>
      <c r="B1188" s="600" t="s">
        <v>1478</v>
      </c>
      <c r="C1188" s="282" t="s">
        <v>1742</v>
      </c>
      <c r="D1188" s="600" t="s">
        <v>1471</v>
      </c>
      <c r="E1188" s="603" t="s">
        <v>1739</v>
      </c>
      <c r="F1188" s="606"/>
    </row>
    <row r="1189" spans="1:6" ht="24" hidden="1">
      <c r="A1189" s="625"/>
      <c r="B1189" s="601"/>
      <c r="C1189" s="282" t="s">
        <v>1577</v>
      </c>
      <c r="D1189" s="601"/>
      <c r="E1189" s="604"/>
      <c r="F1189" s="607"/>
    </row>
    <row r="1190" spans="1:6" hidden="1">
      <c r="A1190" s="625"/>
      <c r="B1190" s="601"/>
      <c r="C1190" s="282" t="s">
        <v>1625</v>
      </c>
      <c r="D1190" s="601"/>
      <c r="E1190" s="604"/>
      <c r="F1190" s="607"/>
    </row>
    <row r="1191" spans="1:6" hidden="1">
      <c r="A1191" s="625"/>
      <c r="B1191" s="601"/>
      <c r="C1191" s="282" t="s">
        <v>1666</v>
      </c>
      <c r="D1191" s="601"/>
      <c r="E1191" s="604"/>
      <c r="F1191" s="607"/>
    </row>
    <row r="1192" spans="1:6" ht="24" hidden="1">
      <c r="A1192" s="625"/>
      <c r="B1192" s="601"/>
      <c r="C1192" s="282" t="s">
        <v>1667</v>
      </c>
      <c r="D1192" s="601"/>
      <c r="E1192" s="604"/>
      <c r="F1192" s="607"/>
    </row>
    <row r="1193" spans="1:6" ht="24" hidden="1">
      <c r="A1193" s="625"/>
      <c r="B1193" s="601"/>
      <c r="C1193" s="282" t="s">
        <v>1577</v>
      </c>
      <c r="D1193" s="601"/>
      <c r="E1193" s="604"/>
      <c r="F1193" s="607"/>
    </row>
    <row r="1194" spans="1:6" ht="36" hidden="1">
      <c r="A1194" s="625"/>
      <c r="B1194" s="601"/>
      <c r="C1194" s="282" t="s">
        <v>1576</v>
      </c>
      <c r="D1194" s="601"/>
      <c r="E1194" s="604"/>
      <c r="F1194" s="607"/>
    </row>
    <row r="1195" spans="1:6" ht="24" hidden="1">
      <c r="A1195" s="625"/>
      <c r="B1195" s="601"/>
      <c r="C1195" s="282" t="s">
        <v>1577</v>
      </c>
      <c r="D1195" s="601"/>
      <c r="E1195" s="604"/>
      <c r="F1195" s="607"/>
    </row>
    <row r="1196" spans="1:6" ht="24" hidden="1">
      <c r="A1196" s="625"/>
      <c r="B1196" s="601"/>
      <c r="C1196" s="282" t="s">
        <v>1479</v>
      </c>
      <c r="D1196" s="601"/>
      <c r="E1196" s="604"/>
      <c r="F1196" s="607"/>
    </row>
    <row r="1197" spans="1:6" hidden="1">
      <c r="A1197" s="625"/>
      <c r="B1197" s="602"/>
      <c r="C1197" s="279" t="s">
        <v>1480</v>
      </c>
      <c r="D1197" s="602"/>
      <c r="E1197" s="605"/>
      <c r="F1197" s="608"/>
    </row>
    <row r="1198" spans="1:6" ht="24" hidden="1">
      <c r="A1198" s="277"/>
      <c r="B1198" s="358" t="s">
        <v>2626</v>
      </c>
      <c r="C1198" s="398" t="s">
        <v>1822</v>
      </c>
      <c r="D1198" s="398" t="s">
        <v>2661</v>
      </c>
      <c r="E1198" s="399" t="s">
        <v>2662</v>
      </c>
      <c r="F1198" s="400" t="s">
        <v>2628</v>
      </c>
    </row>
    <row r="1199" spans="1:6" ht="24" hidden="1">
      <c r="A1199" s="625"/>
      <c r="B1199" s="600" t="s">
        <v>1481</v>
      </c>
      <c r="C1199" s="291" t="s">
        <v>1531</v>
      </c>
      <c r="D1199" s="600" t="s">
        <v>1471</v>
      </c>
      <c r="E1199" s="603" t="s">
        <v>1472</v>
      </c>
      <c r="F1199" s="606" t="s">
        <v>1485</v>
      </c>
    </row>
    <row r="1200" spans="1:6" ht="24" hidden="1">
      <c r="A1200" s="625"/>
      <c r="B1200" s="601"/>
      <c r="C1200" s="278" t="s">
        <v>1482</v>
      </c>
      <c r="D1200" s="601"/>
      <c r="E1200" s="604"/>
      <c r="F1200" s="607"/>
    </row>
    <row r="1201" spans="1:6" ht="24" hidden="1">
      <c r="A1201" s="625"/>
      <c r="B1201" s="601"/>
      <c r="C1201" s="282" t="s">
        <v>1483</v>
      </c>
      <c r="D1201" s="601"/>
      <c r="E1201" s="604"/>
      <c r="F1201" s="607"/>
    </row>
    <row r="1202" spans="1:6" ht="24" hidden="1">
      <c r="A1202" s="625"/>
      <c r="B1202" s="602"/>
      <c r="C1202" s="279" t="s">
        <v>1484</v>
      </c>
      <c r="D1202" s="602"/>
      <c r="E1202" s="605"/>
      <c r="F1202" s="608"/>
    </row>
    <row r="1203" spans="1:6" ht="16.5" hidden="1">
      <c r="B1203" s="619" t="s">
        <v>1416</v>
      </c>
      <c r="C1203" s="619" t="s">
        <v>1447</v>
      </c>
      <c r="D1203" s="257" t="s">
        <v>1448</v>
      </c>
      <c r="E1203" s="619" t="s">
        <v>1417</v>
      </c>
      <c r="F1203" s="619" t="s">
        <v>1418</v>
      </c>
    </row>
    <row r="1204" spans="1:6" ht="15.75" hidden="1" thickBot="1">
      <c r="B1204" s="620"/>
      <c r="C1204" s="620"/>
      <c r="D1204" s="258" t="s">
        <v>2666</v>
      </c>
      <c r="E1204" s="620"/>
      <c r="F1204" s="620"/>
    </row>
    <row r="1205" spans="1:6" ht="36" hidden="1">
      <c r="B1205" s="600" t="s">
        <v>1848</v>
      </c>
      <c r="C1205" s="289" t="s">
        <v>1849</v>
      </c>
      <c r="D1205" s="600" t="s">
        <v>2667</v>
      </c>
      <c r="E1205" s="603" t="s">
        <v>2668</v>
      </c>
      <c r="F1205" s="606"/>
    </row>
    <row r="1206" spans="1:6" ht="36" hidden="1">
      <c r="B1206" s="601"/>
      <c r="C1206" s="280" t="s">
        <v>1850</v>
      </c>
      <c r="D1206" s="601"/>
      <c r="E1206" s="604"/>
      <c r="F1206" s="607"/>
    </row>
    <row r="1207" spans="1:6" ht="36" hidden="1">
      <c r="B1207" s="601"/>
      <c r="C1207" s="280" t="s">
        <v>1851</v>
      </c>
      <c r="D1207" s="601"/>
      <c r="E1207" s="604"/>
      <c r="F1207" s="607"/>
    </row>
    <row r="1208" spans="1:6" ht="24" hidden="1">
      <c r="B1208" s="602"/>
      <c r="C1208" s="398" t="s">
        <v>1852</v>
      </c>
      <c r="D1208" s="602"/>
      <c r="E1208" s="605"/>
      <c r="F1208" s="608"/>
    </row>
    <row r="1209" spans="1:6" ht="3.75" hidden="1" customHeight="1" thickBot="1">
      <c r="B1209" s="393"/>
      <c r="C1209" s="393"/>
      <c r="D1209" s="393"/>
      <c r="E1209" s="393"/>
      <c r="F1209" s="394"/>
    </row>
    <row r="1210" spans="1:6" hidden="1">
      <c r="B1210" s="358" t="s">
        <v>2669</v>
      </c>
      <c r="C1210" s="398" t="s">
        <v>1795</v>
      </c>
      <c r="D1210" s="398" t="s">
        <v>2664</v>
      </c>
      <c r="E1210" s="399" t="s">
        <v>1599</v>
      </c>
      <c r="F1210" s="406" t="s">
        <v>129</v>
      </c>
    </row>
    <row r="1211" spans="1:6" hidden="1">
      <c r="B1211" s="358"/>
      <c r="C1211" s="398"/>
      <c r="D1211" s="398"/>
      <c r="E1211" s="398"/>
      <c r="F1211" s="398"/>
    </row>
    <row r="1212" spans="1:6" hidden="1">
      <c r="B1212" s="612" t="s">
        <v>1449</v>
      </c>
      <c r="C1212" s="280" t="s">
        <v>1853</v>
      </c>
      <c r="D1212" s="612" t="s">
        <v>2670</v>
      </c>
      <c r="E1212" s="395" t="s">
        <v>2645</v>
      </c>
      <c r="F1212" s="613"/>
    </row>
    <row r="1213" spans="1:6" hidden="1">
      <c r="B1213" s="601"/>
      <c r="C1213" s="280" t="s">
        <v>1854</v>
      </c>
      <c r="D1213" s="601"/>
      <c r="E1213" s="395" t="s">
        <v>2646</v>
      </c>
      <c r="F1213" s="604"/>
    </row>
    <row r="1214" spans="1:6" ht="24" hidden="1">
      <c r="B1214" s="601"/>
      <c r="C1214" s="282" t="s">
        <v>1451</v>
      </c>
      <c r="D1214" s="601"/>
      <c r="E1214" s="397"/>
      <c r="F1214" s="604"/>
    </row>
    <row r="1215" spans="1:6" ht="24" hidden="1">
      <c r="B1215" s="601"/>
      <c r="C1215" s="282" t="s">
        <v>1820</v>
      </c>
      <c r="D1215" s="601"/>
      <c r="E1215" s="397"/>
      <c r="F1215" s="604"/>
    </row>
    <row r="1216" spans="1:6" ht="24" hidden="1">
      <c r="B1216" s="601"/>
      <c r="C1216" s="280" t="s">
        <v>1451</v>
      </c>
      <c r="D1216" s="601"/>
      <c r="E1216" s="397"/>
      <c r="F1216" s="604"/>
    </row>
    <row r="1217" spans="2:6" hidden="1">
      <c r="B1217" s="601"/>
      <c r="C1217" s="282" t="s">
        <v>1796</v>
      </c>
      <c r="D1217" s="601"/>
      <c r="E1217" s="397"/>
      <c r="F1217" s="604"/>
    </row>
    <row r="1218" spans="2:6" ht="24" hidden="1">
      <c r="B1218" s="601"/>
      <c r="C1218" s="282" t="s">
        <v>1451</v>
      </c>
      <c r="D1218" s="601"/>
      <c r="E1218" s="397"/>
      <c r="F1218" s="604"/>
    </row>
    <row r="1219" spans="2:6" hidden="1">
      <c r="B1219" s="601"/>
      <c r="C1219" s="282" t="s">
        <v>1769</v>
      </c>
      <c r="D1219" s="601"/>
      <c r="E1219" s="397"/>
      <c r="F1219" s="604"/>
    </row>
    <row r="1220" spans="2:6" ht="24" hidden="1">
      <c r="B1220" s="601"/>
      <c r="C1220" s="282" t="s">
        <v>1451</v>
      </c>
      <c r="D1220" s="601"/>
      <c r="E1220" s="397"/>
      <c r="F1220" s="604"/>
    </row>
    <row r="1221" spans="2:6" hidden="1">
      <c r="B1221" s="601"/>
      <c r="C1221" s="282" t="s">
        <v>1737</v>
      </c>
      <c r="D1221" s="601"/>
      <c r="E1221" s="397"/>
      <c r="F1221" s="604"/>
    </row>
    <row r="1222" spans="2:6" ht="24" hidden="1">
      <c r="B1222" s="601"/>
      <c r="C1222" s="282" t="s">
        <v>1451</v>
      </c>
      <c r="D1222" s="601"/>
      <c r="E1222" s="397"/>
      <c r="F1222" s="604"/>
    </row>
    <row r="1223" spans="2:6" hidden="1">
      <c r="B1223" s="601"/>
      <c r="C1223" s="282" t="s">
        <v>1658</v>
      </c>
      <c r="D1223" s="601"/>
      <c r="E1223" s="397"/>
      <c r="F1223" s="604"/>
    </row>
    <row r="1224" spans="2:6" ht="24" hidden="1">
      <c r="B1224" s="601"/>
      <c r="C1224" s="282" t="s">
        <v>1451</v>
      </c>
      <c r="D1224" s="601"/>
      <c r="E1224" s="397"/>
      <c r="F1224" s="604"/>
    </row>
    <row r="1225" spans="2:6" hidden="1">
      <c r="B1225" s="601"/>
      <c r="C1225" s="282" t="s">
        <v>1621</v>
      </c>
      <c r="D1225" s="601"/>
      <c r="E1225" s="397"/>
      <c r="F1225" s="604"/>
    </row>
    <row r="1226" spans="2:6" hidden="1">
      <c r="B1226" s="601"/>
      <c r="C1226" s="282" t="s">
        <v>1622</v>
      </c>
      <c r="D1226" s="601"/>
      <c r="E1226" s="397"/>
      <c r="F1226" s="604"/>
    </row>
    <row r="1227" spans="2:6" ht="24" hidden="1">
      <c r="B1227" s="601"/>
      <c r="C1227" s="282" t="s">
        <v>1451</v>
      </c>
      <c r="D1227" s="601"/>
      <c r="E1227" s="397"/>
      <c r="F1227" s="604"/>
    </row>
    <row r="1228" spans="2:6" hidden="1">
      <c r="B1228" s="601"/>
      <c r="C1228" s="278" t="s">
        <v>1659</v>
      </c>
      <c r="D1228" s="601"/>
      <c r="E1228" s="397"/>
      <c r="F1228" s="604"/>
    </row>
    <row r="1229" spans="2:6" hidden="1">
      <c r="B1229" s="601"/>
      <c r="C1229" s="278" t="s">
        <v>1451</v>
      </c>
      <c r="D1229" s="601"/>
      <c r="E1229" s="397"/>
      <c r="F1229" s="604"/>
    </row>
    <row r="1230" spans="2:6" hidden="1">
      <c r="B1230" s="601"/>
      <c r="C1230" s="278" t="s">
        <v>1450</v>
      </c>
      <c r="D1230" s="601"/>
      <c r="E1230" s="397"/>
      <c r="F1230" s="604"/>
    </row>
    <row r="1231" spans="2:6" hidden="1">
      <c r="B1231" s="601"/>
      <c r="C1231" s="278" t="s">
        <v>1451</v>
      </c>
      <c r="D1231" s="601"/>
      <c r="E1231" s="397"/>
      <c r="F1231" s="604"/>
    </row>
    <row r="1232" spans="2:6" hidden="1">
      <c r="B1232" s="601"/>
      <c r="C1232" s="278" t="s">
        <v>1452</v>
      </c>
      <c r="D1232" s="601"/>
      <c r="E1232" s="397"/>
      <c r="F1232" s="604"/>
    </row>
    <row r="1233" spans="2:6" hidden="1">
      <c r="B1233" s="601"/>
      <c r="C1233" s="278" t="s">
        <v>1451</v>
      </c>
      <c r="D1233" s="601"/>
      <c r="E1233" s="397"/>
      <c r="F1233" s="604"/>
    </row>
    <row r="1234" spans="2:6" hidden="1">
      <c r="B1234" s="601"/>
      <c r="C1234" s="278" t="s">
        <v>1453</v>
      </c>
      <c r="D1234" s="601"/>
      <c r="E1234" s="397"/>
      <c r="F1234" s="604"/>
    </row>
    <row r="1235" spans="2:6" hidden="1">
      <c r="B1235" s="601"/>
      <c r="C1235" s="278" t="s">
        <v>1454</v>
      </c>
      <c r="D1235" s="601"/>
      <c r="E1235" s="397"/>
      <c r="F1235" s="604"/>
    </row>
    <row r="1236" spans="2:6" hidden="1">
      <c r="B1236" s="602"/>
      <c r="C1236" s="279" t="s">
        <v>1455</v>
      </c>
      <c r="D1236" s="602"/>
      <c r="E1236" s="290"/>
      <c r="F1236" s="605"/>
    </row>
    <row r="1237" spans="2:6" ht="3.75" hidden="1" customHeight="1" thickBot="1">
      <c r="B1237" s="393"/>
      <c r="C1237" s="393"/>
      <c r="D1237" s="393"/>
      <c r="E1237" s="393"/>
      <c r="F1237" s="394"/>
    </row>
    <row r="1238" spans="2:6" ht="24" hidden="1">
      <c r="B1238" s="600" t="s">
        <v>1457</v>
      </c>
      <c r="C1238" s="282" t="s">
        <v>1821</v>
      </c>
      <c r="D1238" s="600" t="s">
        <v>2671</v>
      </c>
      <c r="E1238" s="603" t="s">
        <v>1739</v>
      </c>
      <c r="F1238" s="603"/>
    </row>
    <row r="1239" spans="2:6" ht="24" hidden="1">
      <c r="B1239" s="601"/>
      <c r="C1239" s="282" t="s">
        <v>1524</v>
      </c>
      <c r="D1239" s="601"/>
      <c r="E1239" s="604"/>
      <c r="F1239" s="604"/>
    </row>
    <row r="1240" spans="2:6" hidden="1">
      <c r="B1240" s="601"/>
      <c r="C1240" s="282" t="s">
        <v>1770</v>
      </c>
      <c r="D1240" s="601"/>
      <c r="E1240" s="604"/>
      <c r="F1240" s="604"/>
    </row>
    <row r="1241" spans="2:6" ht="24" hidden="1">
      <c r="B1241" s="601"/>
      <c r="C1241" s="282" t="s">
        <v>1524</v>
      </c>
      <c r="D1241" s="601"/>
      <c r="E1241" s="604"/>
      <c r="F1241" s="604"/>
    </row>
    <row r="1242" spans="2:6" ht="36" hidden="1">
      <c r="B1242" s="601"/>
      <c r="C1242" s="282" t="s">
        <v>1738</v>
      </c>
      <c r="D1242" s="601"/>
      <c r="E1242" s="604"/>
      <c r="F1242" s="604"/>
    </row>
    <row r="1243" spans="2:6" ht="24" hidden="1">
      <c r="B1243" s="601"/>
      <c r="C1243" s="282" t="s">
        <v>1524</v>
      </c>
      <c r="D1243" s="601"/>
      <c r="E1243" s="604"/>
      <c r="F1243" s="604"/>
    </row>
    <row r="1244" spans="2:6" ht="36" hidden="1">
      <c r="B1244" s="601"/>
      <c r="C1244" s="282" t="s">
        <v>1713</v>
      </c>
      <c r="D1244" s="601"/>
      <c r="E1244" s="604"/>
      <c r="F1244" s="604"/>
    </row>
    <row r="1245" spans="2:6" ht="24" hidden="1">
      <c r="B1245" s="601"/>
      <c r="C1245" s="282" t="s">
        <v>1524</v>
      </c>
      <c r="D1245" s="601"/>
      <c r="E1245" s="604"/>
      <c r="F1245" s="604"/>
    </row>
    <row r="1246" spans="2:6" ht="24" hidden="1">
      <c r="B1246" s="601"/>
      <c r="C1246" s="282" t="s">
        <v>1690</v>
      </c>
      <c r="D1246" s="601"/>
      <c r="E1246" s="604"/>
      <c r="F1246" s="604"/>
    </row>
    <row r="1247" spans="2:6" ht="24" hidden="1">
      <c r="B1247" s="601"/>
      <c r="C1247" s="282" t="s">
        <v>1524</v>
      </c>
      <c r="D1247" s="601"/>
      <c r="E1247" s="604"/>
      <c r="F1247" s="604"/>
    </row>
    <row r="1248" spans="2:6" hidden="1">
      <c r="B1248" s="601"/>
      <c r="C1248" s="282" t="s">
        <v>1660</v>
      </c>
      <c r="D1248" s="601"/>
      <c r="E1248" s="604"/>
      <c r="F1248" s="604"/>
    </row>
    <row r="1249" spans="2:6" hidden="1">
      <c r="B1249" s="601"/>
      <c r="C1249" s="282" t="s">
        <v>1661</v>
      </c>
      <c r="D1249" s="601"/>
      <c r="E1249" s="604"/>
      <c r="F1249" s="604"/>
    </row>
    <row r="1250" spans="2:6" hidden="1">
      <c r="B1250" s="601"/>
      <c r="C1250" s="278" t="s">
        <v>1662</v>
      </c>
      <c r="D1250" s="601"/>
      <c r="E1250" s="604"/>
      <c r="F1250" s="604"/>
    </row>
    <row r="1251" spans="2:6" ht="24" hidden="1">
      <c r="B1251" s="601"/>
      <c r="C1251" s="282" t="s">
        <v>1524</v>
      </c>
      <c r="D1251" s="601"/>
      <c r="E1251" s="604"/>
      <c r="F1251" s="604"/>
    </row>
    <row r="1252" spans="2:6" hidden="1">
      <c r="B1252" s="601"/>
      <c r="C1252" s="282" t="s">
        <v>1623</v>
      </c>
      <c r="D1252" s="601"/>
      <c r="E1252" s="604"/>
      <c r="F1252" s="604"/>
    </row>
    <row r="1253" spans="2:6" hidden="1">
      <c r="B1253" s="601"/>
      <c r="C1253" s="278" t="s">
        <v>1663</v>
      </c>
      <c r="D1253" s="601"/>
      <c r="E1253" s="604"/>
      <c r="F1253" s="604"/>
    </row>
    <row r="1254" spans="2:6" ht="24" hidden="1">
      <c r="B1254" s="601"/>
      <c r="C1254" s="282" t="s">
        <v>1524</v>
      </c>
      <c r="D1254" s="601"/>
      <c r="E1254" s="604"/>
      <c r="F1254" s="604"/>
    </row>
    <row r="1255" spans="2:6" ht="24" hidden="1">
      <c r="B1255" s="601"/>
      <c r="C1255" s="278" t="s">
        <v>1575</v>
      </c>
      <c r="D1255" s="601"/>
      <c r="E1255" s="604"/>
      <c r="F1255" s="604"/>
    </row>
    <row r="1256" spans="2:6" hidden="1">
      <c r="B1256" s="601"/>
      <c r="C1256" s="278" t="s">
        <v>1524</v>
      </c>
      <c r="D1256" s="601"/>
      <c r="E1256" s="604"/>
      <c r="F1256" s="604"/>
    </row>
    <row r="1257" spans="2:6" hidden="1">
      <c r="B1257" s="601"/>
      <c r="C1257" s="278" t="s">
        <v>1525</v>
      </c>
      <c r="D1257" s="601"/>
      <c r="E1257" s="604"/>
      <c r="F1257" s="604"/>
    </row>
    <row r="1258" spans="2:6" hidden="1">
      <c r="B1258" s="601"/>
      <c r="C1258" s="278" t="s">
        <v>1524</v>
      </c>
      <c r="D1258" s="601"/>
      <c r="E1258" s="604"/>
      <c r="F1258" s="604"/>
    </row>
    <row r="1259" spans="2:6" hidden="1">
      <c r="B1259" s="601"/>
      <c r="C1259" s="278" t="s">
        <v>1522</v>
      </c>
      <c r="D1259" s="601"/>
      <c r="E1259" s="604"/>
      <c r="F1259" s="604"/>
    </row>
    <row r="1260" spans="2:6" hidden="1">
      <c r="B1260" s="601"/>
      <c r="C1260" s="278" t="s">
        <v>1523</v>
      </c>
      <c r="D1260" s="601"/>
      <c r="E1260" s="604"/>
      <c r="F1260" s="604"/>
    </row>
    <row r="1261" spans="2:6" hidden="1">
      <c r="B1261" s="601"/>
      <c r="C1261" s="278" t="s">
        <v>1524</v>
      </c>
      <c r="D1261" s="601"/>
      <c r="E1261" s="604"/>
      <c r="F1261" s="604"/>
    </row>
    <row r="1262" spans="2:6" hidden="1">
      <c r="B1262" s="601"/>
      <c r="C1262" s="278" t="s">
        <v>1458</v>
      </c>
      <c r="D1262" s="601"/>
      <c r="E1262" s="604"/>
      <c r="F1262" s="604"/>
    </row>
    <row r="1263" spans="2:6" hidden="1">
      <c r="B1263" s="602"/>
      <c r="C1263" s="279" t="s">
        <v>1459</v>
      </c>
      <c r="D1263" s="602"/>
      <c r="E1263" s="605"/>
      <c r="F1263" s="605"/>
    </row>
    <row r="1264" spans="2:6" ht="3.75" hidden="1" customHeight="1" thickBot="1">
      <c r="B1264" s="393"/>
      <c r="C1264" s="393"/>
      <c r="D1264" s="393"/>
      <c r="E1264" s="393"/>
      <c r="F1264" s="394"/>
    </row>
    <row r="1265" spans="2:6" hidden="1">
      <c r="B1265" s="600" t="s">
        <v>1461</v>
      </c>
      <c r="C1265" s="282" t="s">
        <v>1740</v>
      </c>
      <c r="D1265" s="600" t="s">
        <v>1471</v>
      </c>
      <c r="E1265" s="603" t="s">
        <v>1739</v>
      </c>
      <c r="F1265" s="603"/>
    </row>
    <row r="1266" spans="2:6" hidden="1">
      <c r="B1266" s="601"/>
      <c r="C1266" s="278" t="s">
        <v>1463</v>
      </c>
      <c r="D1266" s="601"/>
      <c r="E1266" s="604"/>
      <c r="F1266" s="604"/>
    </row>
    <row r="1267" spans="2:6" hidden="1">
      <c r="B1267" s="601"/>
      <c r="C1267" s="278" t="s">
        <v>1526</v>
      </c>
      <c r="D1267" s="601"/>
      <c r="E1267" s="604"/>
      <c r="F1267" s="604"/>
    </row>
    <row r="1268" spans="2:6" hidden="1">
      <c r="B1268" s="601"/>
      <c r="C1268" s="278" t="s">
        <v>1463</v>
      </c>
      <c r="D1268" s="601"/>
      <c r="E1268" s="604"/>
      <c r="F1268" s="604"/>
    </row>
    <row r="1269" spans="2:6" hidden="1">
      <c r="B1269" s="601"/>
      <c r="C1269" s="278" t="s">
        <v>1462</v>
      </c>
      <c r="D1269" s="601"/>
      <c r="E1269" s="604"/>
      <c r="F1269" s="604"/>
    </row>
    <row r="1270" spans="2:6" hidden="1">
      <c r="B1270" s="601"/>
      <c r="C1270" s="278" t="s">
        <v>1463</v>
      </c>
      <c r="D1270" s="601"/>
      <c r="E1270" s="604"/>
      <c r="F1270" s="604"/>
    </row>
    <row r="1271" spans="2:6" hidden="1">
      <c r="B1271" s="601"/>
      <c r="C1271" s="278" t="s">
        <v>1464</v>
      </c>
      <c r="D1271" s="601"/>
      <c r="E1271" s="604"/>
      <c r="F1271" s="604"/>
    </row>
    <row r="1272" spans="2:6" hidden="1">
      <c r="B1272" s="602"/>
      <c r="C1272" s="279" t="s">
        <v>1465</v>
      </c>
      <c r="D1272" s="602"/>
      <c r="E1272" s="605"/>
      <c r="F1272" s="605"/>
    </row>
    <row r="1273" spans="2:6" ht="3.75" hidden="1" customHeight="1" thickBot="1">
      <c r="B1273" s="393"/>
      <c r="C1273" s="393"/>
      <c r="D1273" s="393"/>
      <c r="E1273" s="393"/>
      <c r="F1273" s="394"/>
    </row>
    <row r="1274" spans="2:6" ht="24" hidden="1">
      <c r="B1274" s="600" t="s">
        <v>1466</v>
      </c>
      <c r="C1274" s="278" t="s">
        <v>1467</v>
      </c>
      <c r="D1274" s="600" t="s">
        <v>1471</v>
      </c>
      <c r="E1274" s="603" t="s">
        <v>1472</v>
      </c>
      <c r="F1274" s="603"/>
    </row>
    <row r="1275" spans="2:6" ht="24" hidden="1">
      <c r="B1275" s="601"/>
      <c r="C1275" s="278" t="s">
        <v>1468</v>
      </c>
      <c r="D1275" s="601"/>
      <c r="E1275" s="604"/>
      <c r="F1275" s="604"/>
    </row>
    <row r="1276" spans="2:6" hidden="1">
      <c r="B1276" s="601"/>
      <c r="C1276" s="278" t="s">
        <v>1469</v>
      </c>
      <c r="D1276" s="601"/>
      <c r="E1276" s="604"/>
      <c r="F1276" s="604"/>
    </row>
    <row r="1277" spans="2:6" hidden="1">
      <c r="B1277" s="602"/>
      <c r="C1277" s="279" t="s">
        <v>1470</v>
      </c>
      <c r="D1277" s="602"/>
      <c r="E1277" s="605"/>
      <c r="F1277" s="605"/>
    </row>
    <row r="1278" spans="2:6" ht="3.75" hidden="1" customHeight="1" thickBot="1">
      <c r="B1278" s="393"/>
      <c r="C1278" s="393"/>
      <c r="D1278" s="393"/>
      <c r="E1278" s="393"/>
      <c r="F1278" s="394"/>
    </row>
    <row r="1279" spans="2:6" hidden="1">
      <c r="B1279" s="600" t="s">
        <v>2585</v>
      </c>
      <c r="C1279" s="281"/>
      <c r="D1279" s="600" t="s">
        <v>1471</v>
      </c>
      <c r="E1279" s="603" t="s">
        <v>1599</v>
      </c>
      <c r="F1279" s="609"/>
    </row>
    <row r="1280" spans="2:6" ht="36" hidden="1">
      <c r="B1280" s="601"/>
      <c r="C1280" s="282" t="s">
        <v>1741</v>
      </c>
      <c r="D1280" s="601"/>
      <c r="E1280" s="604"/>
      <c r="F1280" s="610"/>
    </row>
    <row r="1281" spans="2:6" hidden="1">
      <c r="B1281" s="601"/>
      <c r="C1281" s="282" t="s">
        <v>1598</v>
      </c>
      <c r="D1281" s="601"/>
      <c r="E1281" s="604"/>
      <c r="F1281" s="610"/>
    </row>
    <row r="1282" spans="2:6" hidden="1">
      <c r="B1282" s="601"/>
      <c r="C1282" s="282" t="s">
        <v>1665</v>
      </c>
      <c r="D1282" s="601"/>
      <c r="E1282" s="604"/>
      <c r="F1282" s="610"/>
    </row>
    <row r="1283" spans="2:6" hidden="1">
      <c r="B1283" s="601"/>
      <c r="C1283" s="282" t="s">
        <v>1598</v>
      </c>
      <c r="D1283" s="601"/>
      <c r="E1283" s="604"/>
      <c r="F1283" s="610"/>
    </row>
    <row r="1284" spans="2:6" ht="36" hidden="1">
      <c r="B1284" s="601"/>
      <c r="C1284" s="282" t="s">
        <v>1691</v>
      </c>
      <c r="D1284" s="601"/>
      <c r="E1284" s="604"/>
      <c r="F1284" s="610"/>
    </row>
    <row r="1285" spans="2:6" hidden="1">
      <c r="B1285" s="601"/>
      <c r="C1285" s="282" t="s">
        <v>1598</v>
      </c>
      <c r="D1285" s="601"/>
      <c r="E1285" s="604"/>
      <c r="F1285" s="610"/>
    </row>
    <row r="1286" spans="2:6" ht="24" hidden="1">
      <c r="B1286" s="601"/>
      <c r="C1286" s="282" t="s">
        <v>1664</v>
      </c>
      <c r="D1286" s="601"/>
      <c r="E1286" s="604"/>
      <c r="F1286" s="610"/>
    </row>
    <row r="1287" spans="2:6" hidden="1">
      <c r="B1287" s="601"/>
      <c r="C1287" s="282" t="s">
        <v>1665</v>
      </c>
      <c r="D1287" s="601"/>
      <c r="E1287" s="604"/>
      <c r="F1287" s="610"/>
    </row>
    <row r="1288" spans="2:6" hidden="1">
      <c r="B1288" s="601"/>
      <c r="C1288" s="282" t="s">
        <v>1598</v>
      </c>
      <c r="D1288" s="601"/>
      <c r="E1288" s="604"/>
      <c r="F1288" s="610"/>
    </row>
    <row r="1289" spans="2:6" hidden="1">
      <c r="B1289" s="601"/>
      <c r="C1289" s="282" t="s">
        <v>1624</v>
      </c>
      <c r="D1289" s="601"/>
      <c r="E1289" s="604"/>
      <c r="F1289" s="610"/>
    </row>
    <row r="1290" spans="2:6" hidden="1">
      <c r="B1290" s="601"/>
      <c r="C1290" s="282" t="s">
        <v>1598</v>
      </c>
      <c r="D1290" s="601"/>
      <c r="E1290" s="604"/>
      <c r="F1290" s="610"/>
    </row>
    <row r="1291" spans="2:6" hidden="1">
      <c r="B1291" s="601"/>
      <c r="C1291" s="278" t="s">
        <v>1597</v>
      </c>
      <c r="D1291" s="601"/>
      <c r="E1291" s="604"/>
      <c r="F1291" s="610"/>
    </row>
    <row r="1292" spans="2:6" hidden="1">
      <c r="B1292" s="601"/>
      <c r="C1292" s="278" t="s">
        <v>1598</v>
      </c>
      <c r="D1292" s="601"/>
      <c r="E1292" s="604"/>
      <c r="F1292" s="610"/>
    </row>
    <row r="1293" spans="2:6" hidden="1">
      <c r="B1293" s="601"/>
      <c r="C1293" s="278" t="s">
        <v>1554</v>
      </c>
      <c r="D1293" s="601"/>
      <c r="E1293" s="604"/>
      <c r="F1293" s="610"/>
    </row>
    <row r="1294" spans="2:6" hidden="1">
      <c r="B1294" s="601"/>
      <c r="C1294" s="278" t="s">
        <v>1473</v>
      </c>
      <c r="D1294" s="601"/>
      <c r="E1294" s="604"/>
      <c r="F1294" s="610"/>
    </row>
    <row r="1295" spans="2:6" hidden="1">
      <c r="B1295" s="601"/>
      <c r="C1295" s="278" t="s">
        <v>1527</v>
      </c>
      <c r="D1295" s="601"/>
      <c r="E1295" s="604"/>
      <c r="F1295" s="610"/>
    </row>
    <row r="1296" spans="2:6" hidden="1">
      <c r="B1296" s="601"/>
      <c r="C1296" s="278" t="s">
        <v>1528</v>
      </c>
      <c r="D1296" s="601"/>
      <c r="E1296" s="604"/>
      <c r="F1296" s="610"/>
    </row>
    <row r="1297" spans="2:6" hidden="1">
      <c r="B1297" s="601"/>
      <c r="C1297" s="278" t="s">
        <v>1473</v>
      </c>
      <c r="D1297" s="601"/>
      <c r="E1297" s="604"/>
      <c r="F1297" s="610"/>
    </row>
    <row r="1298" spans="2:6" hidden="1">
      <c r="B1298" s="601"/>
      <c r="C1298" s="278" t="s">
        <v>1529</v>
      </c>
      <c r="D1298" s="601"/>
      <c r="E1298" s="604"/>
      <c r="F1298" s="610"/>
    </row>
    <row r="1299" spans="2:6" ht="24" hidden="1">
      <c r="B1299" s="601"/>
      <c r="C1299" s="278" t="s">
        <v>1530</v>
      </c>
      <c r="D1299" s="601"/>
      <c r="E1299" s="604"/>
      <c r="F1299" s="610"/>
    </row>
    <row r="1300" spans="2:6" hidden="1">
      <c r="B1300" s="601"/>
      <c r="C1300" s="282" t="s">
        <v>1473</v>
      </c>
      <c r="D1300" s="601"/>
      <c r="E1300" s="604"/>
      <c r="F1300" s="610"/>
    </row>
    <row r="1301" spans="2:6" hidden="1">
      <c r="B1301" s="601"/>
      <c r="C1301" s="282" t="s">
        <v>1474</v>
      </c>
      <c r="D1301" s="601"/>
      <c r="E1301" s="604"/>
      <c r="F1301" s="610"/>
    </row>
    <row r="1302" spans="2:6" hidden="1">
      <c r="B1302" s="601"/>
      <c r="C1302" s="282" t="s">
        <v>1475</v>
      </c>
      <c r="D1302" s="601"/>
      <c r="E1302" s="604"/>
      <c r="F1302" s="610"/>
    </row>
    <row r="1303" spans="2:6" hidden="1">
      <c r="B1303" s="601"/>
      <c r="C1303" s="278" t="s">
        <v>1476</v>
      </c>
      <c r="D1303" s="601"/>
      <c r="E1303" s="604"/>
      <c r="F1303" s="610"/>
    </row>
    <row r="1304" spans="2:6" hidden="1">
      <c r="B1304" s="602"/>
      <c r="C1304" s="279" t="s">
        <v>1477</v>
      </c>
      <c r="D1304" s="602"/>
      <c r="E1304" s="605"/>
      <c r="F1304" s="611"/>
    </row>
    <row r="1305" spans="2:6" ht="3.75" hidden="1" customHeight="1" thickBot="1">
      <c r="B1305" s="393"/>
      <c r="C1305" s="393"/>
      <c r="D1305" s="393"/>
      <c r="E1305" s="393"/>
      <c r="F1305" s="394"/>
    </row>
    <row r="1306" spans="2:6" ht="24" hidden="1">
      <c r="B1306" s="600" t="s">
        <v>2576</v>
      </c>
      <c r="C1306" s="282" t="s">
        <v>2642</v>
      </c>
      <c r="D1306" s="600" t="s">
        <v>1471</v>
      </c>
      <c r="E1306" s="603" t="s">
        <v>1460</v>
      </c>
      <c r="F1306" s="609"/>
    </row>
    <row r="1307" spans="2:6" ht="24" hidden="1">
      <c r="B1307" s="601"/>
      <c r="C1307" s="282" t="s">
        <v>2634</v>
      </c>
      <c r="D1307" s="601"/>
      <c r="E1307" s="604"/>
      <c r="F1307" s="610"/>
    </row>
    <row r="1308" spans="2:6" hidden="1">
      <c r="B1308" s="601"/>
      <c r="C1308" s="282" t="s">
        <v>2632</v>
      </c>
      <c r="D1308" s="601"/>
      <c r="E1308" s="604"/>
      <c r="F1308" s="610"/>
    </row>
    <row r="1309" spans="2:6" hidden="1">
      <c r="B1309" s="601"/>
      <c r="C1309" s="282" t="s">
        <v>2633</v>
      </c>
      <c r="D1309" s="601"/>
      <c r="E1309" s="604"/>
      <c r="F1309" s="610"/>
    </row>
    <row r="1310" spans="2:6" ht="24" hidden="1">
      <c r="B1310" s="601"/>
      <c r="C1310" s="282" t="s">
        <v>2634</v>
      </c>
      <c r="D1310" s="601"/>
      <c r="E1310" s="604"/>
      <c r="F1310" s="610"/>
    </row>
    <row r="1311" spans="2:6" hidden="1">
      <c r="B1311" s="601"/>
      <c r="C1311" s="282" t="s">
        <v>2617</v>
      </c>
      <c r="D1311" s="601"/>
      <c r="E1311" s="604"/>
      <c r="F1311" s="610"/>
    </row>
    <row r="1312" spans="2:6" ht="24" hidden="1">
      <c r="B1312" s="601"/>
      <c r="C1312" s="282" t="s">
        <v>2635</v>
      </c>
      <c r="D1312" s="601"/>
      <c r="E1312" s="604"/>
      <c r="F1312" s="610"/>
    </row>
    <row r="1313" spans="2:6" ht="24" hidden="1">
      <c r="B1313" s="601"/>
      <c r="C1313" s="282" t="s">
        <v>2636</v>
      </c>
      <c r="D1313" s="601"/>
      <c r="E1313" s="604"/>
      <c r="F1313" s="610"/>
    </row>
    <row r="1314" spans="2:6" ht="24" hidden="1">
      <c r="B1314" s="601"/>
      <c r="C1314" s="282" t="s">
        <v>2637</v>
      </c>
      <c r="D1314" s="601"/>
      <c r="E1314" s="604"/>
      <c r="F1314" s="610"/>
    </row>
    <row r="1315" spans="2:6" hidden="1">
      <c r="B1315" s="601"/>
      <c r="C1315" s="282" t="s">
        <v>2638</v>
      </c>
      <c r="D1315" s="601"/>
      <c r="E1315" s="604"/>
      <c r="F1315" s="610"/>
    </row>
    <row r="1316" spans="2:6" hidden="1">
      <c r="B1316" s="601"/>
      <c r="C1316" s="282" t="s">
        <v>2639</v>
      </c>
      <c r="D1316" s="601"/>
      <c r="E1316" s="604"/>
      <c r="F1316" s="610"/>
    </row>
    <row r="1317" spans="2:6" ht="24" hidden="1">
      <c r="B1317" s="601"/>
      <c r="C1317" s="278" t="s">
        <v>2578</v>
      </c>
      <c r="D1317" s="601"/>
      <c r="E1317" s="604"/>
      <c r="F1317" s="610"/>
    </row>
    <row r="1318" spans="2:6" hidden="1">
      <c r="B1318" s="601"/>
      <c r="C1318" s="278" t="s">
        <v>2593</v>
      </c>
      <c r="D1318" s="601"/>
      <c r="E1318" s="604"/>
      <c r="F1318" s="610"/>
    </row>
    <row r="1319" spans="2:6" ht="24" hidden="1">
      <c r="B1319" s="601"/>
      <c r="C1319" s="278" t="s">
        <v>2578</v>
      </c>
      <c r="D1319" s="601"/>
      <c r="E1319" s="604"/>
      <c r="F1319" s="610"/>
    </row>
    <row r="1320" spans="2:6" ht="24" hidden="1">
      <c r="B1320" s="601"/>
      <c r="C1320" s="278" t="s">
        <v>2577</v>
      </c>
      <c r="D1320" s="601"/>
      <c r="E1320" s="604"/>
      <c r="F1320" s="610"/>
    </row>
    <row r="1321" spans="2:6" ht="24" hidden="1">
      <c r="B1321" s="601"/>
      <c r="C1321" s="278" t="s">
        <v>2578</v>
      </c>
      <c r="D1321" s="601"/>
      <c r="E1321" s="604"/>
      <c r="F1321" s="610"/>
    </row>
    <row r="1322" spans="2:6" ht="24" hidden="1">
      <c r="B1322" s="602"/>
      <c r="C1322" s="279" t="s">
        <v>2579</v>
      </c>
      <c r="D1322" s="602"/>
      <c r="E1322" s="605"/>
      <c r="F1322" s="611"/>
    </row>
    <row r="1323" spans="2:6" ht="3.75" hidden="1" customHeight="1" thickBot="1">
      <c r="B1323" s="393"/>
      <c r="C1323" s="393"/>
      <c r="D1323" s="393"/>
      <c r="E1323" s="393"/>
      <c r="F1323" s="394"/>
    </row>
    <row r="1324" spans="2:6" hidden="1">
      <c r="B1324" s="600" t="s">
        <v>1478</v>
      </c>
      <c r="C1324" s="280" t="s">
        <v>1855</v>
      </c>
      <c r="D1324" s="600" t="s">
        <v>1471</v>
      </c>
      <c r="E1324" s="603" t="s">
        <v>1739</v>
      </c>
      <c r="F1324" s="606"/>
    </row>
    <row r="1325" spans="2:6" ht="24" hidden="1">
      <c r="B1325" s="601"/>
      <c r="C1325" s="280" t="s">
        <v>1856</v>
      </c>
      <c r="D1325" s="601"/>
      <c r="E1325" s="604"/>
      <c r="F1325" s="607"/>
    </row>
    <row r="1326" spans="2:6" ht="36" hidden="1">
      <c r="B1326" s="601"/>
      <c r="C1326" s="280" t="s">
        <v>1857</v>
      </c>
      <c r="D1326" s="601"/>
      <c r="E1326" s="604"/>
      <c r="F1326" s="607"/>
    </row>
    <row r="1327" spans="2:6" ht="24" hidden="1">
      <c r="B1327" s="601"/>
      <c r="C1327" s="282" t="s">
        <v>1577</v>
      </c>
      <c r="D1327" s="601"/>
      <c r="E1327" s="604"/>
      <c r="F1327" s="607"/>
    </row>
    <row r="1328" spans="2:6" hidden="1">
      <c r="B1328" s="601"/>
      <c r="C1328" s="282" t="s">
        <v>1742</v>
      </c>
      <c r="D1328" s="601"/>
      <c r="E1328" s="604"/>
      <c r="F1328" s="607"/>
    </row>
    <row r="1329" spans="2:6" ht="24" hidden="1">
      <c r="B1329" s="601"/>
      <c r="C1329" s="282" t="s">
        <v>1577</v>
      </c>
      <c r="D1329" s="601"/>
      <c r="E1329" s="604"/>
      <c r="F1329" s="607"/>
    </row>
    <row r="1330" spans="2:6" hidden="1">
      <c r="B1330" s="601"/>
      <c r="C1330" s="282" t="s">
        <v>1625</v>
      </c>
      <c r="D1330" s="601"/>
      <c r="E1330" s="604"/>
      <c r="F1330" s="607"/>
    </row>
    <row r="1331" spans="2:6" hidden="1">
      <c r="B1331" s="601"/>
      <c r="C1331" s="282" t="s">
        <v>1666</v>
      </c>
      <c r="D1331" s="601"/>
      <c r="E1331" s="604"/>
      <c r="F1331" s="607"/>
    </row>
    <row r="1332" spans="2:6" ht="24" hidden="1">
      <c r="B1332" s="601"/>
      <c r="C1332" s="282" t="s">
        <v>1667</v>
      </c>
      <c r="D1332" s="601"/>
      <c r="E1332" s="604"/>
      <c r="F1332" s="607"/>
    </row>
    <row r="1333" spans="2:6" ht="24" hidden="1">
      <c r="B1333" s="601"/>
      <c r="C1333" s="282" t="s">
        <v>1577</v>
      </c>
      <c r="D1333" s="601"/>
      <c r="E1333" s="604"/>
      <c r="F1333" s="607"/>
    </row>
    <row r="1334" spans="2:6" ht="36" hidden="1">
      <c r="B1334" s="601"/>
      <c r="C1334" s="282" t="s">
        <v>1576</v>
      </c>
      <c r="D1334" s="601"/>
      <c r="E1334" s="604"/>
      <c r="F1334" s="607"/>
    </row>
    <row r="1335" spans="2:6" ht="24" hidden="1">
      <c r="B1335" s="601"/>
      <c r="C1335" s="282" t="s">
        <v>1577</v>
      </c>
      <c r="D1335" s="601"/>
      <c r="E1335" s="604"/>
      <c r="F1335" s="607"/>
    </row>
    <row r="1336" spans="2:6" ht="24" hidden="1">
      <c r="B1336" s="601"/>
      <c r="C1336" s="282" t="s">
        <v>1479</v>
      </c>
      <c r="D1336" s="601"/>
      <c r="E1336" s="604"/>
      <c r="F1336" s="607"/>
    </row>
    <row r="1337" spans="2:6" hidden="1">
      <c r="B1337" s="602"/>
      <c r="C1337" s="279" t="s">
        <v>1480</v>
      </c>
      <c r="D1337" s="602"/>
      <c r="E1337" s="605"/>
      <c r="F1337" s="608"/>
    </row>
    <row r="1338" spans="2:6" ht="3.75" hidden="1" customHeight="1" thickBot="1">
      <c r="B1338" s="393"/>
      <c r="C1338" s="393"/>
      <c r="D1338" s="393"/>
      <c r="E1338" s="393"/>
      <c r="F1338" s="394"/>
    </row>
    <row r="1339" spans="2:6" hidden="1">
      <c r="B1339" s="600" t="s">
        <v>2626</v>
      </c>
      <c r="C1339" s="280" t="s">
        <v>1858</v>
      </c>
      <c r="D1339" s="600" t="s">
        <v>2672</v>
      </c>
      <c r="E1339" s="603" t="s">
        <v>2662</v>
      </c>
      <c r="F1339" s="609" t="s">
        <v>2628</v>
      </c>
    </row>
    <row r="1340" spans="2:6" ht="24" hidden="1">
      <c r="B1340" s="601"/>
      <c r="C1340" s="282" t="s">
        <v>1577</v>
      </c>
      <c r="D1340" s="601"/>
      <c r="E1340" s="604"/>
      <c r="F1340" s="610"/>
    </row>
    <row r="1341" spans="2:6" hidden="1">
      <c r="B1341" s="602"/>
      <c r="C1341" s="304" t="s">
        <v>1822</v>
      </c>
      <c r="D1341" s="602"/>
      <c r="E1341" s="605"/>
      <c r="F1341" s="611"/>
    </row>
    <row r="1342" spans="2:6" ht="3.75" hidden="1" customHeight="1" thickBot="1">
      <c r="B1342" s="393"/>
      <c r="C1342" s="393"/>
      <c r="D1342" s="393"/>
      <c r="E1342" s="393"/>
      <c r="F1342" s="394"/>
    </row>
    <row r="1343" spans="2:6" ht="24" hidden="1">
      <c r="B1343" s="600" t="s">
        <v>1481</v>
      </c>
      <c r="C1343" s="291" t="s">
        <v>1531</v>
      </c>
      <c r="D1343" s="600" t="s">
        <v>1471</v>
      </c>
      <c r="E1343" s="603" t="s">
        <v>1472</v>
      </c>
      <c r="F1343" s="606" t="s">
        <v>1485</v>
      </c>
    </row>
    <row r="1344" spans="2:6" ht="24" hidden="1">
      <c r="B1344" s="601"/>
      <c r="C1344" s="278" t="s">
        <v>1482</v>
      </c>
      <c r="D1344" s="601"/>
      <c r="E1344" s="604"/>
      <c r="F1344" s="607"/>
    </row>
    <row r="1345" spans="2:6" ht="24" hidden="1">
      <c r="B1345" s="601"/>
      <c r="C1345" s="282" t="s">
        <v>1483</v>
      </c>
      <c r="D1345" s="601"/>
      <c r="E1345" s="604"/>
      <c r="F1345" s="607"/>
    </row>
    <row r="1346" spans="2:6" ht="24" hidden="1">
      <c r="B1346" s="602"/>
      <c r="C1346" s="279" t="s">
        <v>1484</v>
      </c>
      <c r="D1346" s="602"/>
      <c r="E1346" s="605"/>
      <c r="F1346" s="608"/>
    </row>
    <row r="1347" spans="2:6" ht="16.5" hidden="1">
      <c r="B1347" s="619" t="s">
        <v>1416</v>
      </c>
      <c r="C1347" s="619" t="s">
        <v>1447</v>
      </c>
      <c r="D1347" s="257" t="s">
        <v>1448</v>
      </c>
      <c r="E1347" s="619" t="s">
        <v>1417</v>
      </c>
      <c r="F1347" s="619" t="s">
        <v>1418</v>
      </c>
    </row>
    <row r="1348" spans="2:6" ht="15.75" hidden="1" thickBot="1">
      <c r="B1348" s="620"/>
      <c r="C1348" s="620"/>
      <c r="D1348" s="258" t="s">
        <v>2673</v>
      </c>
      <c r="E1348" s="620"/>
      <c r="F1348" s="620"/>
    </row>
    <row r="1349" spans="2:6" hidden="1">
      <c r="B1349" s="600" t="s">
        <v>1848</v>
      </c>
      <c r="C1349" s="289" t="s">
        <v>1869</v>
      </c>
      <c r="D1349" s="600" t="s">
        <v>2674</v>
      </c>
      <c r="E1349" s="603" t="s">
        <v>2675</v>
      </c>
      <c r="F1349" s="606"/>
    </row>
    <row r="1350" spans="2:6" ht="24" hidden="1">
      <c r="B1350" s="601"/>
      <c r="C1350" s="282" t="s">
        <v>1451</v>
      </c>
      <c r="D1350" s="601"/>
      <c r="E1350" s="604"/>
      <c r="F1350" s="607"/>
    </row>
    <row r="1351" spans="2:6" ht="36" hidden="1">
      <c r="B1351" s="601"/>
      <c r="C1351" s="282" t="s">
        <v>1849</v>
      </c>
      <c r="D1351" s="601"/>
      <c r="E1351" s="604"/>
      <c r="F1351" s="607"/>
    </row>
    <row r="1352" spans="2:6" ht="36" hidden="1">
      <c r="B1352" s="601"/>
      <c r="C1352" s="282" t="s">
        <v>1850</v>
      </c>
      <c r="D1352" s="601"/>
      <c r="E1352" s="604"/>
      <c r="F1352" s="607"/>
    </row>
    <row r="1353" spans="2:6" ht="36" hidden="1">
      <c r="B1353" s="601"/>
      <c r="C1353" s="282" t="s">
        <v>1851</v>
      </c>
      <c r="D1353" s="601"/>
      <c r="E1353" s="604"/>
      <c r="F1353" s="607"/>
    </row>
    <row r="1354" spans="2:6" ht="24" hidden="1">
      <c r="B1354" s="602"/>
      <c r="C1354" s="304" t="s">
        <v>1852</v>
      </c>
      <c r="D1354" s="602"/>
      <c r="E1354" s="605"/>
      <c r="F1354" s="608"/>
    </row>
    <row r="1355" spans="2:6" ht="6" hidden="1" customHeight="1" thickBot="1">
      <c r="B1355" s="393"/>
      <c r="C1355" s="393"/>
      <c r="D1355" s="393"/>
      <c r="E1355" s="393"/>
      <c r="F1355" s="394"/>
    </row>
    <row r="1356" spans="2:6" hidden="1">
      <c r="B1356" s="358" t="s">
        <v>2669</v>
      </c>
      <c r="C1356" s="304" t="s">
        <v>1795</v>
      </c>
      <c r="D1356" s="398" t="s">
        <v>2664</v>
      </c>
      <c r="E1356" s="399" t="s">
        <v>1599</v>
      </c>
      <c r="F1356" s="406" t="s">
        <v>129</v>
      </c>
    </row>
    <row r="1357" spans="2:6" hidden="1">
      <c r="B1357" s="358"/>
      <c r="C1357" s="398"/>
      <c r="D1357" s="398"/>
      <c r="E1357" s="398"/>
      <c r="F1357" s="398"/>
    </row>
    <row r="1358" spans="2:6" hidden="1">
      <c r="B1358" s="612" t="s">
        <v>1449</v>
      </c>
      <c r="C1358" s="280" t="s">
        <v>2676</v>
      </c>
      <c r="D1358" s="612" t="s">
        <v>2677</v>
      </c>
      <c r="E1358" s="395" t="s">
        <v>2645</v>
      </c>
      <c r="F1358" s="613"/>
    </row>
    <row r="1359" spans="2:6" ht="24" hidden="1">
      <c r="B1359" s="601"/>
      <c r="C1359" s="280" t="s">
        <v>1451</v>
      </c>
      <c r="D1359" s="601"/>
      <c r="E1359" s="395" t="s">
        <v>2646</v>
      </c>
      <c r="F1359" s="604"/>
    </row>
    <row r="1360" spans="2:6" hidden="1">
      <c r="B1360" s="601"/>
      <c r="C1360" s="282" t="s">
        <v>1853</v>
      </c>
      <c r="D1360" s="601"/>
      <c r="E1360" s="397"/>
      <c r="F1360" s="604"/>
    </row>
    <row r="1361" spans="2:6" hidden="1">
      <c r="B1361" s="601"/>
      <c r="C1361" s="282" t="s">
        <v>1854</v>
      </c>
      <c r="D1361" s="601"/>
      <c r="E1361" s="397"/>
      <c r="F1361" s="604"/>
    </row>
    <row r="1362" spans="2:6" ht="24" hidden="1">
      <c r="B1362" s="601"/>
      <c r="C1362" s="282" t="s">
        <v>1451</v>
      </c>
      <c r="D1362" s="601"/>
      <c r="E1362" s="397"/>
      <c r="F1362" s="604"/>
    </row>
    <row r="1363" spans="2:6" ht="24" hidden="1">
      <c r="B1363" s="601"/>
      <c r="C1363" s="282" t="s">
        <v>1820</v>
      </c>
      <c r="D1363" s="601"/>
      <c r="E1363" s="397"/>
      <c r="F1363" s="604"/>
    </row>
    <row r="1364" spans="2:6" ht="24" hidden="1">
      <c r="B1364" s="601"/>
      <c r="C1364" s="282" t="s">
        <v>1451</v>
      </c>
      <c r="D1364" s="601"/>
      <c r="E1364" s="397"/>
      <c r="F1364" s="604"/>
    </row>
    <row r="1365" spans="2:6" hidden="1">
      <c r="B1365" s="601"/>
      <c r="C1365" s="282" t="s">
        <v>1796</v>
      </c>
      <c r="D1365" s="601"/>
      <c r="E1365" s="397"/>
      <c r="F1365" s="604"/>
    </row>
    <row r="1366" spans="2:6" ht="24" hidden="1">
      <c r="B1366" s="601"/>
      <c r="C1366" s="282" t="s">
        <v>1451</v>
      </c>
      <c r="D1366" s="601"/>
      <c r="E1366" s="397"/>
      <c r="F1366" s="604"/>
    </row>
    <row r="1367" spans="2:6" hidden="1">
      <c r="B1367" s="601"/>
      <c r="C1367" s="282" t="s">
        <v>1769</v>
      </c>
      <c r="D1367" s="601"/>
      <c r="E1367" s="397"/>
      <c r="F1367" s="604"/>
    </row>
    <row r="1368" spans="2:6" ht="24" hidden="1">
      <c r="B1368" s="601"/>
      <c r="C1368" s="282" t="s">
        <v>1451</v>
      </c>
      <c r="D1368" s="601"/>
      <c r="E1368" s="397"/>
      <c r="F1368" s="604"/>
    </row>
    <row r="1369" spans="2:6" hidden="1">
      <c r="B1369" s="601"/>
      <c r="C1369" s="282" t="s">
        <v>1737</v>
      </c>
      <c r="D1369" s="601"/>
      <c r="E1369" s="397"/>
      <c r="F1369" s="604"/>
    </row>
    <row r="1370" spans="2:6" ht="24" hidden="1">
      <c r="B1370" s="601"/>
      <c r="C1370" s="282" t="s">
        <v>1451</v>
      </c>
      <c r="D1370" s="601"/>
      <c r="E1370" s="397"/>
      <c r="F1370" s="604"/>
    </row>
    <row r="1371" spans="2:6" hidden="1">
      <c r="B1371" s="601"/>
      <c r="C1371" s="282" t="s">
        <v>1658</v>
      </c>
      <c r="D1371" s="601"/>
      <c r="E1371" s="397"/>
      <c r="F1371" s="604"/>
    </row>
    <row r="1372" spans="2:6" ht="24" hidden="1">
      <c r="B1372" s="601"/>
      <c r="C1372" s="282" t="s">
        <v>1451</v>
      </c>
      <c r="D1372" s="601"/>
      <c r="E1372" s="397"/>
      <c r="F1372" s="604"/>
    </row>
    <row r="1373" spans="2:6" hidden="1">
      <c r="B1373" s="601"/>
      <c r="C1373" s="282" t="s">
        <v>1621</v>
      </c>
      <c r="D1373" s="601"/>
      <c r="E1373" s="397"/>
      <c r="F1373" s="604"/>
    </row>
    <row r="1374" spans="2:6" hidden="1">
      <c r="B1374" s="601"/>
      <c r="C1374" s="282" t="s">
        <v>1622</v>
      </c>
      <c r="D1374" s="601"/>
      <c r="E1374" s="397"/>
      <c r="F1374" s="604"/>
    </row>
    <row r="1375" spans="2:6" ht="24" hidden="1">
      <c r="B1375" s="601"/>
      <c r="C1375" s="282" t="s">
        <v>1451</v>
      </c>
      <c r="D1375" s="601"/>
      <c r="E1375" s="397"/>
      <c r="F1375" s="604"/>
    </row>
    <row r="1376" spans="2:6" hidden="1">
      <c r="B1376" s="601"/>
      <c r="C1376" s="278" t="s">
        <v>1659</v>
      </c>
      <c r="D1376" s="601"/>
      <c r="E1376" s="397"/>
      <c r="F1376" s="604"/>
    </row>
    <row r="1377" spans="2:6" hidden="1">
      <c r="B1377" s="601"/>
      <c r="C1377" s="278" t="s">
        <v>1451</v>
      </c>
      <c r="D1377" s="601"/>
      <c r="E1377" s="397"/>
      <c r="F1377" s="604"/>
    </row>
    <row r="1378" spans="2:6" hidden="1">
      <c r="B1378" s="601"/>
      <c r="C1378" s="278" t="s">
        <v>1450</v>
      </c>
      <c r="D1378" s="601"/>
      <c r="E1378" s="397"/>
      <c r="F1378" s="604"/>
    </row>
    <row r="1379" spans="2:6" hidden="1">
      <c r="B1379" s="601"/>
      <c r="C1379" s="278" t="s">
        <v>1451</v>
      </c>
      <c r="D1379" s="601"/>
      <c r="E1379" s="397"/>
      <c r="F1379" s="604"/>
    </row>
    <row r="1380" spans="2:6" hidden="1">
      <c r="B1380" s="601"/>
      <c r="C1380" s="278" t="s">
        <v>1452</v>
      </c>
      <c r="D1380" s="601"/>
      <c r="E1380" s="397"/>
      <c r="F1380" s="604"/>
    </row>
    <row r="1381" spans="2:6" hidden="1">
      <c r="B1381" s="601"/>
      <c r="C1381" s="278" t="s">
        <v>1451</v>
      </c>
      <c r="D1381" s="601"/>
      <c r="E1381" s="397"/>
      <c r="F1381" s="604"/>
    </row>
    <row r="1382" spans="2:6" hidden="1">
      <c r="B1382" s="601"/>
      <c r="C1382" s="278" t="s">
        <v>1453</v>
      </c>
      <c r="D1382" s="601"/>
      <c r="E1382" s="397"/>
      <c r="F1382" s="604"/>
    </row>
    <row r="1383" spans="2:6" hidden="1">
      <c r="B1383" s="601"/>
      <c r="C1383" s="278" t="s">
        <v>1454</v>
      </c>
      <c r="D1383" s="601"/>
      <c r="E1383" s="397"/>
      <c r="F1383" s="604"/>
    </row>
    <row r="1384" spans="2:6" hidden="1">
      <c r="B1384" s="602"/>
      <c r="C1384" s="279" t="s">
        <v>1455</v>
      </c>
      <c r="D1384" s="602"/>
      <c r="E1384" s="290"/>
      <c r="F1384" s="605"/>
    </row>
    <row r="1385" spans="2:6" ht="6" hidden="1" customHeight="1" thickBot="1">
      <c r="B1385" s="393"/>
      <c r="C1385" s="393"/>
      <c r="D1385" s="393"/>
      <c r="E1385" s="393"/>
      <c r="F1385" s="394"/>
    </row>
    <row r="1386" spans="2:6" hidden="1">
      <c r="B1386" s="600" t="s">
        <v>1457</v>
      </c>
      <c r="C1386" s="280" t="s">
        <v>1870</v>
      </c>
      <c r="D1386" s="600" t="s">
        <v>1872</v>
      </c>
      <c r="E1386" s="603" t="s">
        <v>1739</v>
      </c>
      <c r="F1386" s="603"/>
    </row>
    <row r="1387" spans="2:6" hidden="1">
      <c r="B1387" s="601"/>
      <c r="C1387" s="280" t="s">
        <v>1871</v>
      </c>
      <c r="D1387" s="601"/>
      <c r="E1387" s="604"/>
      <c r="F1387" s="604"/>
    </row>
    <row r="1388" spans="2:6" ht="24" hidden="1">
      <c r="B1388" s="601"/>
      <c r="C1388" s="282" t="s">
        <v>1524</v>
      </c>
      <c r="D1388" s="601"/>
      <c r="E1388" s="604"/>
      <c r="F1388" s="604"/>
    </row>
    <row r="1389" spans="2:6" ht="24" hidden="1">
      <c r="B1389" s="601"/>
      <c r="C1389" s="282" t="s">
        <v>1821</v>
      </c>
      <c r="D1389" s="601"/>
      <c r="E1389" s="604"/>
      <c r="F1389" s="604"/>
    </row>
    <row r="1390" spans="2:6" ht="24" hidden="1">
      <c r="B1390" s="601"/>
      <c r="C1390" s="282" t="s">
        <v>1524</v>
      </c>
      <c r="D1390" s="601"/>
      <c r="E1390" s="604"/>
      <c r="F1390" s="604"/>
    </row>
    <row r="1391" spans="2:6" hidden="1">
      <c r="B1391" s="601"/>
      <c r="C1391" s="282" t="s">
        <v>1770</v>
      </c>
      <c r="D1391" s="601"/>
      <c r="E1391" s="604"/>
      <c r="F1391" s="604"/>
    </row>
    <row r="1392" spans="2:6" ht="24" hidden="1">
      <c r="B1392" s="601"/>
      <c r="C1392" s="282" t="s">
        <v>1524</v>
      </c>
      <c r="D1392" s="601"/>
      <c r="E1392" s="604"/>
      <c r="F1392" s="604"/>
    </row>
    <row r="1393" spans="2:6" ht="36" hidden="1">
      <c r="B1393" s="601"/>
      <c r="C1393" s="282" t="s">
        <v>1738</v>
      </c>
      <c r="D1393" s="601"/>
      <c r="E1393" s="604"/>
      <c r="F1393" s="604"/>
    </row>
    <row r="1394" spans="2:6" ht="24" hidden="1">
      <c r="B1394" s="601"/>
      <c r="C1394" s="282" t="s">
        <v>1524</v>
      </c>
      <c r="D1394" s="601"/>
      <c r="E1394" s="604"/>
      <c r="F1394" s="604"/>
    </row>
    <row r="1395" spans="2:6" ht="36" hidden="1">
      <c r="B1395" s="601"/>
      <c r="C1395" s="282" t="s">
        <v>1713</v>
      </c>
      <c r="D1395" s="601"/>
      <c r="E1395" s="604"/>
      <c r="F1395" s="604"/>
    </row>
    <row r="1396" spans="2:6" ht="24" hidden="1">
      <c r="B1396" s="601"/>
      <c r="C1396" s="282" t="s">
        <v>1524</v>
      </c>
      <c r="D1396" s="601"/>
      <c r="E1396" s="604"/>
      <c r="F1396" s="604"/>
    </row>
    <row r="1397" spans="2:6" ht="24" hidden="1">
      <c r="B1397" s="601"/>
      <c r="C1397" s="282" t="s">
        <v>1690</v>
      </c>
      <c r="D1397" s="601"/>
      <c r="E1397" s="604"/>
      <c r="F1397" s="604"/>
    </row>
    <row r="1398" spans="2:6" ht="24" hidden="1">
      <c r="B1398" s="601"/>
      <c r="C1398" s="282" t="s">
        <v>1524</v>
      </c>
      <c r="D1398" s="601"/>
      <c r="E1398" s="604"/>
      <c r="F1398" s="604"/>
    </row>
    <row r="1399" spans="2:6" hidden="1">
      <c r="B1399" s="601"/>
      <c r="C1399" s="282" t="s">
        <v>1660</v>
      </c>
      <c r="D1399" s="601"/>
      <c r="E1399" s="604"/>
      <c r="F1399" s="604"/>
    </row>
    <row r="1400" spans="2:6" hidden="1">
      <c r="B1400" s="601"/>
      <c r="C1400" s="282" t="s">
        <v>1661</v>
      </c>
      <c r="D1400" s="601"/>
      <c r="E1400" s="604"/>
      <c r="F1400" s="604"/>
    </row>
    <row r="1401" spans="2:6" hidden="1">
      <c r="B1401" s="601"/>
      <c r="C1401" s="278" t="s">
        <v>1662</v>
      </c>
      <c r="D1401" s="601"/>
      <c r="E1401" s="604"/>
      <c r="F1401" s="604"/>
    </row>
    <row r="1402" spans="2:6" ht="24" hidden="1">
      <c r="B1402" s="601"/>
      <c r="C1402" s="282" t="s">
        <v>1524</v>
      </c>
      <c r="D1402" s="601"/>
      <c r="E1402" s="604"/>
      <c r="F1402" s="604"/>
    </row>
    <row r="1403" spans="2:6" hidden="1">
      <c r="B1403" s="601"/>
      <c r="C1403" s="282" t="s">
        <v>1623</v>
      </c>
      <c r="D1403" s="601"/>
      <c r="E1403" s="604"/>
      <c r="F1403" s="604"/>
    </row>
    <row r="1404" spans="2:6" hidden="1">
      <c r="B1404" s="601"/>
      <c r="C1404" s="278" t="s">
        <v>1663</v>
      </c>
      <c r="D1404" s="601"/>
      <c r="E1404" s="604"/>
      <c r="F1404" s="604"/>
    </row>
    <row r="1405" spans="2:6" ht="24" hidden="1">
      <c r="B1405" s="601"/>
      <c r="C1405" s="282" t="s">
        <v>1524</v>
      </c>
      <c r="D1405" s="601"/>
      <c r="E1405" s="604"/>
      <c r="F1405" s="604"/>
    </row>
    <row r="1406" spans="2:6" ht="24" hidden="1">
      <c r="B1406" s="601"/>
      <c r="C1406" s="278" t="s">
        <v>1575</v>
      </c>
      <c r="D1406" s="601"/>
      <c r="E1406" s="604"/>
      <c r="F1406" s="604"/>
    </row>
    <row r="1407" spans="2:6" hidden="1">
      <c r="B1407" s="601"/>
      <c r="C1407" s="278" t="s">
        <v>1524</v>
      </c>
      <c r="D1407" s="601"/>
      <c r="E1407" s="604"/>
      <c r="F1407" s="604"/>
    </row>
    <row r="1408" spans="2:6" hidden="1">
      <c r="B1408" s="601"/>
      <c r="C1408" s="278" t="s">
        <v>1525</v>
      </c>
      <c r="D1408" s="601"/>
      <c r="E1408" s="604"/>
      <c r="F1408" s="604"/>
    </row>
    <row r="1409" spans="2:6" hidden="1">
      <c r="B1409" s="601"/>
      <c r="C1409" s="278" t="s">
        <v>1524</v>
      </c>
      <c r="D1409" s="601"/>
      <c r="E1409" s="604"/>
      <c r="F1409" s="604"/>
    </row>
    <row r="1410" spans="2:6" hidden="1">
      <c r="B1410" s="601"/>
      <c r="C1410" s="278" t="s">
        <v>1522</v>
      </c>
      <c r="D1410" s="601"/>
      <c r="E1410" s="604"/>
      <c r="F1410" s="604"/>
    </row>
    <row r="1411" spans="2:6" hidden="1">
      <c r="B1411" s="601"/>
      <c r="C1411" s="278" t="s">
        <v>1523</v>
      </c>
      <c r="D1411" s="601"/>
      <c r="E1411" s="604"/>
      <c r="F1411" s="604"/>
    </row>
    <row r="1412" spans="2:6" hidden="1">
      <c r="B1412" s="601"/>
      <c r="C1412" s="278" t="s">
        <v>1524</v>
      </c>
      <c r="D1412" s="601"/>
      <c r="E1412" s="604"/>
      <c r="F1412" s="604"/>
    </row>
    <row r="1413" spans="2:6" hidden="1">
      <c r="B1413" s="601"/>
      <c r="C1413" s="278" t="s">
        <v>1458</v>
      </c>
      <c r="D1413" s="601"/>
      <c r="E1413" s="604"/>
      <c r="F1413" s="604"/>
    </row>
    <row r="1414" spans="2:6" hidden="1">
      <c r="B1414" s="602"/>
      <c r="C1414" s="279" t="s">
        <v>1459</v>
      </c>
      <c r="D1414" s="602"/>
      <c r="E1414" s="605"/>
      <c r="F1414" s="605"/>
    </row>
    <row r="1415" spans="2:6" ht="6" hidden="1" customHeight="1" thickBot="1">
      <c r="B1415" s="393"/>
      <c r="C1415" s="393"/>
      <c r="D1415" s="393"/>
      <c r="E1415" s="393"/>
      <c r="F1415" s="394"/>
    </row>
    <row r="1416" spans="2:6" hidden="1">
      <c r="B1416" s="600" t="s">
        <v>1461</v>
      </c>
      <c r="C1416" s="282" t="s">
        <v>1740</v>
      </c>
      <c r="D1416" s="600" t="s">
        <v>1471</v>
      </c>
      <c r="E1416" s="603" t="s">
        <v>1739</v>
      </c>
      <c r="F1416" s="603"/>
    </row>
    <row r="1417" spans="2:6" hidden="1">
      <c r="B1417" s="601"/>
      <c r="C1417" s="278" t="s">
        <v>1463</v>
      </c>
      <c r="D1417" s="601"/>
      <c r="E1417" s="604"/>
      <c r="F1417" s="604"/>
    </row>
    <row r="1418" spans="2:6" hidden="1">
      <c r="B1418" s="601"/>
      <c r="C1418" s="278" t="s">
        <v>1526</v>
      </c>
      <c r="D1418" s="601"/>
      <c r="E1418" s="604"/>
      <c r="F1418" s="604"/>
    </row>
    <row r="1419" spans="2:6" hidden="1">
      <c r="B1419" s="601"/>
      <c r="C1419" s="278" t="s">
        <v>1463</v>
      </c>
      <c r="D1419" s="601"/>
      <c r="E1419" s="604"/>
      <c r="F1419" s="604"/>
    </row>
    <row r="1420" spans="2:6" hidden="1">
      <c r="B1420" s="601"/>
      <c r="C1420" s="278" t="s">
        <v>1462</v>
      </c>
      <c r="D1420" s="601"/>
      <c r="E1420" s="604"/>
      <c r="F1420" s="604"/>
    </row>
    <row r="1421" spans="2:6" hidden="1">
      <c r="B1421" s="601"/>
      <c r="C1421" s="278" t="s">
        <v>1463</v>
      </c>
      <c r="D1421" s="601"/>
      <c r="E1421" s="604"/>
      <c r="F1421" s="604"/>
    </row>
    <row r="1422" spans="2:6" hidden="1">
      <c r="B1422" s="601"/>
      <c r="C1422" s="278" t="s">
        <v>1464</v>
      </c>
      <c r="D1422" s="601"/>
      <c r="E1422" s="604"/>
      <c r="F1422" s="604"/>
    </row>
    <row r="1423" spans="2:6" hidden="1">
      <c r="B1423" s="602"/>
      <c r="C1423" s="279" t="s">
        <v>1465</v>
      </c>
      <c r="D1423" s="602"/>
      <c r="E1423" s="605"/>
      <c r="F1423" s="605"/>
    </row>
    <row r="1424" spans="2:6" ht="6" hidden="1" customHeight="1" thickBot="1">
      <c r="B1424" s="393"/>
      <c r="C1424" s="393"/>
      <c r="D1424" s="393"/>
      <c r="E1424" s="393"/>
      <c r="F1424" s="394"/>
    </row>
    <row r="1425" spans="2:6" ht="24" hidden="1">
      <c r="B1425" s="600" t="s">
        <v>1466</v>
      </c>
      <c r="C1425" s="278" t="s">
        <v>1467</v>
      </c>
      <c r="D1425" s="600" t="s">
        <v>1471</v>
      </c>
      <c r="E1425" s="603" t="s">
        <v>1472</v>
      </c>
      <c r="F1425" s="603"/>
    </row>
    <row r="1426" spans="2:6" ht="24" hidden="1">
      <c r="B1426" s="601"/>
      <c r="C1426" s="278" t="s">
        <v>1468</v>
      </c>
      <c r="D1426" s="601"/>
      <c r="E1426" s="604"/>
      <c r="F1426" s="604"/>
    </row>
    <row r="1427" spans="2:6" hidden="1">
      <c r="B1427" s="601"/>
      <c r="C1427" s="278" t="s">
        <v>1469</v>
      </c>
      <c r="D1427" s="601"/>
      <c r="E1427" s="604"/>
      <c r="F1427" s="604"/>
    </row>
    <row r="1428" spans="2:6" hidden="1">
      <c r="B1428" s="602"/>
      <c r="C1428" s="279" t="s">
        <v>1470</v>
      </c>
      <c r="D1428" s="602"/>
      <c r="E1428" s="605"/>
      <c r="F1428" s="605"/>
    </row>
    <row r="1429" spans="2:6" ht="6" hidden="1" customHeight="1" thickBot="1">
      <c r="B1429" s="393"/>
      <c r="C1429" s="393"/>
      <c r="D1429" s="393"/>
      <c r="E1429" s="393"/>
      <c r="F1429" s="394"/>
    </row>
    <row r="1430" spans="2:6" hidden="1">
      <c r="B1430" s="600" t="s">
        <v>2585</v>
      </c>
      <c r="C1430" s="281"/>
      <c r="D1430" s="600" t="s">
        <v>1471</v>
      </c>
      <c r="E1430" s="603" t="s">
        <v>1599</v>
      </c>
      <c r="F1430" s="609"/>
    </row>
    <row r="1431" spans="2:6" ht="36" hidden="1">
      <c r="B1431" s="601"/>
      <c r="C1431" s="282" t="s">
        <v>1741</v>
      </c>
      <c r="D1431" s="601"/>
      <c r="E1431" s="604"/>
      <c r="F1431" s="610"/>
    </row>
    <row r="1432" spans="2:6" hidden="1">
      <c r="B1432" s="601"/>
      <c r="C1432" s="282" t="s">
        <v>1598</v>
      </c>
      <c r="D1432" s="601"/>
      <c r="E1432" s="604"/>
      <c r="F1432" s="610"/>
    </row>
    <row r="1433" spans="2:6" hidden="1">
      <c r="B1433" s="601"/>
      <c r="C1433" s="282" t="s">
        <v>1665</v>
      </c>
      <c r="D1433" s="601"/>
      <c r="E1433" s="604"/>
      <c r="F1433" s="610"/>
    </row>
    <row r="1434" spans="2:6" hidden="1">
      <c r="B1434" s="601"/>
      <c r="C1434" s="282" t="s">
        <v>1598</v>
      </c>
      <c r="D1434" s="601"/>
      <c r="E1434" s="604"/>
      <c r="F1434" s="610"/>
    </row>
    <row r="1435" spans="2:6" ht="36" hidden="1">
      <c r="B1435" s="601"/>
      <c r="C1435" s="282" t="s">
        <v>1691</v>
      </c>
      <c r="D1435" s="601"/>
      <c r="E1435" s="604"/>
      <c r="F1435" s="610"/>
    </row>
    <row r="1436" spans="2:6" hidden="1">
      <c r="B1436" s="601"/>
      <c r="C1436" s="282" t="s">
        <v>1598</v>
      </c>
      <c r="D1436" s="601"/>
      <c r="E1436" s="604"/>
      <c r="F1436" s="610"/>
    </row>
    <row r="1437" spans="2:6" ht="24" hidden="1">
      <c r="B1437" s="601"/>
      <c r="C1437" s="282" t="s">
        <v>1664</v>
      </c>
      <c r="D1437" s="601"/>
      <c r="E1437" s="604"/>
      <c r="F1437" s="610"/>
    </row>
    <row r="1438" spans="2:6" hidden="1">
      <c r="B1438" s="601"/>
      <c r="C1438" s="282" t="s">
        <v>1665</v>
      </c>
      <c r="D1438" s="601"/>
      <c r="E1438" s="604"/>
      <c r="F1438" s="610"/>
    </row>
    <row r="1439" spans="2:6" hidden="1">
      <c r="B1439" s="601"/>
      <c r="C1439" s="282" t="s">
        <v>1598</v>
      </c>
      <c r="D1439" s="601"/>
      <c r="E1439" s="604"/>
      <c r="F1439" s="610"/>
    </row>
    <row r="1440" spans="2:6" hidden="1">
      <c r="B1440" s="601"/>
      <c r="C1440" s="282" t="s">
        <v>1624</v>
      </c>
      <c r="D1440" s="601"/>
      <c r="E1440" s="604"/>
      <c r="F1440" s="610"/>
    </row>
    <row r="1441" spans="2:6" hidden="1">
      <c r="B1441" s="601"/>
      <c r="C1441" s="282" t="s">
        <v>1598</v>
      </c>
      <c r="D1441" s="601"/>
      <c r="E1441" s="604"/>
      <c r="F1441" s="610"/>
    </row>
    <row r="1442" spans="2:6" hidden="1">
      <c r="B1442" s="601"/>
      <c r="C1442" s="278" t="s">
        <v>1597</v>
      </c>
      <c r="D1442" s="601"/>
      <c r="E1442" s="604"/>
      <c r="F1442" s="610"/>
    </row>
    <row r="1443" spans="2:6" hidden="1">
      <c r="B1443" s="601"/>
      <c r="C1443" s="278" t="s">
        <v>1598</v>
      </c>
      <c r="D1443" s="601"/>
      <c r="E1443" s="604"/>
      <c r="F1443" s="610"/>
    </row>
    <row r="1444" spans="2:6" hidden="1">
      <c r="B1444" s="601"/>
      <c r="C1444" s="278" t="s">
        <v>1554</v>
      </c>
      <c r="D1444" s="601"/>
      <c r="E1444" s="604"/>
      <c r="F1444" s="610"/>
    </row>
    <row r="1445" spans="2:6" hidden="1">
      <c r="B1445" s="601"/>
      <c r="C1445" s="278" t="s">
        <v>1473</v>
      </c>
      <c r="D1445" s="601"/>
      <c r="E1445" s="604"/>
      <c r="F1445" s="610"/>
    </row>
    <row r="1446" spans="2:6" hidden="1">
      <c r="B1446" s="601"/>
      <c r="C1446" s="278" t="s">
        <v>1527</v>
      </c>
      <c r="D1446" s="601"/>
      <c r="E1446" s="604"/>
      <c r="F1446" s="610"/>
    </row>
    <row r="1447" spans="2:6" hidden="1">
      <c r="B1447" s="601"/>
      <c r="C1447" s="278" t="s">
        <v>1528</v>
      </c>
      <c r="D1447" s="601"/>
      <c r="E1447" s="604"/>
      <c r="F1447" s="610"/>
    </row>
    <row r="1448" spans="2:6" hidden="1">
      <c r="B1448" s="601"/>
      <c r="C1448" s="278" t="s">
        <v>1473</v>
      </c>
      <c r="D1448" s="601"/>
      <c r="E1448" s="604"/>
      <c r="F1448" s="610"/>
    </row>
    <row r="1449" spans="2:6" hidden="1">
      <c r="B1449" s="601"/>
      <c r="C1449" s="278" t="s">
        <v>1529</v>
      </c>
      <c r="D1449" s="601"/>
      <c r="E1449" s="604"/>
      <c r="F1449" s="610"/>
    </row>
    <row r="1450" spans="2:6" ht="24" hidden="1">
      <c r="B1450" s="601"/>
      <c r="C1450" s="278" t="s">
        <v>1530</v>
      </c>
      <c r="D1450" s="601"/>
      <c r="E1450" s="604"/>
      <c r="F1450" s="610"/>
    </row>
    <row r="1451" spans="2:6" hidden="1">
      <c r="B1451" s="601"/>
      <c r="C1451" s="282" t="s">
        <v>1473</v>
      </c>
      <c r="D1451" s="601"/>
      <c r="E1451" s="604"/>
      <c r="F1451" s="610"/>
    </row>
    <row r="1452" spans="2:6" hidden="1">
      <c r="B1452" s="601"/>
      <c r="C1452" s="282" t="s">
        <v>1474</v>
      </c>
      <c r="D1452" s="601"/>
      <c r="E1452" s="604"/>
      <c r="F1452" s="610"/>
    </row>
    <row r="1453" spans="2:6" hidden="1">
      <c r="B1453" s="601"/>
      <c r="C1453" s="282" t="s">
        <v>1475</v>
      </c>
      <c r="D1453" s="601"/>
      <c r="E1453" s="604"/>
      <c r="F1453" s="610"/>
    </row>
    <row r="1454" spans="2:6" hidden="1">
      <c r="B1454" s="601"/>
      <c r="C1454" s="278" t="s">
        <v>1476</v>
      </c>
      <c r="D1454" s="601"/>
      <c r="E1454" s="604"/>
      <c r="F1454" s="610"/>
    </row>
    <row r="1455" spans="2:6" hidden="1">
      <c r="B1455" s="602"/>
      <c r="C1455" s="279" t="s">
        <v>1477</v>
      </c>
      <c r="D1455" s="602"/>
      <c r="E1455" s="605"/>
      <c r="F1455" s="611"/>
    </row>
    <row r="1456" spans="2:6" ht="6" hidden="1" customHeight="1" thickBot="1">
      <c r="B1456" s="393"/>
      <c r="C1456" s="393"/>
      <c r="D1456" s="393"/>
      <c r="E1456" s="393"/>
      <c r="F1456" s="394"/>
    </row>
    <row r="1457" spans="2:6" ht="24" hidden="1">
      <c r="B1457" s="600" t="s">
        <v>2576</v>
      </c>
      <c r="C1457" s="282" t="s">
        <v>2642</v>
      </c>
      <c r="D1457" s="600" t="s">
        <v>1471</v>
      </c>
      <c r="E1457" s="603" t="s">
        <v>1460</v>
      </c>
      <c r="F1457" s="609"/>
    </row>
    <row r="1458" spans="2:6" ht="24" hidden="1">
      <c r="B1458" s="601"/>
      <c r="C1458" s="282" t="s">
        <v>2634</v>
      </c>
      <c r="D1458" s="601"/>
      <c r="E1458" s="604"/>
      <c r="F1458" s="610"/>
    </row>
    <row r="1459" spans="2:6" hidden="1">
      <c r="B1459" s="601"/>
      <c r="C1459" s="282" t="s">
        <v>2632</v>
      </c>
      <c r="D1459" s="601"/>
      <c r="E1459" s="604"/>
      <c r="F1459" s="610"/>
    </row>
    <row r="1460" spans="2:6" hidden="1">
      <c r="B1460" s="601"/>
      <c r="C1460" s="282" t="s">
        <v>2633</v>
      </c>
      <c r="D1460" s="601"/>
      <c r="E1460" s="604"/>
      <c r="F1460" s="610"/>
    </row>
    <row r="1461" spans="2:6" ht="24" hidden="1">
      <c r="B1461" s="601"/>
      <c r="C1461" s="282" t="s">
        <v>2634</v>
      </c>
      <c r="D1461" s="601"/>
      <c r="E1461" s="604"/>
      <c r="F1461" s="610"/>
    </row>
    <row r="1462" spans="2:6" hidden="1">
      <c r="B1462" s="601"/>
      <c r="C1462" s="282" t="s">
        <v>2617</v>
      </c>
      <c r="D1462" s="601"/>
      <c r="E1462" s="604"/>
      <c r="F1462" s="610"/>
    </row>
    <row r="1463" spans="2:6" ht="24" hidden="1">
      <c r="B1463" s="601"/>
      <c r="C1463" s="282" t="s">
        <v>2635</v>
      </c>
      <c r="D1463" s="601"/>
      <c r="E1463" s="604"/>
      <c r="F1463" s="610"/>
    </row>
    <row r="1464" spans="2:6" ht="24" hidden="1">
      <c r="B1464" s="601"/>
      <c r="C1464" s="282" t="s">
        <v>2636</v>
      </c>
      <c r="D1464" s="601"/>
      <c r="E1464" s="604"/>
      <c r="F1464" s="610"/>
    </row>
    <row r="1465" spans="2:6" ht="24" hidden="1">
      <c r="B1465" s="601"/>
      <c r="C1465" s="282" t="s">
        <v>2637</v>
      </c>
      <c r="D1465" s="601"/>
      <c r="E1465" s="604"/>
      <c r="F1465" s="610"/>
    </row>
    <row r="1466" spans="2:6" hidden="1">
      <c r="B1466" s="601"/>
      <c r="C1466" s="282" t="s">
        <v>2638</v>
      </c>
      <c r="D1466" s="601"/>
      <c r="E1466" s="604"/>
      <c r="F1466" s="610"/>
    </row>
    <row r="1467" spans="2:6" hidden="1">
      <c r="B1467" s="601"/>
      <c r="C1467" s="282" t="s">
        <v>2639</v>
      </c>
      <c r="D1467" s="601"/>
      <c r="E1467" s="604"/>
      <c r="F1467" s="610"/>
    </row>
    <row r="1468" spans="2:6" ht="24" hidden="1">
      <c r="B1468" s="601"/>
      <c r="C1468" s="278" t="s">
        <v>2578</v>
      </c>
      <c r="D1468" s="601"/>
      <c r="E1468" s="604"/>
      <c r="F1468" s="610"/>
    </row>
    <row r="1469" spans="2:6" hidden="1">
      <c r="B1469" s="601"/>
      <c r="C1469" s="278" t="s">
        <v>2593</v>
      </c>
      <c r="D1469" s="601"/>
      <c r="E1469" s="604"/>
      <c r="F1469" s="610"/>
    </row>
    <row r="1470" spans="2:6" ht="24" hidden="1">
      <c r="B1470" s="601"/>
      <c r="C1470" s="278" t="s">
        <v>2578</v>
      </c>
      <c r="D1470" s="601"/>
      <c r="E1470" s="604"/>
      <c r="F1470" s="610"/>
    </row>
    <row r="1471" spans="2:6" ht="24" hidden="1">
      <c r="B1471" s="601"/>
      <c r="C1471" s="278" t="s">
        <v>2577</v>
      </c>
      <c r="D1471" s="601"/>
      <c r="E1471" s="604"/>
      <c r="F1471" s="610"/>
    </row>
    <row r="1472" spans="2:6" ht="24" hidden="1">
      <c r="B1472" s="601"/>
      <c r="C1472" s="278" t="s">
        <v>2578</v>
      </c>
      <c r="D1472" s="601"/>
      <c r="E1472" s="604"/>
      <c r="F1472" s="610"/>
    </row>
    <row r="1473" spans="2:6" ht="24" hidden="1">
      <c r="B1473" s="602"/>
      <c r="C1473" s="279" t="s">
        <v>2579</v>
      </c>
      <c r="D1473" s="602"/>
      <c r="E1473" s="605"/>
      <c r="F1473" s="611"/>
    </row>
    <row r="1474" spans="2:6" ht="6" hidden="1" customHeight="1" thickBot="1">
      <c r="B1474" s="393"/>
      <c r="C1474" s="393"/>
      <c r="D1474" s="393"/>
      <c r="E1474" s="393"/>
      <c r="F1474" s="394"/>
    </row>
    <row r="1475" spans="2:6" hidden="1">
      <c r="B1475" s="600" t="s">
        <v>1478</v>
      </c>
      <c r="C1475" s="282" t="s">
        <v>1855</v>
      </c>
      <c r="D1475" s="600" t="s">
        <v>1471</v>
      </c>
      <c r="E1475" s="603" t="s">
        <v>1739</v>
      </c>
      <c r="F1475" s="606"/>
    </row>
    <row r="1476" spans="2:6" ht="24" hidden="1">
      <c r="B1476" s="601"/>
      <c r="C1476" s="282" t="s">
        <v>1856</v>
      </c>
      <c r="D1476" s="601"/>
      <c r="E1476" s="604"/>
      <c r="F1476" s="607"/>
    </row>
    <row r="1477" spans="2:6" ht="36" hidden="1">
      <c r="B1477" s="601"/>
      <c r="C1477" s="282" t="s">
        <v>1857</v>
      </c>
      <c r="D1477" s="601"/>
      <c r="E1477" s="604"/>
      <c r="F1477" s="607"/>
    </row>
    <row r="1478" spans="2:6" ht="24" hidden="1">
      <c r="B1478" s="601"/>
      <c r="C1478" s="282" t="s">
        <v>1577</v>
      </c>
      <c r="D1478" s="601"/>
      <c r="E1478" s="604"/>
      <c r="F1478" s="607"/>
    </row>
    <row r="1479" spans="2:6" hidden="1">
      <c r="B1479" s="601"/>
      <c r="C1479" s="282" t="s">
        <v>1742</v>
      </c>
      <c r="D1479" s="601"/>
      <c r="E1479" s="604"/>
      <c r="F1479" s="607"/>
    </row>
    <row r="1480" spans="2:6" ht="24" hidden="1">
      <c r="B1480" s="601"/>
      <c r="C1480" s="282" t="s">
        <v>1577</v>
      </c>
      <c r="D1480" s="601"/>
      <c r="E1480" s="604"/>
      <c r="F1480" s="607"/>
    </row>
    <row r="1481" spans="2:6" hidden="1">
      <c r="B1481" s="601"/>
      <c r="C1481" s="282" t="s">
        <v>1625</v>
      </c>
      <c r="D1481" s="601"/>
      <c r="E1481" s="604"/>
      <c r="F1481" s="607"/>
    </row>
    <row r="1482" spans="2:6" hidden="1">
      <c r="B1482" s="601"/>
      <c r="C1482" s="282" t="s">
        <v>1666</v>
      </c>
      <c r="D1482" s="601"/>
      <c r="E1482" s="604"/>
      <c r="F1482" s="607"/>
    </row>
    <row r="1483" spans="2:6" ht="24" hidden="1">
      <c r="B1483" s="601"/>
      <c r="C1483" s="282" t="s">
        <v>1667</v>
      </c>
      <c r="D1483" s="601"/>
      <c r="E1483" s="604"/>
      <c r="F1483" s="607"/>
    </row>
    <row r="1484" spans="2:6" ht="24" hidden="1">
      <c r="B1484" s="601"/>
      <c r="C1484" s="282" t="s">
        <v>1577</v>
      </c>
      <c r="D1484" s="601"/>
      <c r="E1484" s="604"/>
      <c r="F1484" s="607"/>
    </row>
    <row r="1485" spans="2:6" ht="36" hidden="1">
      <c r="B1485" s="601"/>
      <c r="C1485" s="282" t="s">
        <v>1576</v>
      </c>
      <c r="D1485" s="601"/>
      <c r="E1485" s="604"/>
      <c r="F1485" s="607"/>
    </row>
    <row r="1486" spans="2:6" ht="24" hidden="1">
      <c r="B1486" s="601"/>
      <c r="C1486" s="282" t="s">
        <v>1577</v>
      </c>
      <c r="D1486" s="601"/>
      <c r="E1486" s="604"/>
      <c r="F1486" s="607"/>
    </row>
    <row r="1487" spans="2:6" ht="24" hidden="1">
      <c r="B1487" s="601"/>
      <c r="C1487" s="282" t="s">
        <v>1479</v>
      </c>
      <c r="D1487" s="601"/>
      <c r="E1487" s="604"/>
      <c r="F1487" s="607"/>
    </row>
    <row r="1488" spans="2:6" hidden="1">
      <c r="B1488" s="602"/>
      <c r="C1488" s="279" t="s">
        <v>1480</v>
      </c>
      <c r="D1488" s="602"/>
      <c r="E1488" s="605"/>
      <c r="F1488" s="608"/>
    </row>
    <row r="1489" spans="1:7" ht="6" hidden="1" customHeight="1" thickBot="1">
      <c r="B1489" s="393"/>
      <c r="C1489" s="393"/>
      <c r="D1489" s="393"/>
      <c r="E1489" s="393"/>
      <c r="F1489" s="394"/>
    </row>
    <row r="1490" spans="1:7" hidden="1">
      <c r="B1490" s="600" t="s">
        <v>2626</v>
      </c>
      <c r="C1490" s="282" t="s">
        <v>1858</v>
      </c>
      <c r="D1490" s="600" t="s">
        <v>2672</v>
      </c>
      <c r="E1490" s="603" t="s">
        <v>2662</v>
      </c>
      <c r="F1490" s="609" t="s">
        <v>2628</v>
      </c>
    </row>
    <row r="1491" spans="1:7" ht="24" hidden="1">
      <c r="B1491" s="601"/>
      <c r="C1491" s="282" t="s">
        <v>1577</v>
      </c>
      <c r="D1491" s="601"/>
      <c r="E1491" s="604"/>
      <c r="F1491" s="610"/>
    </row>
    <row r="1492" spans="1:7" hidden="1">
      <c r="B1492" s="602"/>
      <c r="C1492" s="304" t="s">
        <v>1822</v>
      </c>
      <c r="D1492" s="602"/>
      <c r="E1492" s="605"/>
      <c r="F1492" s="611"/>
    </row>
    <row r="1493" spans="1:7" ht="6" hidden="1" customHeight="1" thickBot="1">
      <c r="B1493" s="393"/>
      <c r="C1493" s="393"/>
      <c r="D1493" s="393"/>
      <c r="E1493" s="393"/>
      <c r="F1493" s="394"/>
    </row>
    <row r="1494" spans="1:7" ht="24" hidden="1">
      <c r="B1494" s="600" t="s">
        <v>1481</v>
      </c>
      <c r="C1494" s="291" t="s">
        <v>1531</v>
      </c>
      <c r="D1494" s="600" t="s">
        <v>1471</v>
      </c>
      <c r="E1494" s="603" t="s">
        <v>1472</v>
      </c>
      <c r="F1494" s="606" t="s">
        <v>1485</v>
      </c>
    </row>
    <row r="1495" spans="1:7" ht="24" hidden="1">
      <c r="B1495" s="601"/>
      <c r="C1495" s="278" t="s">
        <v>1482</v>
      </c>
      <c r="D1495" s="601"/>
      <c r="E1495" s="604"/>
      <c r="F1495" s="607"/>
    </row>
    <row r="1496" spans="1:7" ht="24" hidden="1">
      <c r="B1496" s="601"/>
      <c r="C1496" s="282" t="s">
        <v>1483</v>
      </c>
      <c r="D1496" s="601"/>
      <c r="E1496" s="604"/>
      <c r="F1496" s="607"/>
    </row>
    <row r="1497" spans="1:7" ht="24" hidden="1">
      <c r="B1497" s="602"/>
      <c r="C1497" s="279" t="s">
        <v>1484</v>
      </c>
      <c r="D1497" s="602"/>
      <c r="E1497" s="605"/>
      <c r="F1497" s="608"/>
    </row>
    <row r="1498" spans="1:7" hidden="1"/>
    <row r="1499" spans="1:7" ht="16.5" hidden="1">
      <c r="A1499" s="625"/>
      <c r="B1499" s="619" t="s">
        <v>1416</v>
      </c>
      <c r="C1499" s="619" t="s">
        <v>1447</v>
      </c>
      <c r="D1499" s="257" t="s">
        <v>1448</v>
      </c>
      <c r="E1499" s="619" t="s">
        <v>1417</v>
      </c>
      <c r="F1499" s="619" t="s">
        <v>1418</v>
      </c>
      <c r="G1499" s="626"/>
    </row>
    <row r="1500" spans="1:7" ht="15.75" hidden="1" thickBot="1">
      <c r="A1500" s="625"/>
      <c r="B1500" s="620"/>
      <c r="C1500" s="620"/>
      <c r="D1500" s="258" t="s">
        <v>2678</v>
      </c>
      <c r="E1500" s="620"/>
      <c r="F1500" s="620"/>
      <c r="G1500" s="626"/>
    </row>
    <row r="1501" spans="1:7" hidden="1">
      <c r="A1501" s="625"/>
      <c r="B1501" s="600" t="s">
        <v>1924</v>
      </c>
      <c r="C1501" s="289" t="s">
        <v>2664</v>
      </c>
      <c r="D1501" s="600" t="s">
        <v>2679</v>
      </c>
      <c r="E1501" s="603" t="s">
        <v>1599</v>
      </c>
      <c r="F1501" s="615"/>
      <c r="G1501" s="626"/>
    </row>
    <row r="1502" spans="1:7" ht="24" hidden="1">
      <c r="A1502" s="625"/>
      <c r="B1502" s="601"/>
      <c r="C1502" s="280" t="s">
        <v>1451</v>
      </c>
      <c r="D1502" s="601"/>
      <c r="E1502" s="604"/>
      <c r="F1502" s="616"/>
      <c r="G1502" s="626"/>
    </row>
    <row r="1503" spans="1:7" hidden="1">
      <c r="A1503" s="625"/>
      <c r="B1503" s="602"/>
      <c r="C1503" s="304" t="s">
        <v>1795</v>
      </c>
      <c r="D1503" s="602"/>
      <c r="E1503" s="605"/>
      <c r="F1503" s="617"/>
      <c r="G1503" s="626"/>
    </row>
    <row r="1504" spans="1:7" ht="4.5" hidden="1" customHeight="1" thickBot="1">
      <c r="B1504" s="393"/>
      <c r="C1504" s="393"/>
      <c r="D1504" s="393"/>
      <c r="E1504" s="393"/>
      <c r="F1504" s="394"/>
    </row>
    <row r="1505" spans="1:7" ht="24" hidden="1">
      <c r="A1505" s="625"/>
      <c r="B1505" s="612" t="s">
        <v>1848</v>
      </c>
      <c r="C1505" s="280" t="s">
        <v>1925</v>
      </c>
      <c r="D1505" s="612" t="s">
        <v>2557</v>
      </c>
      <c r="E1505" s="613" t="s">
        <v>2675</v>
      </c>
      <c r="F1505" s="614"/>
      <c r="G1505" s="626"/>
    </row>
    <row r="1506" spans="1:7" ht="24" hidden="1">
      <c r="A1506" s="625"/>
      <c r="B1506" s="601"/>
      <c r="C1506" s="280" t="s">
        <v>1451</v>
      </c>
      <c r="D1506" s="601"/>
      <c r="E1506" s="604"/>
      <c r="F1506" s="607"/>
      <c r="G1506" s="626"/>
    </row>
    <row r="1507" spans="1:7" hidden="1">
      <c r="A1507" s="625"/>
      <c r="B1507" s="601"/>
      <c r="C1507" s="282" t="s">
        <v>1926</v>
      </c>
      <c r="D1507" s="601"/>
      <c r="E1507" s="604"/>
      <c r="F1507" s="607"/>
      <c r="G1507" s="626"/>
    </row>
    <row r="1508" spans="1:7" ht="24" hidden="1">
      <c r="A1508" s="625"/>
      <c r="B1508" s="601"/>
      <c r="C1508" s="282" t="s">
        <v>1451</v>
      </c>
      <c r="D1508" s="601"/>
      <c r="E1508" s="604"/>
      <c r="F1508" s="607"/>
      <c r="G1508" s="626"/>
    </row>
    <row r="1509" spans="1:7" hidden="1">
      <c r="A1509" s="625"/>
      <c r="B1509" s="601"/>
      <c r="C1509" s="282" t="s">
        <v>1869</v>
      </c>
      <c r="D1509" s="601"/>
      <c r="E1509" s="604"/>
      <c r="F1509" s="607"/>
      <c r="G1509" s="626"/>
    </row>
    <row r="1510" spans="1:7" ht="24" hidden="1">
      <c r="A1510" s="625"/>
      <c r="B1510" s="601"/>
      <c r="C1510" s="282" t="s">
        <v>1451</v>
      </c>
      <c r="D1510" s="601"/>
      <c r="E1510" s="604"/>
      <c r="F1510" s="607"/>
      <c r="G1510" s="626"/>
    </row>
    <row r="1511" spans="1:7" ht="36" hidden="1">
      <c r="A1511" s="625"/>
      <c r="B1511" s="601"/>
      <c r="C1511" s="282" t="s">
        <v>1849</v>
      </c>
      <c r="D1511" s="601"/>
      <c r="E1511" s="604"/>
      <c r="F1511" s="607"/>
      <c r="G1511" s="626"/>
    </row>
    <row r="1512" spans="1:7" ht="36" hidden="1">
      <c r="A1512" s="625"/>
      <c r="B1512" s="601"/>
      <c r="C1512" s="282" t="s">
        <v>1850</v>
      </c>
      <c r="D1512" s="601"/>
      <c r="E1512" s="604"/>
      <c r="F1512" s="607"/>
      <c r="G1512" s="626"/>
    </row>
    <row r="1513" spans="1:7" ht="36" hidden="1">
      <c r="A1513" s="625"/>
      <c r="B1513" s="601"/>
      <c r="C1513" s="282" t="s">
        <v>1851</v>
      </c>
      <c r="D1513" s="601"/>
      <c r="E1513" s="604"/>
      <c r="F1513" s="607"/>
      <c r="G1513" s="626"/>
    </row>
    <row r="1514" spans="1:7" ht="24" hidden="1">
      <c r="A1514" s="625"/>
      <c r="B1514" s="602"/>
      <c r="C1514" s="304" t="s">
        <v>1852</v>
      </c>
      <c r="D1514" s="602"/>
      <c r="E1514" s="605"/>
      <c r="F1514" s="608"/>
      <c r="G1514" s="626"/>
    </row>
    <row r="1515" spans="1:7" ht="4.5" hidden="1" customHeight="1" thickBot="1">
      <c r="B1515" s="393"/>
      <c r="C1515" s="393"/>
      <c r="D1515" s="393"/>
      <c r="E1515" s="393"/>
      <c r="F1515" s="394"/>
    </row>
    <row r="1516" spans="1:7" ht="14.25" hidden="1">
      <c r="A1516" s="277"/>
      <c r="B1516" s="358" t="s">
        <v>2680</v>
      </c>
      <c r="C1516" s="398"/>
      <c r="D1516" s="398" t="s">
        <v>2681</v>
      </c>
      <c r="E1516" s="399" t="s">
        <v>1460</v>
      </c>
      <c r="F1516" s="407"/>
      <c r="G1516" s="277"/>
    </row>
    <row r="1517" spans="1:7" ht="4.5" hidden="1" customHeight="1" thickBot="1">
      <c r="B1517" s="393"/>
      <c r="C1517" s="393"/>
      <c r="D1517" s="393"/>
      <c r="E1517" s="393"/>
      <c r="F1517" s="394"/>
    </row>
    <row r="1518" spans="1:7" hidden="1">
      <c r="A1518" s="625"/>
      <c r="B1518" s="600" t="s">
        <v>1449</v>
      </c>
      <c r="C1518" s="282" t="s">
        <v>1927</v>
      </c>
      <c r="D1518" s="600" t="s">
        <v>2557</v>
      </c>
      <c r="E1518" s="395" t="s">
        <v>2645</v>
      </c>
      <c r="F1518" s="603" t="s">
        <v>129</v>
      </c>
      <c r="G1518" s="626"/>
    </row>
    <row r="1519" spans="1:7" ht="24" hidden="1">
      <c r="A1519" s="625"/>
      <c r="B1519" s="601"/>
      <c r="C1519" s="282" t="s">
        <v>1451</v>
      </c>
      <c r="D1519" s="601"/>
      <c r="E1519" s="395" t="s">
        <v>2646</v>
      </c>
      <c r="F1519" s="604"/>
      <c r="G1519" s="626"/>
    </row>
    <row r="1520" spans="1:7" hidden="1">
      <c r="A1520" s="625"/>
      <c r="B1520" s="601"/>
      <c r="C1520" s="282" t="s">
        <v>1853</v>
      </c>
      <c r="D1520" s="601"/>
      <c r="E1520" s="397"/>
      <c r="F1520" s="604"/>
      <c r="G1520" s="626"/>
    </row>
    <row r="1521" spans="1:7" hidden="1">
      <c r="A1521" s="625"/>
      <c r="B1521" s="601"/>
      <c r="C1521" s="282" t="s">
        <v>1854</v>
      </c>
      <c r="D1521" s="601"/>
      <c r="E1521" s="397"/>
      <c r="F1521" s="604"/>
      <c r="G1521" s="626"/>
    </row>
    <row r="1522" spans="1:7" ht="24" hidden="1">
      <c r="A1522" s="625"/>
      <c r="B1522" s="601"/>
      <c r="C1522" s="282" t="s">
        <v>1451</v>
      </c>
      <c r="D1522" s="601"/>
      <c r="E1522" s="397"/>
      <c r="F1522" s="604"/>
      <c r="G1522" s="626"/>
    </row>
    <row r="1523" spans="1:7" ht="24" hidden="1">
      <c r="A1523" s="625"/>
      <c r="B1523" s="601"/>
      <c r="C1523" s="282" t="s">
        <v>1820</v>
      </c>
      <c r="D1523" s="601"/>
      <c r="E1523" s="397"/>
      <c r="F1523" s="604"/>
      <c r="G1523" s="626"/>
    </row>
    <row r="1524" spans="1:7" ht="24" hidden="1">
      <c r="A1524" s="625"/>
      <c r="B1524" s="601"/>
      <c r="C1524" s="282" t="s">
        <v>1451</v>
      </c>
      <c r="D1524" s="601"/>
      <c r="E1524" s="397"/>
      <c r="F1524" s="604"/>
      <c r="G1524" s="626"/>
    </row>
    <row r="1525" spans="1:7" hidden="1">
      <c r="A1525" s="625"/>
      <c r="B1525" s="601"/>
      <c r="C1525" s="282" t="s">
        <v>1796</v>
      </c>
      <c r="D1525" s="601"/>
      <c r="E1525" s="397"/>
      <c r="F1525" s="604"/>
      <c r="G1525" s="626"/>
    </row>
    <row r="1526" spans="1:7" ht="24" hidden="1">
      <c r="A1526" s="625"/>
      <c r="B1526" s="601"/>
      <c r="C1526" s="282" t="s">
        <v>1451</v>
      </c>
      <c r="D1526" s="601"/>
      <c r="E1526" s="397"/>
      <c r="F1526" s="604"/>
      <c r="G1526" s="626"/>
    </row>
    <row r="1527" spans="1:7" hidden="1">
      <c r="A1527" s="625"/>
      <c r="B1527" s="601"/>
      <c r="C1527" s="282" t="s">
        <v>1769</v>
      </c>
      <c r="D1527" s="601"/>
      <c r="E1527" s="397"/>
      <c r="F1527" s="604"/>
      <c r="G1527" s="626"/>
    </row>
    <row r="1528" spans="1:7" ht="24" hidden="1">
      <c r="A1528" s="625"/>
      <c r="B1528" s="601"/>
      <c r="C1528" s="282" t="s">
        <v>1451</v>
      </c>
      <c r="D1528" s="601"/>
      <c r="E1528" s="397"/>
      <c r="F1528" s="604"/>
      <c r="G1528" s="626"/>
    </row>
    <row r="1529" spans="1:7" hidden="1">
      <c r="A1529" s="625"/>
      <c r="B1529" s="601"/>
      <c r="C1529" s="282" t="s">
        <v>1737</v>
      </c>
      <c r="D1529" s="601"/>
      <c r="E1529" s="397"/>
      <c r="F1529" s="604"/>
      <c r="G1529" s="626"/>
    </row>
    <row r="1530" spans="1:7" ht="24" hidden="1">
      <c r="A1530" s="625"/>
      <c r="B1530" s="601"/>
      <c r="C1530" s="282" t="s">
        <v>1451</v>
      </c>
      <c r="D1530" s="601"/>
      <c r="E1530" s="397"/>
      <c r="F1530" s="604"/>
      <c r="G1530" s="626"/>
    </row>
    <row r="1531" spans="1:7" hidden="1">
      <c r="A1531" s="625"/>
      <c r="B1531" s="601"/>
      <c r="C1531" s="282" t="s">
        <v>1658</v>
      </c>
      <c r="D1531" s="601"/>
      <c r="E1531" s="397"/>
      <c r="F1531" s="604"/>
      <c r="G1531" s="626"/>
    </row>
    <row r="1532" spans="1:7" ht="24" hidden="1">
      <c r="A1532" s="625"/>
      <c r="B1532" s="601"/>
      <c r="C1532" s="282" t="s">
        <v>1451</v>
      </c>
      <c r="D1532" s="601"/>
      <c r="E1532" s="397"/>
      <c r="F1532" s="604"/>
      <c r="G1532" s="626"/>
    </row>
    <row r="1533" spans="1:7" hidden="1">
      <c r="A1533" s="625"/>
      <c r="B1533" s="601"/>
      <c r="C1533" s="282" t="s">
        <v>1621</v>
      </c>
      <c r="D1533" s="601"/>
      <c r="E1533" s="397"/>
      <c r="F1533" s="604"/>
      <c r="G1533" s="626"/>
    </row>
    <row r="1534" spans="1:7" hidden="1">
      <c r="A1534" s="625"/>
      <c r="B1534" s="601"/>
      <c r="C1534" s="282" t="s">
        <v>1622</v>
      </c>
      <c r="D1534" s="601"/>
      <c r="E1534" s="397"/>
      <c r="F1534" s="604"/>
      <c r="G1534" s="626"/>
    </row>
    <row r="1535" spans="1:7" ht="24" hidden="1">
      <c r="A1535" s="625"/>
      <c r="B1535" s="601"/>
      <c r="C1535" s="282" t="s">
        <v>1451</v>
      </c>
      <c r="D1535" s="601"/>
      <c r="E1535" s="397"/>
      <c r="F1535" s="604"/>
      <c r="G1535" s="626"/>
    </row>
    <row r="1536" spans="1:7" hidden="1">
      <c r="A1536" s="625"/>
      <c r="B1536" s="601"/>
      <c r="C1536" s="278" t="s">
        <v>1659</v>
      </c>
      <c r="D1536" s="601"/>
      <c r="E1536" s="397"/>
      <c r="F1536" s="604"/>
      <c r="G1536" s="626"/>
    </row>
    <row r="1537" spans="1:7" hidden="1">
      <c r="A1537" s="625"/>
      <c r="B1537" s="601"/>
      <c r="C1537" s="278" t="s">
        <v>1451</v>
      </c>
      <c r="D1537" s="601"/>
      <c r="E1537" s="397"/>
      <c r="F1537" s="604"/>
      <c r="G1537" s="626"/>
    </row>
    <row r="1538" spans="1:7" hidden="1">
      <c r="A1538" s="625"/>
      <c r="B1538" s="601"/>
      <c r="C1538" s="278" t="s">
        <v>1450</v>
      </c>
      <c r="D1538" s="601"/>
      <c r="E1538" s="397"/>
      <c r="F1538" s="604"/>
      <c r="G1538" s="626"/>
    </row>
    <row r="1539" spans="1:7" hidden="1">
      <c r="A1539" s="625"/>
      <c r="B1539" s="601"/>
      <c r="C1539" s="278" t="s">
        <v>1451</v>
      </c>
      <c r="D1539" s="601"/>
      <c r="E1539" s="397"/>
      <c r="F1539" s="604"/>
      <c r="G1539" s="626"/>
    </row>
    <row r="1540" spans="1:7" hidden="1">
      <c r="A1540" s="625"/>
      <c r="B1540" s="601"/>
      <c r="C1540" s="278" t="s">
        <v>1452</v>
      </c>
      <c r="D1540" s="601"/>
      <c r="E1540" s="397"/>
      <c r="F1540" s="604"/>
      <c r="G1540" s="626"/>
    </row>
    <row r="1541" spans="1:7" hidden="1">
      <c r="A1541" s="625"/>
      <c r="B1541" s="601"/>
      <c r="C1541" s="278" t="s">
        <v>1451</v>
      </c>
      <c r="D1541" s="601"/>
      <c r="E1541" s="397"/>
      <c r="F1541" s="604"/>
      <c r="G1541" s="626"/>
    </row>
    <row r="1542" spans="1:7" hidden="1">
      <c r="A1542" s="625"/>
      <c r="B1542" s="601"/>
      <c r="C1542" s="278" t="s">
        <v>1453</v>
      </c>
      <c r="D1542" s="601"/>
      <c r="E1542" s="397"/>
      <c r="F1542" s="604"/>
      <c r="G1542" s="626"/>
    </row>
    <row r="1543" spans="1:7" hidden="1">
      <c r="A1543" s="625"/>
      <c r="B1543" s="601"/>
      <c r="C1543" s="278" t="s">
        <v>1454</v>
      </c>
      <c r="D1543" s="601"/>
      <c r="E1543" s="397"/>
      <c r="F1543" s="604"/>
      <c r="G1543" s="626"/>
    </row>
    <row r="1544" spans="1:7" hidden="1">
      <c r="A1544" s="625"/>
      <c r="B1544" s="602"/>
      <c r="C1544" s="279" t="s">
        <v>1455</v>
      </c>
      <c r="D1544" s="602"/>
      <c r="E1544" s="290"/>
      <c r="F1544" s="605"/>
      <c r="G1544" s="626"/>
    </row>
    <row r="1545" spans="1:7" ht="3" hidden="1" customHeight="1" thickBot="1">
      <c r="B1545" s="393"/>
      <c r="C1545" s="393"/>
      <c r="D1545" s="393"/>
      <c r="E1545" s="393"/>
      <c r="F1545" s="394"/>
    </row>
    <row r="1546" spans="1:7" hidden="1">
      <c r="A1546" s="625"/>
      <c r="B1546" s="600" t="s">
        <v>1457</v>
      </c>
      <c r="C1546" s="280" t="s">
        <v>1872</v>
      </c>
      <c r="D1546" s="600" t="s">
        <v>1471</v>
      </c>
      <c r="E1546" s="603" t="s">
        <v>1739</v>
      </c>
      <c r="F1546" s="603"/>
      <c r="G1546" s="626"/>
    </row>
    <row r="1547" spans="1:7" ht="24" hidden="1">
      <c r="A1547" s="625"/>
      <c r="B1547" s="601"/>
      <c r="C1547" s="280" t="s">
        <v>1524</v>
      </c>
      <c r="D1547" s="601"/>
      <c r="E1547" s="604"/>
      <c r="F1547" s="604"/>
      <c r="G1547" s="626"/>
    </row>
    <row r="1548" spans="1:7" hidden="1">
      <c r="A1548" s="625"/>
      <c r="B1548" s="601"/>
      <c r="C1548" s="282" t="s">
        <v>1870</v>
      </c>
      <c r="D1548" s="601"/>
      <c r="E1548" s="604"/>
      <c r="F1548" s="604"/>
      <c r="G1548" s="626"/>
    </row>
    <row r="1549" spans="1:7" hidden="1">
      <c r="A1549" s="625"/>
      <c r="B1549" s="601"/>
      <c r="C1549" s="282" t="s">
        <v>1871</v>
      </c>
      <c r="D1549" s="601"/>
      <c r="E1549" s="604"/>
      <c r="F1549" s="604"/>
      <c r="G1549" s="626"/>
    </row>
    <row r="1550" spans="1:7" ht="24" hidden="1">
      <c r="A1550" s="625"/>
      <c r="B1550" s="601"/>
      <c r="C1550" s="282" t="s">
        <v>1524</v>
      </c>
      <c r="D1550" s="601"/>
      <c r="E1550" s="604"/>
      <c r="F1550" s="604"/>
      <c r="G1550" s="626"/>
    </row>
    <row r="1551" spans="1:7" ht="24" hidden="1">
      <c r="A1551" s="625"/>
      <c r="B1551" s="601"/>
      <c r="C1551" s="282" t="s">
        <v>1821</v>
      </c>
      <c r="D1551" s="601"/>
      <c r="E1551" s="604"/>
      <c r="F1551" s="604"/>
      <c r="G1551" s="626"/>
    </row>
    <row r="1552" spans="1:7" ht="24" hidden="1">
      <c r="A1552" s="625"/>
      <c r="B1552" s="601"/>
      <c r="C1552" s="282" t="s">
        <v>1524</v>
      </c>
      <c r="D1552" s="601"/>
      <c r="E1552" s="604"/>
      <c r="F1552" s="604"/>
      <c r="G1552" s="626"/>
    </row>
    <row r="1553" spans="1:7" hidden="1">
      <c r="A1553" s="625"/>
      <c r="B1553" s="601"/>
      <c r="C1553" s="282" t="s">
        <v>1770</v>
      </c>
      <c r="D1553" s="601"/>
      <c r="E1553" s="604"/>
      <c r="F1553" s="604"/>
      <c r="G1553" s="626"/>
    </row>
    <row r="1554" spans="1:7" ht="24" hidden="1">
      <c r="A1554" s="625"/>
      <c r="B1554" s="601"/>
      <c r="C1554" s="282" t="s">
        <v>1524</v>
      </c>
      <c r="D1554" s="601"/>
      <c r="E1554" s="604"/>
      <c r="F1554" s="604"/>
      <c r="G1554" s="626"/>
    </row>
    <row r="1555" spans="1:7" ht="36" hidden="1">
      <c r="A1555" s="625"/>
      <c r="B1555" s="601"/>
      <c r="C1555" s="282" t="s">
        <v>1738</v>
      </c>
      <c r="D1555" s="601"/>
      <c r="E1555" s="604"/>
      <c r="F1555" s="604"/>
      <c r="G1555" s="626"/>
    </row>
    <row r="1556" spans="1:7" ht="24" hidden="1">
      <c r="A1556" s="625"/>
      <c r="B1556" s="601"/>
      <c r="C1556" s="282" t="s">
        <v>1524</v>
      </c>
      <c r="D1556" s="601"/>
      <c r="E1556" s="604"/>
      <c r="F1556" s="604"/>
      <c r="G1556" s="626"/>
    </row>
    <row r="1557" spans="1:7" ht="36" hidden="1">
      <c r="A1557" s="625"/>
      <c r="B1557" s="601"/>
      <c r="C1557" s="282" t="s">
        <v>1713</v>
      </c>
      <c r="D1557" s="601"/>
      <c r="E1557" s="604"/>
      <c r="F1557" s="604"/>
      <c r="G1557" s="626"/>
    </row>
    <row r="1558" spans="1:7" ht="24" hidden="1">
      <c r="A1558" s="625"/>
      <c r="B1558" s="601"/>
      <c r="C1558" s="282" t="s">
        <v>1524</v>
      </c>
      <c r="D1558" s="601"/>
      <c r="E1558" s="604"/>
      <c r="F1558" s="604"/>
      <c r="G1558" s="626"/>
    </row>
    <row r="1559" spans="1:7" ht="24" hidden="1">
      <c r="A1559" s="625"/>
      <c r="B1559" s="601"/>
      <c r="C1559" s="282" t="s">
        <v>1690</v>
      </c>
      <c r="D1559" s="601"/>
      <c r="E1559" s="604"/>
      <c r="F1559" s="604"/>
      <c r="G1559" s="626"/>
    </row>
    <row r="1560" spans="1:7" ht="24" hidden="1">
      <c r="A1560" s="625"/>
      <c r="B1560" s="601"/>
      <c r="C1560" s="282" t="s">
        <v>1524</v>
      </c>
      <c r="D1560" s="601"/>
      <c r="E1560" s="604"/>
      <c r="F1560" s="604"/>
      <c r="G1560" s="626"/>
    </row>
    <row r="1561" spans="1:7" hidden="1">
      <c r="A1561" s="625"/>
      <c r="B1561" s="601"/>
      <c r="C1561" s="282" t="s">
        <v>1660</v>
      </c>
      <c r="D1561" s="601"/>
      <c r="E1561" s="604"/>
      <c r="F1561" s="604"/>
      <c r="G1561" s="626"/>
    </row>
    <row r="1562" spans="1:7" hidden="1">
      <c r="A1562" s="625"/>
      <c r="B1562" s="601"/>
      <c r="C1562" s="282" t="s">
        <v>1661</v>
      </c>
      <c r="D1562" s="601"/>
      <c r="E1562" s="604"/>
      <c r="F1562" s="604"/>
      <c r="G1562" s="626"/>
    </row>
    <row r="1563" spans="1:7" hidden="1">
      <c r="A1563" s="625"/>
      <c r="B1563" s="601"/>
      <c r="C1563" s="278" t="s">
        <v>1662</v>
      </c>
      <c r="D1563" s="601"/>
      <c r="E1563" s="604"/>
      <c r="F1563" s="604"/>
      <c r="G1563" s="626"/>
    </row>
    <row r="1564" spans="1:7" ht="24" hidden="1">
      <c r="A1564" s="625"/>
      <c r="B1564" s="601"/>
      <c r="C1564" s="282" t="s">
        <v>1524</v>
      </c>
      <c r="D1564" s="601"/>
      <c r="E1564" s="604"/>
      <c r="F1564" s="604"/>
      <c r="G1564" s="626"/>
    </row>
    <row r="1565" spans="1:7" hidden="1">
      <c r="A1565" s="625"/>
      <c r="B1565" s="601"/>
      <c r="C1565" s="282" t="s">
        <v>1623</v>
      </c>
      <c r="D1565" s="601"/>
      <c r="E1565" s="604"/>
      <c r="F1565" s="604"/>
      <c r="G1565" s="626"/>
    </row>
    <row r="1566" spans="1:7" hidden="1">
      <c r="A1566" s="625"/>
      <c r="B1566" s="601"/>
      <c r="C1566" s="278" t="s">
        <v>1663</v>
      </c>
      <c r="D1566" s="601"/>
      <c r="E1566" s="604"/>
      <c r="F1566" s="604"/>
      <c r="G1566" s="626"/>
    </row>
    <row r="1567" spans="1:7" ht="24" hidden="1">
      <c r="A1567" s="625"/>
      <c r="B1567" s="601"/>
      <c r="C1567" s="282" t="s">
        <v>1524</v>
      </c>
      <c r="D1567" s="601"/>
      <c r="E1567" s="604"/>
      <c r="F1567" s="604"/>
      <c r="G1567" s="626"/>
    </row>
    <row r="1568" spans="1:7" ht="24" hidden="1">
      <c r="A1568" s="625"/>
      <c r="B1568" s="601"/>
      <c r="C1568" s="278" t="s">
        <v>1575</v>
      </c>
      <c r="D1568" s="601"/>
      <c r="E1568" s="604"/>
      <c r="F1568" s="604"/>
      <c r="G1568" s="626"/>
    </row>
    <row r="1569" spans="1:7" hidden="1">
      <c r="A1569" s="625"/>
      <c r="B1569" s="601"/>
      <c r="C1569" s="278" t="s">
        <v>1524</v>
      </c>
      <c r="D1569" s="601"/>
      <c r="E1569" s="604"/>
      <c r="F1569" s="604"/>
      <c r="G1569" s="626"/>
    </row>
    <row r="1570" spans="1:7" hidden="1">
      <c r="A1570" s="625"/>
      <c r="B1570" s="601"/>
      <c r="C1570" s="278" t="s">
        <v>1525</v>
      </c>
      <c r="D1570" s="601"/>
      <c r="E1570" s="604"/>
      <c r="F1570" s="604"/>
      <c r="G1570" s="626"/>
    </row>
    <row r="1571" spans="1:7" hidden="1">
      <c r="A1571" s="625"/>
      <c r="B1571" s="601"/>
      <c r="C1571" s="278" t="s">
        <v>1524</v>
      </c>
      <c r="D1571" s="601"/>
      <c r="E1571" s="604"/>
      <c r="F1571" s="604"/>
      <c r="G1571" s="626"/>
    </row>
    <row r="1572" spans="1:7" hidden="1">
      <c r="A1572" s="625"/>
      <c r="B1572" s="601"/>
      <c r="C1572" s="278" t="s">
        <v>1522</v>
      </c>
      <c r="D1572" s="601"/>
      <c r="E1572" s="604"/>
      <c r="F1572" s="604"/>
      <c r="G1572" s="626"/>
    </row>
    <row r="1573" spans="1:7" hidden="1">
      <c r="A1573" s="625"/>
      <c r="B1573" s="601"/>
      <c r="C1573" s="278" t="s">
        <v>1523</v>
      </c>
      <c r="D1573" s="601"/>
      <c r="E1573" s="604"/>
      <c r="F1573" s="604"/>
      <c r="G1573" s="626"/>
    </row>
    <row r="1574" spans="1:7" hidden="1">
      <c r="A1574" s="625"/>
      <c r="B1574" s="601"/>
      <c r="C1574" s="278" t="s">
        <v>1524</v>
      </c>
      <c r="D1574" s="601"/>
      <c r="E1574" s="604"/>
      <c r="F1574" s="604"/>
      <c r="G1574" s="626"/>
    </row>
    <row r="1575" spans="1:7" hidden="1">
      <c r="A1575" s="625"/>
      <c r="B1575" s="601"/>
      <c r="C1575" s="278" t="s">
        <v>1458</v>
      </c>
      <c r="D1575" s="601"/>
      <c r="E1575" s="604"/>
      <c r="F1575" s="604"/>
      <c r="G1575" s="626"/>
    </row>
    <row r="1576" spans="1:7" hidden="1">
      <c r="A1576" s="625"/>
      <c r="B1576" s="602"/>
      <c r="C1576" s="279" t="s">
        <v>1459</v>
      </c>
      <c r="D1576" s="602"/>
      <c r="E1576" s="605"/>
      <c r="F1576" s="605"/>
      <c r="G1576" s="626"/>
    </row>
    <row r="1577" spans="1:7" ht="4.5" hidden="1" customHeight="1" thickBot="1">
      <c r="B1577" s="393"/>
      <c r="C1577" s="393"/>
      <c r="D1577" s="393"/>
      <c r="E1577" s="393"/>
      <c r="F1577" s="394"/>
    </row>
    <row r="1578" spans="1:7" hidden="1">
      <c r="A1578" s="625"/>
      <c r="B1578" s="600" t="s">
        <v>1461</v>
      </c>
      <c r="C1578" s="282" t="s">
        <v>1740</v>
      </c>
      <c r="D1578" s="600" t="s">
        <v>1471</v>
      </c>
      <c r="E1578" s="603" t="s">
        <v>1739</v>
      </c>
      <c r="F1578" s="603"/>
      <c r="G1578" s="626"/>
    </row>
    <row r="1579" spans="1:7" hidden="1">
      <c r="A1579" s="625"/>
      <c r="B1579" s="601"/>
      <c r="C1579" s="278" t="s">
        <v>1463</v>
      </c>
      <c r="D1579" s="601"/>
      <c r="E1579" s="604"/>
      <c r="F1579" s="604"/>
      <c r="G1579" s="626"/>
    </row>
    <row r="1580" spans="1:7" hidden="1">
      <c r="A1580" s="625"/>
      <c r="B1580" s="601"/>
      <c r="C1580" s="278" t="s">
        <v>1526</v>
      </c>
      <c r="D1580" s="601"/>
      <c r="E1580" s="604"/>
      <c r="F1580" s="604"/>
      <c r="G1580" s="626"/>
    </row>
    <row r="1581" spans="1:7" hidden="1">
      <c r="A1581" s="625"/>
      <c r="B1581" s="601"/>
      <c r="C1581" s="278" t="s">
        <v>1463</v>
      </c>
      <c r="D1581" s="601"/>
      <c r="E1581" s="604"/>
      <c r="F1581" s="604"/>
      <c r="G1581" s="626"/>
    </row>
    <row r="1582" spans="1:7" hidden="1">
      <c r="A1582" s="625"/>
      <c r="B1582" s="601"/>
      <c r="C1582" s="278" t="s">
        <v>1462</v>
      </c>
      <c r="D1582" s="601"/>
      <c r="E1582" s="604"/>
      <c r="F1582" s="604"/>
      <c r="G1582" s="626"/>
    </row>
    <row r="1583" spans="1:7" hidden="1">
      <c r="A1583" s="625"/>
      <c r="B1583" s="601"/>
      <c r="C1583" s="278" t="s">
        <v>1463</v>
      </c>
      <c r="D1583" s="601"/>
      <c r="E1583" s="604"/>
      <c r="F1583" s="604"/>
      <c r="G1583" s="626"/>
    </row>
    <row r="1584" spans="1:7" hidden="1">
      <c r="A1584" s="625"/>
      <c r="B1584" s="601"/>
      <c r="C1584" s="278" t="s">
        <v>1464</v>
      </c>
      <c r="D1584" s="601"/>
      <c r="E1584" s="604"/>
      <c r="F1584" s="604"/>
      <c r="G1584" s="626"/>
    </row>
    <row r="1585" spans="1:7" hidden="1">
      <c r="A1585" s="625"/>
      <c r="B1585" s="602"/>
      <c r="C1585" s="279" t="s">
        <v>1465</v>
      </c>
      <c r="D1585" s="602"/>
      <c r="E1585" s="605"/>
      <c r="F1585" s="605"/>
      <c r="G1585" s="626"/>
    </row>
    <row r="1586" spans="1:7" ht="4.5" hidden="1" customHeight="1" thickBot="1">
      <c r="B1586" s="393"/>
      <c r="C1586" s="393"/>
      <c r="D1586" s="393"/>
      <c r="E1586" s="393"/>
      <c r="F1586" s="394"/>
    </row>
    <row r="1587" spans="1:7" ht="24" hidden="1">
      <c r="A1587" s="625"/>
      <c r="B1587" s="600" t="s">
        <v>1466</v>
      </c>
      <c r="C1587" s="278" t="s">
        <v>1467</v>
      </c>
      <c r="D1587" s="600" t="s">
        <v>1471</v>
      </c>
      <c r="E1587" s="603" t="s">
        <v>1472</v>
      </c>
      <c r="F1587" s="603"/>
      <c r="G1587" s="626"/>
    </row>
    <row r="1588" spans="1:7" ht="24" hidden="1">
      <c r="A1588" s="625"/>
      <c r="B1588" s="601"/>
      <c r="C1588" s="278" t="s">
        <v>1468</v>
      </c>
      <c r="D1588" s="601"/>
      <c r="E1588" s="604"/>
      <c r="F1588" s="604"/>
      <c r="G1588" s="626"/>
    </row>
    <row r="1589" spans="1:7" hidden="1">
      <c r="A1589" s="625"/>
      <c r="B1589" s="601"/>
      <c r="C1589" s="278" t="s">
        <v>1469</v>
      </c>
      <c r="D1589" s="601"/>
      <c r="E1589" s="604"/>
      <c r="F1589" s="604"/>
      <c r="G1589" s="626"/>
    </row>
    <row r="1590" spans="1:7" hidden="1">
      <c r="A1590" s="625"/>
      <c r="B1590" s="602"/>
      <c r="C1590" s="279" t="s">
        <v>1470</v>
      </c>
      <c r="D1590" s="602"/>
      <c r="E1590" s="605"/>
      <c r="F1590" s="605"/>
      <c r="G1590" s="626"/>
    </row>
    <row r="1591" spans="1:7" ht="4.5" hidden="1" customHeight="1" thickBot="1">
      <c r="B1591" s="393"/>
      <c r="C1591" s="393"/>
      <c r="D1591" s="393"/>
      <c r="E1591" s="393"/>
      <c r="F1591" s="394"/>
    </row>
    <row r="1592" spans="1:7" hidden="1">
      <c r="A1592" s="625"/>
      <c r="B1592" s="600" t="s">
        <v>1928</v>
      </c>
      <c r="C1592" s="281"/>
      <c r="D1592" s="600" t="s">
        <v>1471</v>
      </c>
      <c r="E1592" s="603" t="s">
        <v>1599</v>
      </c>
      <c r="F1592" s="609"/>
      <c r="G1592" s="626"/>
    </row>
    <row r="1593" spans="1:7" ht="36" hidden="1">
      <c r="A1593" s="625"/>
      <c r="B1593" s="601"/>
      <c r="C1593" s="282" t="s">
        <v>1741</v>
      </c>
      <c r="D1593" s="601"/>
      <c r="E1593" s="604"/>
      <c r="F1593" s="610"/>
      <c r="G1593" s="626"/>
    </row>
    <row r="1594" spans="1:7" hidden="1">
      <c r="A1594" s="625"/>
      <c r="B1594" s="601"/>
      <c r="C1594" s="282" t="s">
        <v>1598</v>
      </c>
      <c r="D1594" s="601"/>
      <c r="E1594" s="604"/>
      <c r="F1594" s="610"/>
      <c r="G1594" s="626"/>
    </row>
    <row r="1595" spans="1:7" hidden="1">
      <c r="A1595" s="625"/>
      <c r="B1595" s="601"/>
      <c r="C1595" s="282" t="s">
        <v>1665</v>
      </c>
      <c r="D1595" s="601"/>
      <c r="E1595" s="604"/>
      <c r="F1595" s="610"/>
      <c r="G1595" s="626"/>
    </row>
    <row r="1596" spans="1:7" hidden="1">
      <c r="A1596" s="625"/>
      <c r="B1596" s="601"/>
      <c r="C1596" s="282" t="s">
        <v>1598</v>
      </c>
      <c r="D1596" s="601"/>
      <c r="E1596" s="604"/>
      <c r="F1596" s="610"/>
      <c r="G1596" s="626"/>
    </row>
    <row r="1597" spans="1:7" ht="36" hidden="1">
      <c r="A1597" s="625"/>
      <c r="B1597" s="601"/>
      <c r="C1597" s="282" t="s">
        <v>1691</v>
      </c>
      <c r="D1597" s="601"/>
      <c r="E1597" s="604"/>
      <c r="F1597" s="610"/>
      <c r="G1597" s="626"/>
    </row>
    <row r="1598" spans="1:7" hidden="1">
      <c r="A1598" s="625"/>
      <c r="B1598" s="601"/>
      <c r="C1598" s="282" t="s">
        <v>1598</v>
      </c>
      <c r="D1598" s="601"/>
      <c r="E1598" s="604"/>
      <c r="F1598" s="610"/>
      <c r="G1598" s="626"/>
    </row>
    <row r="1599" spans="1:7" ht="24" hidden="1">
      <c r="A1599" s="625"/>
      <c r="B1599" s="601"/>
      <c r="C1599" s="282" t="s">
        <v>1664</v>
      </c>
      <c r="D1599" s="601"/>
      <c r="E1599" s="604"/>
      <c r="F1599" s="610"/>
      <c r="G1599" s="626"/>
    </row>
    <row r="1600" spans="1:7" hidden="1">
      <c r="A1600" s="625"/>
      <c r="B1600" s="601"/>
      <c r="C1600" s="282" t="s">
        <v>1665</v>
      </c>
      <c r="D1600" s="601"/>
      <c r="E1600" s="604"/>
      <c r="F1600" s="610"/>
      <c r="G1600" s="626"/>
    </row>
    <row r="1601" spans="1:7" hidden="1">
      <c r="A1601" s="625"/>
      <c r="B1601" s="601"/>
      <c r="C1601" s="282" t="s">
        <v>1598</v>
      </c>
      <c r="D1601" s="601"/>
      <c r="E1601" s="604"/>
      <c r="F1601" s="610"/>
      <c r="G1601" s="626"/>
    </row>
    <row r="1602" spans="1:7" hidden="1">
      <c r="A1602" s="625"/>
      <c r="B1602" s="601"/>
      <c r="C1602" s="282" t="s">
        <v>1624</v>
      </c>
      <c r="D1602" s="601"/>
      <c r="E1602" s="604"/>
      <c r="F1602" s="610"/>
      <c r="G1602" s="626"/>
    </row>
    <row r="1603" spans="1:7" hidden="1">
      <c r="A1603" s="625"/>
      <c r="B1603" s="601"/>
      <c r="C1603" s="282" t="s">
        <v>1598</v>
      </c>
      <c r="D1603" s="601"/>
      <c r="E1603" s="604"/>
      <c r="F1603" s="610"/>
      <c r="G1603" s="626"/>
    </row>
    <row r="1604" spans="1:7" hidden="1">
      <c r="A1604" s="625"/>
      <c r="B1604" s="601"/>
      <c r="C1604" s="278" t="s">
        <v>1597</v>
      </c>
      <c r="D1604" s="601"/>
      <c r="E1604" s="604"/>
      <c r="F1604" s="610"/>
      <c r="G1604" s="626"/>
    </row>
    <row r="1605" spans="1:7" hidden="1">
      <c r="A1605" s="625"/>
      <c r="B1605" s="601"/>
      <c r="C1605" s="278" t="s">
        <v>1598</v>
      </c>
      <c r="D1605" s="601"/>
      <c r="E1605" s="604"/>
      <c r="F1605" s="610"/>
      <c r="G1605" s="626"/>
    </row>
    <row r="1606" spans="1:7" hidden="1">
      <c r="A1606" s="625"/>
      <c r="B1606" s="601"/>
      <c r="C1606" s="278" t="s">
        <v>1554</v>
      </c>
      <c r="D1606" s="601"/>
      <c r="E1606" s="604"/>
      <c r="F1606" s="610"/>
      <c r="G1606" s="626"/>
    </row>
    <row r="1607" spans="1:7" hidden="1">
      <c r="A1607" s="625"/>
      <c r="B1607" s="601"/>
      <c r="C1607" s="278" t="s">
        <v>1473</v>
      </c>
      <c r="D1607" s="601"/>
      <c r="E1607" s="604"/>
      <c r="F1607" s="610"/>
      <c r="G1607" s="626"/>
    </row>
    <row r="1608" spans="1:7" hidden="1">
      <c r="A1608" s="625"/>
      <c r="B1608" s="601"/>
      <c r="C1608" s="278" t="s">
        <v>1527</v>
      </c>
      <c r="D1608" s="601"/>
      <c r="E1608" s="604"/>
      <c r="F1608" s="610"/>
      <c r="G1608" s="626"/>
    </row>
    <row r="1609" spans="1:7" hidden="1">
      <c r="A1609" s="625"/>
      <c r="B1609" s="601"/>
      <c r="C1609" s="278" t="s">
        <v>1528</v>
      </c>
      <c r="D1609" s="601"/>
      <c r="E1609" s="604"/>
      <c r="F1609" s="610"/>
      <c r="G1609" s="626"/>
    </row>
    <row r="1610" spans="1:7" hidden="1">
      <c r="A1610" s="625"/>
      <c r="B1610" s="601"/>
      <c r="C1610" s="278" t="s">
        <v>1473</v>
      </c>
      <c r="D1610" s="601"/>
      <c r="E1610" s="604"/>
      <c r="F1610" s="610"/>
      <c r="G1610" s="626"/>
    </row>
    <row r="1611" spans="1:7" hidden="1">
      <c r="A1611" s="625"/>
      <c r="B1611" s="601"/>
      <c r="C1611" s="278" t="s">
        <v>1529</v>
      </c>
      <c r="D1611" s="601"/>
      <c r="E1611" s="604"/>
      <c r="F1611" s="610"/>
      <c r="G1611" s="626"/>
    </row>
    <row r="1612" spans="1:7" ht="24" hidden="1">
      <c r="A1612" s="625"/>
      <c r="B1612" s="601"/>
      <c r="C1612" s="278" t="s">
        <v>1530</v>
      </c>
      <c r="D1612" s="601"/>
      <c r="E1612" s="604"/>
      <c r="F1612" s="610"/>
      <c r="G1612" s="626"/>
    </row>
    <row r="1613" spans="1:7" hidden="1">
      <c r="A1613" s="625"/>
      <c r="B1613" s="601"/>
      <c r="C1613" s="282" t="s">
        <v>1473</v>
      </c>
      <c r="D1613" s="601"/>
      <c r="E1613" s="604"/>
      <c r="F1613" s="610"/>
      <c r="G1613" s="626"/>
    </row>
    <row r="1614" spans="1:7" hidden="1">
      <c r="A1614" s="625"/>
      <c r="B1614" s="601"/>
      <c r="C1614" s="282" t="s">
        <v>1474</v>
      </c>
      <c r="D1614" s="601"/>
      <c r="E1614" s="604"/>
      <c r="F1614" s="610"/>
      <c r="G1614" s="626"/>
    </row>
    <row r="1615" spans="1:7" hidden="1">
      <c r="A1615" s="625"/>
      <c r="B1615" s="601"/>
      <c r="C1615" s="282" t="s">
        <v>1475</v>
      </c>
      <c r="D1615" s="601"/>
      <c r="E1615" s="604"/>
      <c r="F1615" s="610"/>
      <c r="G1615" s="626"/>
    </row>
    <row r="1616" spans="1:7" hidden="1">
      <c r="A1616" s="625"/>
      <c r="B1616" s="601"/>
      <c r="C1616" s="278" t="s">
        <v>1476</v>
      </c>
      <c r="D1616" s="601"/>
      <c r="E1616" s="604"/>
      <c r="F1616" s="610"/>
      <c r="G1616" s="626"/>
    </row>
    <row r="1617" spans="1:7" hidden="1">
      <c r="A1617" s="625"/>
      <c r="B1617" s="602"/>
      <c r="C1617" s="279" t="s">
        <v>1477</v>
      </c>
      <c r="D1617" s="602"/>
      <c r="E1617" s="605"/>
      <c r="F1617" s="611"/>
      <c r="G1617" s="626"/>
    </row>
    <row r="1618" spans="1:7" ht="4.5" hidden="1" customHeight="1" thickBot="1">
      <c r="B1618" s="393"/>
      <c r="C1618" s="393"/>
      <c r="D1618" s="393"/>
      <c r="E1618" s="393"/>
      <c r="F1618" s="394"/>
    </row>
    <row r="1619" spans="1:7" ht="24" hidden="1">
      <c r="A1619" s="625"/>
      <c r="B1619" s="600" t="s">
        <v>2576</v>
      </c>
      <c r="C1619" s="282" t="s">
        <v>2642</v>
      </c>
      <c r="D1619" s="600" t="s">
        <v>1471</v>
      </c>
      <c r="E1619" s="603" t="s">
        <v>1460</v>
      </c>
      <c r="F1619" s="609"/>
      <c r="G1619" s="626"/>
    </row>
    <row r="1620" spans="1:7" ht="24" hidden="1">
      <c r="A1620" s="625"/>
      <c r="B1620" s="601"/>
      <c r="C1620" s="282" t="s">
        <v>2634</v>
      </c>
      <c r="D1620" s="601"/>
      <c r="E1620" s="604"/>
      <c r="F1620" s="610"/>
      <c r="G1620" s="626"/>
    </row>
    <row r="1621" spans="1:7" hidden="1">
      <c r="A1621" s="625"/>
      <c r="B1621" s="601"/>
      <c r="C1621" s="282" t="s">
        <v>2632</v>
      </c>
      <c r="D1621" s="601"/>
      <c r="E1621" s="604"/>
      <c r="F1621" s="610"/>
      <c r="G1621" s="626"/>
    </row>
    <row r="1622" spans="1:7" hidden="1">
      <c r="A1622" s="625"/>
      <c r="B1622" s="601"/>
      <c r="C1622" s="282" t="s">
        <v>2633</v>
      </c>
      <c r="D1622" s="601"/>
      <c r="E1622" s="604"/>
      <c r="F1622" s="610"/>
      <c r="G1622" s="626"/>
    </row>
    <row r="1623" spans="1:7" ht="24" hidden="1">
      <c r="A1623" s="625"/>
      <c r="B1623" s="601"/>
      <c r="C1623" s="282" t="s">
        <v>2634</v>
      </c>
      <c r="D1623" s="601"/>
      <c r="E1623" s="604"/>
      <c r="F1623" s="610"/>
      <c r="G1623" s="626"/>
    </row>
    <row r="1624" spans="1:7" hidden="1">
      <c r="A1624" s="625"/>
      <c r="B1624" s="601"/>
      <c r="C1624" s="282" t="s">
        <v>2617</v>
      </c>
      <c r="D1624" s="601"/>
      <c r="E1624" s="604"/>
      <c r="F1624" s="610"/>
      <c r="G1624" s="626"/>
    </row>
    <row r="1625" spans="1:7" ht="24" hidden="1">
      <c r="A1625" s="625"/>
      <c r="B1625" s="601"/>
      <c r="C1625" s="282" t="s">
        <v>2635</v>
      </c>
      <c r="D1625" s="601"/>
      <c r="E1625" s="604"/>
      <c r="F1625" s="610"/>
      <c r="G1625" s="626"/>
    </row>
    <row r="1626" spans="1:7" ht="24" hidden="1">
      <c r="A1626" s="625"/>
      <c r="B1626" s="601"/>
      <c r="C1626" s="282" t="s">
        <v>2636</v>
      </c>
      <c r="D1626" s="601"/>
      <c r="E1626" s="604"/>
      <c r="F1626" s="610"/>
      <c r="G1626" s="626"/>
    </row>
    <row r="1627" spans="1:7" ht="24" hidden="1">
      <c r="A1627" s="625"/>
      <c r="B1627" s="601"/>
      <c r="C1627" s="282" t="s">
        <v>2637</v>
      </c>
      <c r="D1627" s="601"/>
      <c r="E1627" s="604"/>
      <c r="F1627" s="610"/>
      <c r="G1627" s="626"/>
    </row>
    <row r="1628" spans="1:7" hidden="1">
      <c r="A1628" s="625"/>
      <c r="B1628" s="601"/>
      <c r="C1628" s="282" t="s">
        <v>2638</v>
      </c>
      <c r="D1628" s="601"/>
      <c r="E1628" s="604"/>
      <c r="F1628" s="610"/>
      <c r="G1628" s="626"/>
    </row>
    <row r="1629" spans="1:7" hidden="1">
      <c r="A1629" s="625"/>
      <c r="B1629" s="601"/>
      <c r="C1629" s="282" t="s">
        <v>2639</v>
      </c>
      <c r="D1629" s="601"/>
      <c r="E1629" s="604"/>
      <c r="F1629" s="610"/>
      <c r="G1629" s="626"/>
    </row>
    <row r="1630" spans="1:7" ht="24" hidden="1">
      <c r="A1630" s="625"/>
      <c r="B1630" s="601"/>
      <c r="C1630" s="278" t="s">
        <v>2578</v>
      </c>
      <c r="D1630" s="601"/>
      <c r="E1630" s="604"/>
      <c r="F1630" s="610"/>
      <c r="G1630" s="626"/>
    </row>
    <row r="1631" spans="1:7" hidden="1">
      <c r="A1631" s="625"/>
      <c r="B1631" s="601"/>
      <c r="C1631" s="278" t="s">
        <v>2593</v>
      </c>
      <c r="D1631" s="601"/>
      <c r="E1631" s="604"/>
      <c r="F1631" s="610"/>
      <c r="G1631" s="626"/>
    </row>
    <row r="1632" spans="1:7" ht="24" hidden="1">
      <c r="A1632" s="625"/>
      <c r="B1632" s="601"/>
      <c r="C1632" s="278" t="s">
        <v>2578</v>
      </c>
      <c r="D1632" s="601"/>
      <c r="E1632" s="604"/>
      <c r="F1632" s="610"/>
      <c r="G1632" s="626"/>
    </row>
    <row r="1633" spans="1:7" ht="24" hidden="1">
      <c r="A1633" s="625"/>
      <c r="B1633" s="601"/>
      <c r="C1633" s="278" t="s">
        <v>2577</v>
      </c>
      <c r="D1633" s="601"/>
      <c r="E1633" s="604"/>
      <c r="F1633" s="610"/>
      <c r="G1633" s="626"/>
    </row>
    <row r="1634" spans="1:7" ht="24" hidden="1">
      <c r="A1634" s="625"/>
      <c r="B1634" s="601"/>
      <c r="C1634" s="278" t="s">
        <v>2578</v>
      </c>
      <c r="D1634" s="601"/>
      <c r="E1634" s="604"/>
      <c r="F1634" s="610"/>
      <c r="G1634" s="626"/>
    </row>
    <row r="1635" spans="1:7" ht="24" hidden="1">
      <c r="A1635" s="625"/>
      <c r="B1635" s="602"/>
      <c r="C1635" s="279" t="s">
        <v>2579</v>
      </c>
      <c r="D1635" s="602"/>
      <c r="E1635" s="605"/>
      <c r="F1635" s="611"/>
      <c r="G1635" s="626"/>
    </row>
    <row r="1636" spans="1:7" ht="4.5" hidden="1" customHeight="1" thickBot="1">
      <c r="B1636" s="393"/>
      <c r="C1636" s="393"/>
      <c r="D1636" s="393"/>
      <c r="E1636" s="393"/>
      <c r="F1636" s="394"/>
    </row>
    <row r="1637" spans="1:7" hidden="1">
      <c r="A1637" s="625"/>
      <c r="B1637" s="600" t="s">
        <v>1478</v>
      </c>
      <c r="C1637" s="282" t="s">
        <v>1855</v>
      </c>
      <c r="D1637" s="600" t="s">
        <v>1471</v>
      </c>
      <c r="E1637" s="603" t="s">
        <v>1739</v>
      </c>
      <c r="F1637" s="606"/>
      <c r="G1637" s="626"/>
    </row>
    <row r="1638" spans="1:7" ht="24" hidden="1">
      <c r="A1638" s="625"/>
      <c r="B1638" s="601"/>
      <c r="C1638" s="282" t="s">
        <v>1856</v>
      </c>
      <c r="D1638" s="601"/>
      <c r="E1638" s="604"/>
      <c r="F1638" s="607"/>
      <c r="G1638" s="626"/>
    </row>
    <row r="1639" spans="1:7" ht="36" hidden="1">
      <c r="A1639" s="625"/>
      <c r="B1639" s="601"/>
      <c r="C1639" s="282" t="s">
        <v>1857</v>
      </c>
      <c r="D1639" s="601"/>
      <c r="E1639" s="604"/>
      <c r="F1639" s="607"/>
      <c r="G1639" s="626"/>
    </row>
    <row r="1640" spans="1:7" ht="24" hidden="1">
      <c r="A1640" s="625"/>
      <c r="B1640" s="601"/>
      <c r="C1640" s="282" t="s">
        <v>1577</v>
      </c>
      <c r="D1640" s="601"/>
      <c r="E1640" s="604"/>
      <c r="F1640" s="607"/>
      <c r="G1640" s="626"/>
    </row>
    <row r="1641" spans="1:7" hidden="1">
      <c r="A1641" s="625"/>
      <c r="B1641" s="601"/>
      <c r="C1641" s="282" t="s">
        <v>1742</v>
      </c>
      <c r="D1641" s="601"/>
      <c r="E1641" s="604"/>
      <c r="F1641" s="607"/>
      <c r="G1641" s="626"/>
    </row>
    <row r="1642" spans="1:7" ht="24" hidden="1">
      <c r="A1642" s="625"/>
      <c r="B1642" s="601"/>
      <c r="C1642" s="282" t="s">
        <v>1577</v>
      </c>
      <c r="D1642" s="601"/>
      <c r="E1642" s="604"/>
      <c r="F1642" s="607"/>
      <c r="G1642" s="626"/>
    </row>
    <row r="1643" spans="1:7" hidden="1">
      <c r="A1643" s="625"/>
      <c r="B1643" s="601"/>
      <c r="C1643" s="282" t="s">
        <v>1625</v>
      </c>
      <c r="D1643" s="601"/>
      <c r="E1643" s="604"/>
      <c r="F1643" s="607"/>
      <c r="G1643" s="626"/>
    </row>
    <row r="1644" spans="1:7" hidden="1">
      <c r="A1644" s="625"/>
      <c r="B1644" s="601"/>
      <c r="C1644" s="282" t="s">
        <v>1666</v>
      </c>
      <c r="D1644" s="601"/>
      <c r="E1644" s="604"/>
      <c r="F1644" s="607"/>
      <c r="G1644" s="626"/>
    </row>
    <row r="1645" spans="1:7" ht="24" hidden="1">
      <c r="A1645" s="625"/>
      <c r="B1645" s="601"/>
      <c r="C1645" s="282" t="s">
        <v>1667</v>
      </c>
      <c r="D1645" s="601"/>
      <c r="E1645" s="604"/>
      <c r="F1645" s="607"/>
      <c r="G1645" s="626"/>
    </row>
    <row r="1646" spans="1:7" ht="24" hidden="1">
      <c r="A1646" s="625"/>
      <c r="B1646" s="601"/>
      <c r="C1646" s="282" t="s">
        <v>1577</v>
      </c>
      <c r="D1646" s="601"/>
      <c r="E1646" s="604"/>
      <c r="F1646" s="607"/>
      <c r="G1646" s="626"/>
    </row>
    <row r="1647" spans="1:7" ht="36" hidden="1">
      <c r="A1647" s="625"/>
      <c r="B1647" s="601"/>
      <c r="C1647" s="282" t="s">
        <v>1576</v>
      </c>
      <c r="D1647" s="601"/>
      <c r="E1647" s="604"/>
      <c r="F1647" s="607"/>
      <c r="G1647" s="626"/>
    </row>
    <row r="1648" spans="1:7" ht="24" hidden="1">
      <c r="A1648" s="625"/>
      <c r="B1648" s="601"/>
      <c r="C1648" s="282" t="s">
        <v>1577</v>
      </c>
      <c r="D1648" s="601"/>
      <c r="E1648" s="604"/>
      <c r="F1648" s="607"/>
      <c r="G1648" s="626"/>
    </row>
    <row r="1649" spans="1:7" ht="24" hidden="1">
      <c r="A1649" s="625"/>
      <c r="B1649" s="601"/>
      <c r="C1649" s="282" t="s">
        <v>1479</v>
      </c>
      <c r="D1649" s="601"/>
      <c r="E1649" s="604"/>
      <c r="F1649" s="607"/>
      <c r="G1649" s="626"/>
    </row>
    <row r="1650" spans="1:7" hidden="1">
      <c r="A1650" s="625"/>
      <c r="B1650" s="602"/>
      <c r="C1650" s="279" t="s">
        <v>1480</v>
      </c>
      <c r="D1650" s="602"/>
      <c r="E1650" s="605"/>
      <c r="F1650" s="608"/>
      <c r="G1650" s="626"/>
    </row>
    <row r="1651" spans="1:7" ht="4.5" hidden="1" customHeight="1" thickBot="1">
      <c r="B1651" s="393"/>
      <c r="C1651" s="393"/>
      <c r="D1651" s="393"/>
      <c r="E1651" s="393"/>
      <c r="F1651" s="394"/>
    </row>
    <row r="1652" spans="1:7" hidden="1">
      <c r="A1652" s="625"/>
      <c r="B1652" s="600" t="s">
        <v>2626</v>
      </c>
      <c r="C1652" s="282" t="s">
        <v>1858</v>
      </c>
      <c r="D1652" s="600" t="s">
        <v>2682</v>
      </c>
      <c r="E1652" s="603" t="s">
        <v>2683</v>
      </c>
      <c r="F1652" s="609" t="s">
        <v>2628</v>
      </c>
      <c r="G1652" s="626"/>
    </row>
    <row r="1653" spans="1:7" ht="24" hidden="1">
      <c r="A1653" s="625"/>
      <c r="B1653" s="601"/>
      <c r="C1653" s="282" t="s">
        <v>1577</v>
      </c>
      <c r="D1653" s="601"/>
      <c r="E1653" s="604"/>
      <c r="F1653" s="610"/>
      <c r="G1653" s="626"/>
    </row>
    <row r="1654" spans="1:7" hidden="1">
      <c r="A1654" s="625"/>
      <c r="B1654" s="602"/>
      <c r="C1654" s="304" t="s">
        <v>1822</v>
      </c>
      <c r="D1654" s="602"/>
      <c r="E1654" s="605"/>
      <c r="F1654" s="611"/>
      <c r="G1654" s="626"/>
    </row>
    <row r="1655" spans="1:7" ht="24" hidden="1">
      <c r="A1655" s="625"/>
      <c r="B1655" s="600" t="s">
        <v>1481</v>
      </c>
      <c r="C1655" s="291" t="s">
        <v>1531</v>
      </c>
      <c r="D1655" s="600" t="s">
        <v>1471</v>
      </c>
      <c r="E1655" s="603" t="s">
        <v>1472</v>
      </c>
      <c r="F1655" s="606" t="s">
        <v>1485</v>
      </c>
      <c r="G1655" s="626"/>
    </row>
    <row r="1656" spans="1:7" ht="24" hidden="1">
      <c r="A1656" s="625"/>
      <c r="B1656" s="601"/>
      <c r="C1656" s="278" t="s">
        <v>1482</v>
      </c>
      <c r="D1656" s="601"/>
      <c r="E1656" s="604"/>
      <c r="F1656" s="607"/>
      <c r="G1656" s="626"/>
    </row>
    <row r="1657" spans="1:7" ht="24" hidden="1">
      <c r="A1657" s="625"/>
      <c r="B1657" s="601"/>
      <c r="C1657" s="282" t="s">
        <v>1483</v>
      </c>
      <c r="D1657" s="601"/>
      <c r="E1657" s="604"/>
      <c r="F1657" s="607"/>
      <c r="G1657" s="626"/>
    </row>
    <row r="1658" spans="1:7" ht="24" hidden="1">
      <c r="A1658" s="625"/>
      <c r="B1658" s="602"/>
      <c r="C1658" s="278" t="s">
        <v>1484</v>
      </c>
      <c r="D1658" s="602"/>
      <c r="E1658" s="605"/>
      <c r="F1658" s="608"/>
      <c r="G1658" s="626"/>
    </row>
    <row r="1659" spans="1:7" s="15" customFormat="1" ht="5.25" hidden="1" customHeight="1" thickBot="1">
      <c r="A1659" s="408"/>
    </row>
    <row r="1660" spans="1:7" s="15" customFormat="1" ht="16.5" hidden="1">
      <c r="A1660" s="625"/>
      <c r="B1660" s="619" t="s">
        <v>1416</v>
      </c>
      <c r="C1660" s="619" t="s">
        <v>1447</v>
      </c>
      <c r="D1660" s="257" t="s">
        <v>1448</v>
      </c>
      <c r="E1660" s="619" t="s">
        <v>1417</v>
      </c>
      <c r="F1660" s="619" t="s">
        <v>1418</v>
      </c>
    </row>
    <row r="1661" spans="1:7" s="15" customFormat="1" ht="15.75" hidden="1" thickBot="1">
      <c r="A1661" s="625"/>
      <c r="B1661" s="620"/>
      <c r="C1661" s="620"/>
      <c r="D1661" s="258" t="s">
        <v>2684</v>
      </c>
      <c r="E1661" s="620"/>
      <c r="F1661" s="620"/>
    </row>
    <row r="1662" spans="1:7" s="15" customFormat="1" hidden="1">
      <c r="A1662" s="625"/>
      <c r="B1662" s="600" t="s">
        <v>1924</v>
      </c>
      <c r="C1662" s="409"/>
      <c r="D1662" s="600" t="s">
        <v>2679</v>
      </c>
      <c r="E1662" s="603" t="s">
        <v>1599</v>
      </c>
      <c r="F1662" s="615"/>
    </row>
    <row r="1663" spans="1:7" s="15" customFormat="1" hidden="1">
      <c r="A1663" s="625"/>
      <c r="B1663" s="601"/>
      <c r="C1663" s="280" t="s">
        <v>2685</v>
      </c>
      <c r="D1663" s="601"/>
      <c r="E1663" s="604"/>
      <c r="F1663" s="616"/>
    </row>
    <row r="1664" spans="1:7" s="15" customFormat="1" ht="4.5" hidden="1" customHeight="1">
      <c r="A1664" s="625"/>
      <c r="B1664" s="601"/>
      <c r="C1664" s="280" t="s">
        <v>1451</v>
      </c>
      <c r="D1664" s="601"/>
      <c r="E1664" s="604"/>
      <c r="F1664" s="616"/>
    </row>
    <row r="1665" spans="1:6" s="15" customFormat="1" hidden="1">
      <c r="A1665" s="625"/>
      <c r="B1665" s="601"/>
      <c r="C1665" s="282" t="s">
        <v>1965</v>
      </c>
      <c r="D1665" s="601"/>
      <c r="E1665" s="604"/>
      <c r="F1665" s="616"/>
    </row>
    <row r="1666" spans="1:6" ht="24" hidden="1">
      <c r="A1666" s="625"/>
      <c r="B1666" s="601"/>
      <c r="C1666" s="282" t="s">
        <v>1451</v>
      </c>
      <c r="D1666" s="601"/>
      <c r="E1666" s="604"/>
      <c r="F1666" s="616"/>
    </row>
    <row r="1667" spans="1:6" hidden="1">
      <c r="A1667" s="625"/>
      <c r="B1667" s="602"/>
      <c r="C1667" s="304" t="s">
        <v>1795</v>
      </c>
      <c r="D1667" s="602"/>
      <c r="E1667" s="605"/>
      <c r="F1667" s="617"/>
    </row>
    <row r="1668" spans="1:6" ht="4.5" hidden="1" customHeight="1" thickBot="1">
      <c r="B1668" s="393"/>
      <c r="C1668" s="393"/>
      <c r="D1668" s="393"/>
      <c r="E1668" s="393"/>
      <c r="F1668" s="394"/>
    </row>
    <row r="1669" spans="1:6" hidden="1">
      <c r="A1669" s="625"/>
      <c r="B1669" s="612" t="s">
        <v>2626</v>
      </c>
      <c r="C1669" s="280" t="s">
        <v>1966</v>
      </c>
      <c r="D1669" s="612" t="s">
        <v>2686</v>
      </c>
      <c r="E1669" s="613" t="s">
        <v>2683</v>
      </c>
      <c r="F1669" s="634" t="s">
        <v>2628</v>
      </c>
    </row>
    <row r="1670" spans="1:6" ht="24" hidden="1">
      <c r="A1670" s="625"/>
      <c r="B1670" s="601"/>
      <c r="C1670" s="280" t="s">
        <v>1577</v>
      </c>
      <c r="D1670" s="601"/>
      <c r="E1670" s="604"/>
      <c r="F1670" s="610"/>
    </row>
    <row r="1671" spans="1:6" hidden="1">
      <c r="A1671" s="625"/>
      <c r="B1671" s="601"/>
      <c r="C1671" s="282" t="s">
        <v>1858</v>
      </c>
      <c r="D1671" s="601"/>
      <c r="E1671" s="604"/>
      <c r="F1671" s="610"/>
    </row>
    <row r="1672" spans="1:6" ht="24" hidden="1">
      <c r="A1672" s="625"/>
      <c r="B1672" s="601"/>
      <c r="C1672" s="282" t="s">
        <v>1577</v>
      </c>
      <c r="D1672" s="601"/>
      <c r="E1672" s="604"/>
      <c r="F1672" s="610"/>
    </row>
    <row r="1673" spans="1:6" hidden="1">
      <c r="A1673" s="625"/>
      <c r="B1673" s="602"/>
      <c r="C1673" s="304" t="s">
        <v>1822</v>
      </c>
      <c r="D1673" s="602"/>
      <c r="E1673" s="605"/>
      <c r="F1673" s="611"/>
    </row>
    <row r="1674" spans="1:6" ht="4.5" hidden="1" customHeight="1" thickBot="1">
      <c r="B1674" s="393"/>
      <c r="C1674" s="393"/>
      <c r="D1674" s="393"/>
      <c r="E1674" s="393"/>
      <c r="F1674" s="394"/>
    </row>
    <row r="1675" spans="1:6" ht="24" hidden="1">
      <c r="A1675" s="277"/>
      <c r="B1675" s="403" t="s">
        <v>1967</v>
      </c>
      <c r="C1675" s="410"/>
      <c r="D1675" s="404" t="s">
        <v>2687</v>
      </c>
      <c r="E1675" s="405" t="s">
        <v>2688</v>
      </c>
      <c r="F1675" s="406"/>
    </row>
    <row r="1676" spans="1:6" ht="4.5" hidden="1" customHeight="1" thickBot="1">
      <c r="B1676" s="393"/>
      <c r="C1676" s="393"/>
      <c r="D1676" s="393"/>
      <c r="E1676" s="393"/>
      <c r="F1676" s="394"/>
    </row>
    <row r="1677" spans="1:6" hidden="1">
      <c r="A1677" s="625"/>
      <c r="B1677" s="633" t="s">
        <v>1478</v>
      </c>
      <c r="C1677" s="411" t="s">
        <v>1855</v>
      </c>
      <c r="D1677" s="633" t="s">
        <v>2689</v>
      </c>
      <c r="E1677" s="635" t="s">
        <v>1739</v>
      </c>
      <c r="F1677" s="636"/>
    </row>
    <row r="1678" spans="1:6" ht="24" hidden="1">
      <c r="A1678" s="625"/>
      <c r="B1678" s="601"/>
      <c r="C1678" s="280" t="s">
        <v>1968</v>
      </c>
      <c r="D1678" s="601"/>
      <c r="E1678" s="604"/>
      <c r="F1678" s="607"/>
    </row>
    <row r="1679" spans="1:6" ht="36" hidden="1">
      <c r="A1679" s="625"/>
      <c r="B1679" s="601"/>
      <c r="C1679" s="280" t="s">
        <v>1969</v>
      </c>
      <c r="D1679" s="601"/>
      <c r="E1679" s="604"/>
      <c r="F1679" s="607"/>
    </row>
    <row r="1680" spans="1:6" ht="24" hidden="1">
      <c r="A1680" s="625"/>
      <c r="B1680" s="601"/>
      <c r="C1680" s="280" t="s">
        <v>1577</v>
      </c>
      <c r="D1680" s="601"/>
      <c r="E1680" s="604"/>
      <c r="F1680" s="607"/>
    </row>
    <row r="1681" spans="1:6" hidden="1">
      <c r="A1681" s="625"/>
      <c r="B1681" s="601"/>
      <c r="C1681" s="282" t="s">
        <v>1855</v>
      </c>
      <c r="D1681" s="601"/>
      <c r="E1681" s="604"/>
      <c r="F1681" s="607"/>
    </row>
    <row r="1682" spans="1:6" ht="24" hidden="1">
      <c r="A1682" s="625"/>
      <c r="B1682" s="601"/>
      <c r="C1682" s="282" t="s">
        <v>1856</v>
      </c>
      <c r="D1682" s="601"/>
      <c r="E1682" s="604"/>
      <c r="F1682" s="607"/>
    </row>
    <row r="1683" spans="1:6" ht="36" hidden="1">
      <c r="A1683" s="625"/>
      <c r="B1683" s="601"/>
      <c r="C1683" s="282" t="s">
        <v>1857</v>
      </c>
      <c r="D1683" s="601"/>
      <c r="E1683" s="604"/>
      <c r="F1683" s="607"/>
    </row>
    <row r="1684" spans="1:6" ht="24" hidden="1">
      <c r="A1684" s="625"/>
      <c r="B1684" s="601"/>
      <c r="C1684" s="282" t="s">
        <v>1577</v>
      </c>
      <c r="D1684" s="601"/>
      <c r="E1684" s="604"/>
      <c r="F1684" s="607"/>
    </row>
    <row r="1685" spans="1:6" hidden="1">
      <c r="A1685" s="625"/>
      <c r="B1685" s="601"/>
      <c r="C1685" s="282" t="s">
        <v>1742</v>
      </c>
      <c r="D1685" s="601"/>
      <c r="E1685" s="604"/>
      <c r="F1685" s="607"/>
    </row>
    <row r="1686" spans="1:6" ht="24" hidden="1">
      <c r="A1686" s="625"/>
      <c r="B1686" s="601"/>
      <c r="C1686" s="282" t="s">
        <v>1577</v>
      </c>
      <c r="D1686" s="601"/>
      <c r="E1686" s="604"/>
      <c r="F1686" s="607"/>
    </row>
    <row r="1687" spans="1:6" hidden="1">
      <c r="A1687" s="625"/>
      <c r="B1687" s="601"/>
      <c r="C1687" s="282" t="s">
        <v>1625</v>
      </c>
      <c r="D1687" s="601"/>
      <c r="E1687" s="604"/>
      <c r="F1687" s="607"/>
    </row>
    <row r="1688" spans="1:6" hidden="1">
      <c r="A1688" s="625"/>
      <c r="B1688" s="601"/>
      <c r="C1688" s="282" t="s">
        <v>1666</v>
      </c>
      <c r="D1688" s="601"/>
      <c r="E1688" s="604"/>
      <c r="F1688" s="607"/>
    </row>
    <row r="1689" spans="1:6" ht="24" hidden="1">
      <c r="A1689" s="625"/>
      <c r="B1689" s="601"/>
      <c r="C1689" s="282" t="s">
        <v>1667</v>
      </c>
      <c r="D1689" s="601"/>
      <c r="E1689" s="604"/>
      <c r="F1689" s="607"/>
    </row>
    <row r="1690" spans="1:6" ht="24" hidden="1">
      <c r="A1690" s="625"/>
      <c r="B1690" s="601"/>
      <c r="C1690" s="282" t="s">
        <v>1577</v>
      </c>
      <c r="D1690" s="601"/>
      <c r="E1690" s="604"/>
      <c r="F1690" s="607"/>
    </row>
    <row r="1691" spans="1:6" ht="36" hidden="1">
      <c r="A1691" s="625"/>
      <c r="B1691" s="601"/>
      <c r="C1691" s="282" t="s">
        <v>1576</v>
      </c>
      <c r="D1691" s="601"/>
      <c r="E1691" s="604"/>
      <c r="F1691" s="607"/>
    </row>
    <row r="1692" spans="1:6" ht="24" hidden="1">
      <c r="A1692" s="625"/>
      <c r="B1692" s="601"/>
      <c r="C1692" s="282" t="s">
        <v>1577</v>
      </c>
      <c r="D1692" s="601"/>
      <c r="E1692" s="604"/>
      <c r="F1692" s="607"/>
    </row>
    <row r="1693" spans="1:6" ht="24" hidden="1">
      <c r="A1693" s="625"/>
      <c r="B1693" s="601"/>
      <c r="C1693" s="282" t="s">
        <v>1479</v>
      </c>
      <c r="D1693" s="601"/>
      <c r="E1693" s="604"/>
      <c r="F1693" s="607"/>
    </row>
    <row r="1694" spans="1:6" hidden="1">
      <c r="A1694" s="625"/>
      <c r="B1694" s="602"/>
      <c r="C1694" s="279" t="s">
        <v>1480</v>
      </c>
      <c r="D1694" s="602"/>
      <c r="E1694" s="605"/>
      <c r="F1694" s="608"/>
    </row>
    <row r="1695" spans="1:6" ht="18" hidden="1" thickBot="1">
      <c r="A1695" s="277"/>
      <c r="B1695" s="393"/>
      <c r="C1695" s="412"/>
      <c r="D1695" s="393"/>
      <c r="E1695" s="393"/>
      <c r="F1695" s="394"/>
    </row>
    <row r="1696" spans="1:6" hidden="1">
      <c r="A1696" s="625"/>
      <c r="B1696" s="600" t="s">
        <v>1970</v>
      </c>
      <c r="C1696" s="280" t="s">
        <v>1971</v>
      </c>
      <c r="D1696" s="600" t="s">
        <v>1471</v>
      </c>
      <c r="E1696" s="603" t="s">
        <v>1460</v>
      </c>
      <c r="F1696" s="606"/>
    </row>
    <row r="1697" spans="1:6" ht="24" hidden="1">
      <c r="A1697" s="625"/>
      <c r="B1697" s="602"/>
      <c r="C1697" s="398" t="s">
        <v>1972</v>
      </c>
      <c r="D1697" s="602"/>
      <c r="E1697" s="605"/>
      <c r="F1697" s="608"/>
    </row>
    <row r="1698" spans="1:6" ht="18" hidden="1" thickBot="1">
      <c r="A1698" s="277"/>
      <c r="B1698" s="393"/>
      <c r="C1698" s="393"/>
      <c r="D1698" s="393"/>
      <c r="E1698" s="393"/>
      <c r="F1698" s="394"/>
    </row>
    <row r="1699" spans="1:6" ht="24" hidden="1">
      <c r="A1699" s="625"/>
      <c r="B1699" s="600" t="s">
        <v>2576</v>
      </c>
      <c r="C1699" s="282" t="s">
        <v>2642</v>
      </c>
      <c r="D1699" s="600" t="s">
        <v>1471</v>
      </c>
      <c r="E1699" s="603" t="s">
        <v>1460</v>
      </c>
      <c r="F1699" s="609"/>
    </row>
    <row r="1700" spans="1:6" ht="24" hidden="1">
      <c r="A1700" s="625"/>
      <c r="B1700" s="601"/>
      <c r="C1700" s="282" t="s">
        <v>2634</v>
      </c>
      <c r="D1700" s="601"/>
      <c r="E1700" s="604"/>
      <c r="F1700" s="610"/>
    </row>
    <row r="1701" spans="1:6" hidden="1">
      <c r="A1701" s="625"/>
      <c r="B1701" s="601"/>
      <c r="C1701" s="282" t="s">
        <v>2632</v>
      </c>
      <c r="D1701" s="601"/>
      <c r="E1701" s="604"/>
      <c r="F1701" s="610"/>
    </row>
    <row r="1702" spans="1:6" hidden="1">
      <c r="A1702" s="625"/>
      <c r="B1702" s="601"/>
      <c r="C1702" s="282" t="s">
        <v>2633</v>
      </c>
      <c r="D1702" s="601"/>
      <c r="E1702" s="604"/>
      <c r="F1702" s="610"/>
    </row>
    <row r="1703" spans="1:6" ht="24" hidden="1">
      <c r="A1703" s="625"/>
      <c r="B1703" s="601"/>
      <c r="C1703" s="282" t="s">
        <v>2634</v>
      </c>
      <c r="D1703" s="601"/>
      <c r="E1703" s="604"/>
      <c r="F1703" s="610"/>
    </row>
    <row r="1704" spans="1:6" hidden="1">
      <c r="A1704" s="625"/>
      <c r="B1704" s="601"/>
      <c r="C1704" s="282" t="s">
        <v>2617</v>
      </c>
      <c r="D1704" s="601"/>
      <c r="E1704" s="604"/>
      <c r="F1704" s="610"/>
    </row>
    <row r="1705" spans="1:6" ht="24" hidden="1">
      <c r="A1705" s="625"/>
      <c r="B1705" s="601"/>
      <c r="C1705" s="282" t="s">
        <v>2635</v>
      </c>
      <c r="D1705" s="601"/>
      <c r="E1705" s="604"/>
      <c r="F1705" s="610"/>
    </row>
    <row r="1706" spans="1:6" ht="24" hidden="1">
      <c r="A1706" s="625"/>
      <c r="B1706" s="601"/>
      <c r="C1706" s="282" t="s">
        <v>2636</v>
      </c>
      <c r="D1706" s="601"/>
      <c r="E1706" s="604"/>
      <c r="F1706" s="610"/>
    </row>
    <row r="1707" spans="1:6" ht="24" hidden="1">
      <c r="A1707" s="625"/>
      <c r="B1707" s="601"/>
      <c r="C1707" s="282" t="s">
        <v>2637</v>
      </c>
      <c r="D1707" s="601"/>
      <c r="E1707" s="604"/>
      <c r="F1707" s="610"/>
    </row>
    <row r="1708" spans="1:6" hidden="1">
      <c r="A1708" s="625"/>
      <c r="B1708" s="601"/>
      <c r="C1708" s="282" t="s">
        <v>2638</v>
      </c>
      <c r="D1708" s="601"/>
      <c r="E1708" s="604"/>
      <c r="F1708" s="610"/>
    </row>
    <row r="1709" spans="1:6" hidden="1">
      <c r="A1709" s="625"/>
      <c r="B1709" s="601"/>
      <c r="C1709" s="282" t="s">
        <v>2639</v>
      </c>
      <c r="D1709" s="601"/>
      <c r="E1709" s="604"/>
      <c r="F1709" s="610"/>
    </row>
    <row r="1710" spans="1:6" ht="24" hidden="1">
      <c r="A1710" s="625"/>
      <c r="B1710" s="601"/>
      <c r="C1710" s="278" t="s">
        <v>2578</v>
      </c>
      <c r="D1710" s="601"/>
      <c r="E1710" s="604"/>
      <c r="F1710" s="610"/>
    </row>
    <row r="1711" spans="1:6" hidden="1">
      <c r="A1711" s="625"/>
      <c r="B1711" s="601"/>
      <c r="C1711" s="278" t="s">
        <v>2593</v>
      </c>
      <c r="D1711" s="601"/>
      <c r="E1711" s="604"/>
      <c r="F1711" s="610"/>
    </row>
    <row r="1712" spans="1:6" ht="24" hidden="1">
      <c r="A1712" s="625"/>
      <c r="B1712" s="601"/>
      <c r="C1712" s="278" t="s">
        <v>2578</v>
      </c>
      <c r="D1712" s="601"/>
      <c r="E1712" s="604"/>
      <c r="F1712" s="610"/>
    </row>
    <row r="1713" spans="1:6" ht="24" hidden="1">
      <c r="A1713" s="625"/>
      <c r="B1713" s="601"/>
      <c r="C1713" s="278" t="s">
        <v>2577</v>
      </c>
      <c r="D1713" s="601"/>
      <c r="E1713" s="604"/>
      <c r="F1713" s="610"/>
    </row>
    <row r="1714" spans="1:6" ht="24" hidden="1">
      <c r="A1714" s="625"/>
      <c r="B1714" s="601"/>
      <c r="C1714" s="278" t="s">
        <v>2578</v>
      </c>
      <c r="D1714" s="601"/>
      <c r="E1714" s="604"/>
      <c r="F1714" s="610"/>
    </row>
    <row r="1715" spans="1:6" ht="24" hidden="1">
      <c r="A1715" s="625"/>
      <c r="B1715" s="602"/>
      <c r="C1715" s="279" t="s">
        <v>2579</v>
      </c>
      <c r="D1715" s="602"/>
      <c r="E1715" s="605"/>
      <c r="F1715" s="611"/>
    </row>
    <row r="1716" spans="1:6" ht="18" hidden="1" thickBot="1">
      <c r="A1716" s="277"/>
      <c r="B1716" s="393"/>
      <c r="C1716" s="393"/>
      <c r="D1716" s="393"/>
      <c r="E1716" s="393"/>
      <c r="F1716" s="394"/>
    </row>
    <row r="1717" spans="1:6" ht="24" hidden="1">
      <c r="A1717" s="625"/>
      <c r="B1717" s="600" t="s">
        <v>1848</v>
      </c>
      <c r="C1717" s="280" t="s">
        <v>1925</v>
      </c>
      <c r="D1717" s="600" t="s">
        <v>1471</v>
      </c>
      <c r="E1717" s="603" t="s">
        <v>2675</v>
      </c>
      <c r="F1717" s="606"/>
    </row>
    <row r="1718" spans="1:6" ht="24" hidden="1">
      <c r="A1718" s="625"/>
      <c r="B1718" s="601"/>
      <c r="C1718" s="280" t="s">
        <v>1451</v>
      </c>
      <c r="D1718" s="601"/>
      <c r="E1718" s="604"/>
      <c r="F1718" s="607"/>
    </row>
    <row r="1719" spans="1:6" hidden="1">
      <c r="A1719" s="625"/>
      <c r="B1719" s="601"/>
      <c r="C1719" s="282" t="s">
        <v>1926</v>
      </c>
      <c r="D1719" s="601"/>
      <c r="E1719" s="604"/>
      <c r="F1719" s="607"/>
    </row>
    <row r="1720" spans="1:6" ht="24" hidden="1">
      <c r="A1720" s="625"/>
      <c r="B1720" s="601"/>
      <c r="C1720" s="282" t="s">
        <v>1451</v>
      </c>
      <c r="D1720" s="601"/>
      <c r="E1720" s="604"/>
      <c r="F1720" s="607"/>
    </row>
    <row r="1721" spans="1:6" hidden="1">
      <c r="A1721" s="625"/>
      <c r="B1721" s="601"/>
      <c r="C1721" s="282" t="s">
        <v>1869</v>
      </c>
      <c r="D1721" s="601"/>
      <c r="E1721" s="604"/>
      <c r="F1721" s="607"/>
    </row>
    <row r="1722" spans="1:6" ht="24" hidden="1">
      <c r="A1722" s="625"/>
      <c r="B1722" s="601"/>
      <c r="C1722" s="282" t="s">
        <v>1451</v>
      </c>
      <c r="D1722" s="601"/>
      <c r="E1722" s="604"/>
      <c r="F1722" s="607"/>
    </row>
    <row r="1723" spans="1:6" ht="36" hidden="1">
      <c r="A1723" s="625"/>
      <c r="B1723" s="601"/>
      <c r="C1723" s="282" t="s">
        <v>1849</v>
      </c>
      <c r="D1723" s="601"/>
      <c r="E1723" s="604"/>
      <c r="F1723" s="607"/>
    </row>
    <row r="1724" spans="1:6" ht="36" hidden="1">
      <c r="A1724" s="625"/>
      <c r="B1724" s="601"/>
      <c r="C1724" s="282" t="s">
        <v>1850</v>
      </c>
      <c r="D1724" s="601"/>
      <c r="E1724" s="604"/>
      <c r="F1724" s="607"/>
    </row>
    <row r="1725" spans="1:6" ht="36" hidden="1">
      <c r="A1725" s="625"/>
      <c r="B1725" s="601"/>
      <c r="C1725" s="282" t="s">
        <v>1851</v>
      </c>
      <c r="D1725" s="601"/>
      <c r="E1725" s="604"/>
      <c r="F1725" s="607"/>
    </row>
    <row r="1726" spans="1:6" ht="24" hidden="1">
      <c r="A1726" s="625"/>
      <c r="B1726" s="602"/>
      <c r="C1726" s="304" t="s">
        <v>1852</v>
      </c>
      <c r="D1726" s="602"/>
      <c r="E1726" s="605"/>
      <c r="F1726" s="608"/>
    </row>
    <row r="1727" spans="1:6" ht="18" hidden="1" thickBot="1">
      <c r="A1727" s="277"/>
      <c r="B1727" s="393"/>
      <c r="C1727" s="393"/>
      <c r="D1727" s="393"/>
      <c r="E1727" s="393"/>
      <c r="F1727" s="394"/>
    </row>
    <row r="1728" spans="1:6" hidden="1">
      <c r="A1728" s="625"/>
      <c r="B1728" s="600" t="s">
        <v>1449</v>
      </c>
      <c r="C1728" s="282" t="s">
        <v>1927</v>
      </c>
      <c r="D1728" s="600" t="s">
        <v>2690</v>
      </c>
      <c r="E1728" s="395" t="s">
        <v>2645</v>
      </c>
      <c r="F1728" s="603" t="s">
        <v>129</v>
      </c>
    </row>
    <row r="1729" spans="1:6" ht="24" hidden="1">
      <c r="A1729" s="625"/>
      <c r="B1729" s="601"/>
      <c r="C1729" s="282" t="s">
        <v>1451</v>
      </c>
      <c r="D1729" s="601"/>
      <c r="E1729" s="395" t="s">
        <v>2646</v>
      </c>
      <c r="F1729" s="604"/>
    </row>
    <row r="1730" spans="1:6" hidden="1">
      <c r="A1730" s="625"/>
      <c r="B1730" s="601"/>
      <c r="C1730" s="282" t="s">
        <v>1853</v>
      </c>
      <c r="D1730" s="601"/>
      <c r="E1730" s="397"/>
      <c r="F1730" s="604"/>
    </row>
    <row r="1731" spans="1:6" hidden="1">
      <c r="A1731" s="625"/>
      <c r="B1731" s="601"/>
      <c r="C1731" s="282" t="s">
        <v>1854</v>
      </c>
      <c r="D1731" s="601"/>
      <c r="E1731" s="397"/>
      <c r="F1731" s="604"/>
    </row>
    <row r="1732" spans="1:6" ht="24" hidden="1">
      <c r="A1732" s="625"/>
      <c r="B1732" s="601"/>
      <c r="C1732" s="282" t="s">
        <v>1451</v>
      </c>
      <c r="D1732" s="601"/>
      <c r="E1732" s="397"/>
      <c r="F1732" s="604"/>
    </row>
    <row r="1733" spans="1:6" ht="24" hidden="1">
      <c r="A1733" s="625"/>
      <c r="B1733" s="601"/>
      <c r="C1733" s="282" t="s">
        <v>1820</v>
      </c>
      <c r="D1733" s="601"/>
      <c r="E1733" s="397"/>
      <c r="F1733" s="604"/>
    </row>
    <row r="1734" spans="1:6" ht="24" hidden="1">
      <c r="A1734" s="625"/>
      <c r="B1734" s="601"/>
      <c r="C1734" s="282" t="s">
        <v>1451</v>
      </c>
      <c r="D1734" s="601"/>
      <c r="E1734" s="397"/>
      <c r="F1734" s="604"/>
    </row>
    <row r="1735" spans="1:6" hidden="1">
      <c r="A1735" s="625"/>
      <c r="B1735" s="601"/>
      <c r="C1735" s="282" t="s">
        <v>1796</v>
      </c>
      <c r="D1735" s="601"/>
      <c r="E1735" s="397"/>
      <c r="F1735" s="604"/>
    </row>
    <row r="1736" spans="1:6" ht="24" hidden="1">
      <c r="A1736" s="625"/>
      <c r="B1736" s="601"/>
      <c r="C1736" s="282" t="s">
        <v>1451</v>
      </c>
      <c r="D1736" s="601"/>
      <c r="E1736" s="397"/>
      <c r="F1736" s="604"/>
    </row>
    <row r="1737" spans="1:6" hidden="1">
      <c r="A1737" s="625"/>
      <c r="B1737" s="601"/>
      <c r="C1737" s="282" t="s">
        <v>1769</v>
      </c>
      <c r="D1737" s="601"/>
      <c r="E1737" s="397"/>
      <c r="F1737" s="604"/>
    </row>
    <row r="1738" spans="1:6" ht="24" hidden="1">
      <c r="A1738" s="625"/>
      <c r="B1738" s="601"/>
      <c r="C1738" s="282" t="s">
        <v>1451</v>
      </c>
      <c r="D1738" s="601"/>
      <c r="E1738" s="397"/>
      <c r="F1738" s="604"/>
    </row>
    <row r="1739" spans="1:6" hidden="1">
      <c r="A1739" s="625"/>
      <c r="B1739" s="601"/>
      <c r="C1739" s="282" t="s">
        <v>1737</v>
      </c>
      <c r="D1739" s="601"/>
      <c r="E1739" s="397"/>
      <c r="F1739" s="604"/>
    </row>
    <row r="1740" spans="1:6" ht="24" hidden="1">
      <c r="A1740" s="625"/>
      <c r="B1740" s="601"/>
      <c r="C1740" s="282" t="s">
        <v>1451</v>
      </c>
      <c r="D1740" s="601"/>
      <c r="E1740" s="397"/>
      <c r="F1740" s="604"/>
    </row>
    <row r="1741" spans="1:6" hidden="1">
      <c r="A1741" s="625"/>
      <c r="B1741" s="601"/>
      <c r="C1741" s="282" t="s">
        <v>1658</v>
      </c>
      <c r="D1741" s="601"/>
      <c r="E1741" s="397"/>
      <c r="F1741" s="604"/>
    </row>
    <row r="1742" spans="1:6" ht="24" hidden="1">
      <c r="A1742" s="625"/>
      <c r="B1742" s="601"/>
      <c r="C1742" s="282" t="s">
        <v>1451</v>
      </c>
      <c r="D1742" s="601"/>
      <c r="E1742" s="397"/>
      <c r="F1742" s="604"/>
    </row>
    <row r="1743" spans="1:6" hidden="1">
      <c r="A1743" s="625"/>
      <c r="B1743" s="601"/>
      <c r="C1743" s="282" t="s">
        <v>1621</v>
      </c>
      <c r="D1743" s="601"/>
      <c r="E1743" s="397"/>
      <c r="F1743" s="604"/>
    </row>
    <row r="1744" spans="1:6" hidden="1">
      <c r="A1744" s="625"/>
      <c r="B1744" s="601"/>
      <c r="C1744" s="282" t="s">
        <v>1622</v>
      </c>
      <c r="D1744" s="601"/>
      <c r="E1744" s="397"/>
      <c r="F1744" s="604"/>
    </row>
    <row r="1745" spans="1:6" ht="24" hidden="1">
      <c r="A1745" s="625"/>
      <c r="B1745" s="601"/>
      <c r="C1745" s="282" t="s">
        <v>1451</v>
      </c>
      <c r="D1745" s="601"/>
      <c r="E1745" s="397"/>
      <c r="F1745" s="604"/>
    </row>
    <row r="1746" spans="1:6" hidden="1">
      <c r="A1746" s="625"/>
      <c r="B1746" s="601"/>
      <c r="C1746" s="278" t="s">
        <v>1659</v>
      </c>
      <c r="D1746" s="601"/>
      <c r="E1746" s="397"/>
      <c r="F1746" s="604"/>
    </row>
    <row r="1747" spans="1:6" hidden="1">
      <c r="A1747" s="625"/>
      <c r="B1747" s="601"/>
      <c r="C1747" s="278" t="s">
        <v>1451</v>
      </c>
      <c r="D1747" s="601"/>
      <c r="E1747" s="397"/>
      <c r="F1747" s="604"/>
    </row>
    <row r="1748" spans="1:6" hidden="1">
      <c r="A1748" s="625"/>
      <c r="B1748" s="601"/>
      <c r="C1748" s="278" t="s">
        <v>1450</v>
      </c>
      <c r="D1748" s="601"/>
      <c r="E1748" s="397"/>
      <c r="F1748" s="604"/>
    </row>
    <row r="1749" spans="1:6" hidden="1">
      <c r="A1749" s="625"/>
      <c r="B1749" s="601"/>
      <c r="C1749" s="278" t="s">
        <v>1451</v>
      </c>
      <c r="D1749" s="601"/>
      <c r="E1749" s="397"/>
      <c r="F1749" s="604"/>
    </row>
    <row r="1750" spans="1:6" hidden="1">
      <c r="A1750" s="625"/>
      <c r="B1750" s="601"/>
      <c r="C1750" s="278" t="s">
        <v>1452</v>
      </c>
      <c r="D1750" s="601"/>
      <c r="E1750" s="397"/>
      <c r="F1750" s="604"/>
    </row>
    <row r="1751" spans="1:6" hidden="1">
      <c r="A1751" s="625"/>
      <c r="B1751" s="601"/>
      <c r="C1751" s="278" t="s">
        <v>1451</v>
      </c>
      <c r="D1751" s="601"/>
      <c r="E1751" s="397"/>
      <c r="F1751" s="604"/>
    </row>
    <row r="1752" spans="1:6" hidden="1">
      <c r="A1752" s="625"/>
      <c r="B1752" s="601"/>
      <c r="C1752" s="278" t="s">
        <v>1453</v>
      </c>
      <c r="D1752" s="601"/>
      <c r="E1752" s="397"/>
      <c r="F1752" s="604"/>
    </row>
    <row r="1753" spans="1:6" hidden="1">
      <c r="A1753" s="625"/>
      <c r="B1753" s="601"/>
      <c r="C1753" s="278" t="s">
        <v>1454</v>
      </c>
      <c r="D1753" s="601"/>
      <c r="E1753" s="397"/>
      <c r="F1753" s="604"/>
    </row>
    <row r="1754" spans="1:6" hidden="1">
      <c r="A1754" s="625"/>
      <c r="B1754" s="602"/>
      <c r="C1754" s="279" t="s">
        <v>1455</v>
      </c>
      <c r="D1754" s="602"/>
      <c r="E1754" s="290"/>
      <c r="F1754" s="605"/>
    </row>
    <row r="1755" spans="1:6" ht="18" hidden="1" thickBot="1">
      <c r="A1755" s="277"/>
      <c r="B1755" s="393"/>
      <c r="C1755" s="393"/>
      <c r="D1755" s="393"/>
      <c r="E1755" s="393"/>
      <c r="F1755" s="394"/>
    </row>
    <row r="1756" spans="1:6" hidden="1">
      <c r="A1756" s="625"/>
      <c r="B1756" s="600" t="s">
        <v>1457</v>
      </c>
      <c r="C1756" s="280" t="s">
        <v>1872</v>
      </c>
      <c r="D1756" s="600" t="s">
        <v>1471</v>
      </c>
      <c r="E1756" s="603" t="s">
        <v>1739</v>
      </c>
      <c r="F1756" s="603"/>
    </row>
    <row r="1757" spans="1:6" ht="24" hidden="1">
      <c r="A1757" s="625"/>
      <c r="B1757" s="601"/>
      <c r="C1757" s="280" t="s">
        <v>1524</v>
      </c>
      <c r="D1757" s="601"/>
      <c r="E1757" s="604"/>
      <c r="F1757" s="604"/>
    </row>
    <row r="1758" spans="1:6" hidden="1">
      <c r="A1758" s="625"/>
      <c r="B1758" s="601"/>
      <c r="C1758" s="282" t="s">
        <v>1870</v>
      </c>
      <c r="D1758" s="601"/>
      <c r="E1758" s="604"/>
      <c r="F1758" s="604"/>
    </row>
    <row r="1759" spans="1:6" hidden="1">
      <c r="A1759" s="625"/>
      <c r="B1759" s="601"/>
      <c r="C1759" s="282" t="s">
        <v>1871</v>
      </c>
      <c r="D1759" s="601"/>
      <c r="E1759" s="604"/>
      <c r="F1759" s="604"/>
    </row>
    <row r="1760" spans="1:6" ht="24" hidden="1">
      <c r="A1760" s="625"/>
      <c r="B1760" s="601"/>
      <c r="C1760" s="282" t="s">
        <v>1524</v>
      </c>
      <c r="D1760" s="601"/>
      <c r="E1760" s="604"/>
      <c r="F1760" s="604"/>
    </row>
    <row r="1761" spans="1:6" ht="24" hidden="1">
      <c r="A1761" s="625"/>
      <c r="B1761" s="601"/>
      <c r="C1761" s="282" t="s">
        <v>1821</v>
      </c>
      <c r="D1761" s="601"/>
      <c r="E1761" s="604"/>
      <c r="F1761" s="604"/>
    </row>
    <row r="1762" spans="1:6" ht="24" hidden="1">
      <c r="A1762" s="625"/>
      <c r="B1762" s="601"/>
      <c r="C1762" s="282" t="s">
        <v>1524</v>
      </c>
      <c r="D1762" s="601"/>
      <c r="E1762" s="604"/>
      <c r="F1762" s="604"/>
    </row>
    <row r="1763" spans="1:6" hidden="1">
      <c r="A1763" s="625"/>
      <c r="B1763" s="601"/>
      <c r="C1763" s="282" t="s">
        <v>1770</v>
      </c>
      <c r="D1763" s="601"/>
      <c r="E1763" s="604"/>
      <c r="F1763" s="604"/>
    </row>
    <row r="1764" spans="1:6" ht="24" hidden="1">
      <c r="A1764" s="625"/>
      <c r="B1764" s="601"/>
      <c r="C1764" s="282" t="s">
        <v>1524</v>
      </c>
      <c r="D1764" s="601"/>
      <c r="E1764" s="604"/>
      <c r="F1764" s="604"/>
    </row>
    <row r="1765" spans="1:6" ht="36" hidden="1">
      <c r="A1765" s="625"/>
      <c r="B1765" s="601"/>
      <c r="C1765" s="282" t="s">
        <v>1738</v>
      </c>
      <c r="D1765" s="601"/>
      <c r="E1765" s="604"/>
      <c r="F1765" s="604"/>
    </row>
    <row r="1766" spans="1:6" ht="24" hidden="1">
      <c r="A1766" s="625"/>
      <c r="B1766" s="601"/>
      <c r="C1766" s="282" t="s">
        <v>1524</v>
      </c>
      <c r="D1766" s="601"/>
      <c r="E1766" s="604"/>
      <c r="F1766" s="604"/>
    </row>
    <row r="1767" spans="1:6" ht="36" hidden="1">
      <c r="A1767" s="625"/>
      <c r="B1767" s="601"/>
      <c r="C1767" s="282" t="s">
        <v>1713</v>
      </c>
      <c r="D1767" s="601"/>
      <c r="E1767" s="604"/>
      <c r="F1767" s="604"/>
    </row>
    <row r="1768" spans="1:6" ht="24" hidden="1">
      <c r="A1768" s="625"/>
      <c r="B1768" s="601"/>
      <c r="C1768" s="282" t="s">
        <v>1524</v>
      </c>
      <c r="D1768" s="601"/>
      <c r="E1768" s="604"/>
      <c r="F1768" s="604"/>
    </row>
    <row r="1769" spans="1:6" ht="24" hidden="1">
      <c r="A1769" s="625"/>
      <c r="B1769" s="601"/>
      <c r="C1769" s="282" t="s">
        <v>1690</v>
      </c>
      <c r="D1769" s="601"/>
      <c r="E1769" s="604"/>
      <c r="F1769" s="604"/>
    </row>
    <row r="1770" spans="1:6" ht="24" hidden="1">
      <c r="A1770" s="625"/>
      <c r="B1770" s="601"/>
      <c r="C1770" s="282" t="s">
        <v>1524</v>
      </c>
      <c r="D1770" s="601"/>
      <c r="E1770" s="604"/>
      <c r="F1770" s="604"/>
    </row>
    <row r="1771" spans="1:6" hidden="1">
      <c r="A1771" s="625"/>
      <c r="B1771" s="601"/>
      <c r="C1771" s="282" t="s">
        <v>1660</v>
      </c>
      <c r="D1771" s="601"/>
      <c r="E1771" s="604"/>
      <c r="F1771" s="604"/>
    </row>
    <row r="1772" spans="1:6" hidden="1">
      <c r="A1772" s="625"/>
      <c r="B1772" s="601"/>
      <c r="C1772" s="282" t="s">
        <v>1661</v>
      </c>
      <c r="D1772" s="601"/>
      <c r="E1772" s="604"/>
      <c r="F1772" s="604"/>
    </row>
    <row r="1773" spans="1:6" hidden="1">
      <c r="A1773" s="625"/>
      <c r="B1773" s="601"/>
      <c r="C1773" s="278" t="s">
        <v>1662</v>
      </c>
      <c r="D1773" s="601"/>
      <c r="E1773" s="604"/>
      <c r="F1773" s="604"/>
    </row>
    <row r="1774" spans="1:6" ht="24" hidden="1">
      <c r="A1774" s="625"/>
      <c r="B1774" s="601"/>
      <c r="C1774" s="282" t="s">
        <v>1524</v>
      </c>
      <c r="D1774" s="601"/>
      <c r="E1774" s="604"/>
      <c r="F1774" s="604"/>
    </row>
    <row r="1775" spans="1:6" hidden="1">
      <c r="A1775" s="625"/>
      <c r="B1775" s="601"/>
      <c r="C1775" s="282" t="s">
        <v>1623</v>
      </c>
      <c r="D1775" s="601"/>
      <c r="E1775" s="604"/>
      <c r="F1775" s="604"/>
    </row>
    <row r="1776" spans="1:6" hidden="1">
      <c r="A1776" s="625"/>
      <c r="B1776" s="601"/>
      <c r="C1776" s="278" t="s">
        <v>1663</v>
      </c>
      <c r="D1776" s="601"/>
      <c r="E1776" s="604"/>
      <c r="F1776" s="604"/>
    </row>
    <row r="1777" spans="1:6" ht="24" hidden="1">
      <c r="A1777" s="625"/>
      <c r="B1777" s="601"/>
      <c r="C1777" s="282" t="s">
        <v>1524</v>
      </c>
      <c r="D1777" s="601"/>
      <c r="E1777" s="604"/>
      <c r="F1777" s="604"/>
    </row>
    <row r="1778" spans="1:6" ht="24" hidden="1">
      <c r="A1778" s="625"/>
      <c r="B1778" s="601"/>
      <c r="C1778" s="278" t="s">
        <v>1575</v>
      </c>
      <c r="D1778" s="601"/>
      <c r="E1778" s="604"/>
      <c r="F1778" s="604"/>
    </row>
    <row r="1779" spans="1:6" hidden="1">
      <c r="A1779" s="625"/>
      <c r="B1779" s="601"/>
      <c r="C1779" s="278" t="s">
        <v>1524</v>
      </c>
      <c r="D1779" s="601"/>
      <c r="E1779" s="604"/>
      <c r="F1779" s="604"/>
    </row>
    <row r="1780" spans="1:6" hidden="1">
      <c r="A1780" s="625"/>
      <c r="B1780" s="601"/>
      <c r="C1780" s="278" t="s">
        <v>1525</v>
      </c>
      <c r="D1780" s="601"/>
      <c r="E1780" s="604"/>
      <c r="F1780" s="604"/>
    </row>
    <row r="1781" spans="1:6" hidden="1">
      <c r="A1781" s="625"/>
      <c r="B1781" s="601"/>
      <c r="C1781" s="278" t="s">
        <v>1524</v>
      </c>
      <c r="D1781" s="601"/>
      <c r="E1781" s="604"/>
      <c r="F1781" s="604"/>
    </row>
    <row r="1782" spans="1:6" hidden="1">
      <c r="A1782" s="625"/>
      <c r="B1782" s="601"/>
      <c r="C1782" s="278" t="s">
        <v>1522</v>
      </c>
      <c r="D1782" s="601"/>
      <c r="E1782" s="604"/>
      <c r="F1782" s="604"/>
    </row>
    <row r="1783" spans="1:6" hidden="1">
      <c r="A1783" s="625"/>
      <c r="B1783" s="601"/>
      <c r="C1783" s="278" t="s">
        <v>1523</v>
      </c>
      <c r="D1783" s="601"/>
      <c r="E1783" s="604"/>
      <c r="F1783" s="604"/>
    </row>
    <row r="1784" spans="1:6" hidden="1">
      <c r="A1784" s="625"/>
      <c r="B1784" s="601"/>
      <c r="C1784" s="278" t="s">
        <v>1524</v>
      </c>
      <c r="D1784" s="601"/>
      <c r="E1784" s="604"/>
      <c r="F1784" s="604"/>
    </row>
    <row r="1785" spans="1:6" hidden="1">
      <c r="A1785" s="625"/>
      <c r="B1785" s="601"/>
      <c r="C1785" s="278" t="s">
        <v>1458</v>
      </c>
      <c r="D1785" s="601"/>
      <c r="E1785" s="604"/>
      <c r="F1785" s="604"/>
    </row>
    <row r="1786" spans="1:6" hidden="1">
      <c r="A1786" s="625"/>
      <c r="B1786" s="602"/>
      <c r="C1786" s="279" t="s">
        <v>1459</v>
      </c>
      <c r="D1786" s="602"/>
      <c r="E1786" s="605"/>
      <c r="F1786" s="605"/>
    </row>
    <row r="1787" spans="1:6" ht="18" hidden="1" thickBot="1">
      <c r="A1787" s="277"/>
      <c r="B1787" s="393"/>
      <c r="C1787" s="393"/>
      <c r="D1787" s="393"/>
      <c r="E1787" s="393"/>
      <c r="F1787" s="394"/>
    </row>
    <row r="1788" spans="1:6" ht="24" hidden="1">
      <c r="A1788" s="625"/>
      <c r="B1788" s="600" t="s">
        <v>1466</v>
      </c>
      <c r="C1788" s="278" t="s">
        <v>1467</v>
      </c>
      <c r="D1788" s="600" t="s">
        <v>1471</v>
      </c>
      <c r="E1788" s="603" t="s">
        <v>1472</v>
      </c>
      <c r="F1788" s="603"/>
    </row>
    <row r="1789" spans="1:6" ht="24" hidden="1">
      <c r="A1789" s="625"/>
      <c r="B1789" s="601"/>
      <c r="C1789" s="278" t="s">
        <v>1468</v>
      </c>
      <c r="D1789" s="601"/>
      <c r="E1789" s="604"/>
      <c r="F1789" s="604"/>
    </row>
    <row r="1790" spans="1:6" hidden="1">
      <c r="A1790" s="625"/>
      <c r="B1790" s="601"/>
      <c r="C1790" s="278" t="s">
        <v>1469</v>
      </c>
      <c r="D1790" s="601"/>
      <c r="E1790" s="604"/>
      <c r="F1790" s="604"/>
    </row>
    <row r="1791" spans="1:6" hidden="1">
      <c r="A1791" s="625"/>
      <c r="B1791" s="602"/>
      <c r="C1791" s="279" t="s">
        <v>1470</v>
      </c>
      <c r="D1791" s="602"/>
      <c r="E1791" s="605"/>
      <c r="F1791" s="605"/>
    </row>
    <row r="1792" spans="1:6" ht="18" hidden="1" thickBot="1">
      <c r="A1792" s="277"/>
      <c r="B1792" s="393"/>
      <c r="C1792" s="393"/>
      <c r="D1792" s="393"/>
      <c r="E1792" s="393"/>
      <c r="F1792" s="394"/>
    </row>
    <row r="1793" spans="1:6" hidden="1">
      <c r="A1793" s="625"/>
      <c r="B1793" s="600" t="s">
        <v>1928</v>
      </c>
      <c r="C1793" s="281"/>
      <c r="D1793" s="600" t="s">
        <v>1471</v>
      </c>
      <c r="E1793" s="603" t="s">
        <v>1599</v>
      </c>
      <c r="F1793" s="609"/>
    </row>
    <row r="1794" spans="1:6" ht="36" hidden="1">
      <c r="A1794" s="625"/>
      <c r="B1794" s="601"/>
      <c r="C1794" s="282" t="s">
        <v>1741</v>
      </c>
      <c r="D1794" s="601"/>
      <c r="E1794" s="604"/>
      <c r="F1794" s="610"/>
    </row>
    <row r="1795" spans="1:6" hidden="1">
      <c r="A1795" s="625"/>
      <c r="B1795" s="601"/>
      <c r="C1795" s="282" t="s">
        <v>1598</v>
      </c>
      <c r="D1795" s="601"/>
      <c r="E1795" s="604"/>
      <c r="F1795" s="610"/>
    </row>
    <row r="1796" spans="1:6" hidden="1">
      <c r="A1796" s="625"/>
      <c r="B1796" s="601"/>
      <c r="C1796" s="282" t="s">
        <v>1665</v>
      </c>
      <c r="D1796" s="601"/>
      <c r="E1796" s="604"/>
      <c r="F1796" s="610"/>
    </row>
    <row r="1797" spans="1:6" hidden="1">
      <c r="A1797" s="625"/>
      <c r="B1797" s="601"/>
      <c r="C1797" s="282" t="s">
        <v>1598</v>
      </c>
      <c r="D1797" s="601"/>
      <c r="E1797" s="604"/>
      <c r="F1797" s="610"/>
    </row>
    <row r="1798" spans="1:6" ht="36" hidden="1">
      <c r="A1798" s="625"/>
      <c r="B1798" s="601"/>
      <c r="C1798" s="282" t="s">
        <v>1691</v>
      </c>
      <c r="D1798" s="601"/>
      <c r="E1798" s="604"/>
      <c r="F1798" s="610"/>
    </row>
    <row r="1799" spans="1:6" hidden="1">
      <c r="A1799" s="625"/>
      <c r="B1799" s="601"/>
      <c r="C1799" s="282" t="s">
        <v>1598</v>
      </c>
      <c r="D1799" s="601"/>
      <c r="E1799" s="604"/>
      <c r="F1799" s="610"/>
    </row>
    <row r="1800" spans="1:6" ht="24" hidden="1">
      <c r="A1800" s="625"/>
      <c r="B1800" s="601"/>
      <c r="C1800" s="282" t="s">
        <v>1664</v>
      </c>
      <c r="D1800" s="601"/>
      <c r="E1800" s="604"/>
      <c r="F1800" s="610"/>
    </row>
    <row r="1801" spans="1:6" hidden="1">
      <c r="A1801" s="625"/>
      <c r="B1801" s="601"/>
      <c r="C1801" s="282" t="s">
        <v>1665</v>
      </c>
      <c r="D1801" s="601"/>
      <c r="E1801" s="604"/>
      <c r="F1801" s="610"/>
    </row>
    <row r="1802" spans="1:6" hidden="1">
      <c r="A1802" s="625"/>
      <c r="B1802" s="601"/>
      <c r="C1802" s="282" t="s">
        <v>1598</v>
      </c>
      <c r="D1802" s="601"/>
      <c r="E1802" s="604"/>
      <c r="F1802" s="610"/>
    </row>
    <row r="1803" spans="1:6" hidden="1">
      <c r="A1803" s="625"/>
      <c r="B1803" s="601"/>
      <c r="C1803" s="282" t="s">
        <v>1624</v>
      </c>
      <c r="D1803" s="601"/>
      <c r="E1803" s="604"/>
      <c r="F1803" s="610"/>
    </row>
    <row r="1804" spans="1:6" hidden="1">
      <c r="A1804" s="625"/>
      <c r="B1804" s="601"/>
      <c r="C1804" s="282" t="s">
        <v>1598</v>
      </c>
      <c r="D1804" s="601"/>
      <c r="E1804" s="604"/>
      <c r="F1804" s="610"/>
    </row>
    <row r="1805" spans="1:6" hidden="1">
      <c r="A1805" s="625"/>
      <c r="B1805" s="601"/>
      <c r="C1805" s="278" t="s">
        <v>1597</v>
      </c>
      <c r="D1805" s="601"/>
      <c r="E1805" s="604"/>
      <c r="F1805" s="610"/>
    </row>
    <row r="1806" spans="1:6" hidden="1">
      <c r="A1806" s="625"/>
      <c r="B1806" s="601"/>
      <c r="C1806" s="278" t="s">
        <v>1598</v>
      </c>
      <c r="D1806" s="601"/>
      <c r="E1806" s="604"/>
      <c r="F1806" s="610"/>
    </row>
    <row r="1807" spans="1:6" hidden="1">
      <c r="A1807" s="625"/>
      <c r="B1807" s="601"/>
      <c r="C1807" s="278" t="s">
        <v>1554</v>
      </c>
      <c r="D1807" s="601"/>
      <c r="E1807" s="604"/>
      <c r="F1807" s="610"/>
    </row>
    <row r="1808" spans="1:6" hidden="1">
      <c r="A1808" s="625"/>
      <c r="B1808" s="601"/>
      <c r="C1808" s="278" t="s">
        <v>1473</v>
      </c>
      <c r="D1808" s="601"/>
      <c r="E1808" s="604"/>
      <c r="F1808" s="610"/>
    </row>
    <row r="1809" spans="1:6" hidden="1">
      <c r="A1809" s="625"/>
      <c r="B1809" s="601"/>
      <c r="C1809" s="278" t="s">
        <v>1527</v>
      </c>
      <c r="D1809" s="601"/>
      <c r="E1809" s="604"/>
      <c r="F1809" s="610"/>
    </row>
    <row r="1810" spans="1:6" hidden="1">
      <c r="A1810" s="625"/>
      <c r="B1810" s="601"/>
      <c r="C1810" s="278" t="s">
        <v>1528</v>
      </c>
      <c r="D1810" s="601"/>
      <c r="E1810" s="604"/>
      <c r="F1810" s="610"/>
    </row>
    <row r="1811" spans="1:6" hidden="1">
      <c r="A1811" s="625"/>
      <c r="B1811" s="601"/>
      <c r="C1811" s="278" t="s">
        <v>1473</v>
      </c>
      <c r="D1811" s="601"/>
      <c r="E1811" s="604"/>
      <c r="F1811" s="610"/>
    </row>
    <row r="1812" spans="1:6" hidden="1">
      <c r="A1812" s="625"/>
      <c r="B1812" s="601"/>
      <c r="C1812" s="278" t="s">
        <v>1529</v>
      </c>
      <c r="D1812" s="601"/>
      <c r="E1812" s="604"/>
      <c r="F1812" s="610"/>
    </row>
    <row r="1813" spans="1:6" ht="24" hidden="1">
      <c r="A1813" s="625"/>
      <c r="B1813" s="601"/>
      <c r="C1813" s="278" t="s">
        <v>1530</v>
      </c>
      <c r="D1813" s="601"/>
      <c r="E1813" s="604"/>
      <c r="F1813" s="610"/>
    </row>
    <row r="1814" spans="1:6" hidden="1">
      <c r="A1814" s="625"/>
      <c r="B1814" s="601"/>
      <c r="C1814" s="282" t="s">
        <v>1473</v>
      </c>
      <c r="D1814" s="601"/>
      <c r="E1814" s="604"/>
      <c r="F1814" s="610"/>
    </row>
    <row r="1815" spans="1:6" hidden="1">
      <c r="A1815" s="625"/>
      <c r="B1815" s="601"/>
      <c r="C1815" s="282" t="s">
        <v>1474</v>
      </c>
      <c r="D1815" s="601"/>
      <c r="E1815" s="604"/>
      <c r="F1815" s="610"/>
    </row>
    <row r="1816" spans="1:6" hidden="1">
      <c r="A1816" s="625"/>
      <c r="B1816" s="601"/>
      <c r="C1816" s="282" t="s">
        <v>1475</v>
      </c>
      <c r="D1816" s="601"/>
      <c r="E1816" s="604"/>
      <c r="F1816" s="610"/>
    </row>
    <row r="1817" spans="1:6" hidden="1">
      <c r="A1817" s="625"/>
      <c r="B1817" s="601"/>
      <c r="C1817" s="278" t="s">
        <v>1476</v>
      </c>
      <c r="D1817" s="601"/>
      <c r="E1817" s="604"/>
      <c r="F1817" s="610"/>
    </row>
    <row r="1818" spans="1:6" hidden="1">
      <c r="A1818" s="625"/>
      <c r="B1818" s="602"/>
      <c r="C1818" s="279" t="s">
        <v>1477</v>
      </c>
      <c r="D1818" s="602"/>
      <c r="E1818" s="605"/>
      <c r="F1818" s="611"/>
    </row>
    <row r="1819" spans="1:6" ht="18" hidden="1" thickBot="1">
      <c r="A1819" s="277"/>
      <c r="B1819" s="393"/>
      <c r="C1819" s="393"/>
      <c r="D1819" s="393"/>
      <c r="E1819" s="393"/>
      <c r="F1819" s="394"/>
    </row>
    <row r="1820" spans="1:6" hidden="1">
      <c r="A1820" s="625"/>
      <c r="B1820" s="600" t="s">
        <v>1461</v>
      </c>
      <c r="C1820" s="282" t="s">
        <v>1740</v>
      </c>
      <c r="D1820" s="600" t="s">
        <v>1471</v>
      </c>
      <c r="E1820" s="603" t="s">
        <v>1739</v>
      </c>
      <c r="F1820" s="603"/>
    </row>
    <row r="1821" spans="1:6" hidden="1">
      <c r="A1821" s="625"/>
      <c r="B1821" s="601"/>
      <c r="C1821" s="278" t="s">
        <v>1463</v>
      </c>
      <c r="D1821" s="601"/>
      <c r="E1821" s="604"/>
      <c r="F1821" s="604"/>
    </row>
    <row r="1822" spans="1:6" hidden="1">
      <c r="A1822" s="625"/>
      <c r="B1822" s="601"/>
      <c r="C1822" s="278" t="s">
        <v>1526</v>
      </c>
      <c r="D1822" s="601"/>
      <c r="E1822" s="604"/>
      <c r="F1822" s="604"/>
    </row>
    <row r="1823" spans="1:6" hidden="1">
      <c r="A1823" s="625"/>
      <c r="B1823" s="601"/>
      <c r="C1823" s="278" t="s">
        <v>1463</v>
      </c>
      <c r="D1823" s="601"/>
      <c r="E1823" s="604"/>
      <c r="F1823" s="604"/>
    </row>
    <row r="1824" spans="1:6" hidden="1">
      <c r="A1824" s="625"/>
      <c r="B1824" s="601"/>
      <c r="C1824" s="278" t="s">
        <v>1462</v>
      </c>
      <c r="D1824" s="601"/>
      <c r="E1824" s="604"/>
      <c r="F1824" s="604"/>
    </row>
    <row r="1825" spans="1:7" hidden="1">
      <c r="A1825" s="625"/>
      <c r="B1825" s="601"/>
      <c r="C1825" s="278" t="s">
        <v>1463</v>
      </c>
      <c r="D1825" s="601"/>
      <c r="E1825" s="604"/>
      <c r="F1825" s="604"/>
    </row>
    <row r="1826" spans="1:7" hidden="1">
      <c r="A1826" s="625"/>
      <c r="B1826" s="601"/>
      <c r="C1826" s="278" t="s">
        <v>1464</v>
      </c>
      <c r="D1826" s="601"/>
      <c r="E1826" s="604"/>
      <c r="F1826" s="604"/>
    </row>
    <row r="1827" spans="1:7" hidden="1">
      <c r="A1827" s="625"/>
      <c r="B1827" s="602"/>
      <c r="C1827" s="279" t="s">
        <v>1465</v>
      </c>
      <c r="D1827" s="602"/>
      <c r="E1827" s="605"/>
      <c r="F1827" s="605"/>
    </row>
    <row r="1828" spans="1:7" ht="18" hidden="1" thickBot="1">
      <c r="A1828" s="277"/>
      <c r="B1828" s="393"/>
      <c r="C1828" s="393"/>
      <c r="D1828" s="393"/>
      <c r="E1828" s="393"/>
      <c r="F1828" s="394"/>
    </row>
    <row r="1829" spans="1:7" ht="24" hidden="1">
      <c r="A1829" s="625"/>
      <c r="B1829" s="600" t="s">
        <v>1481</v>
      </c>
      <c r="C1829" s="282" t="s">
        <v>1531</v>
      </c>
      <c r="D1829" s="600" t="s">
        <v>1471</v>
      </c>
      <c r="E1829" s="603" t="s">
        <v>1472</v>
      </c>
      <c r="F1829" s="606" t="s">
        <v>1485</v>
      </c>
    </row>
    <row r="1830" spans="1:7" ht="24" hidden="1">
      <c r="A1830" s="625"/>
      <c r="B1830" s="601"/>
      <c r="C1830" s="278" t="s">
        <v>1482</v>
      </c>
      <c r="D1830" s="601"/>
      <c r="E1830" s="604"/>
      <c r="F1830" s="607"/>
    </row>
    <row r="1831" spans="1:7" ht="24" hidden="1">
      <c r="A1831" s="625"/>
      <c r="B1831" s="601"/>
      <c r="C1831" s="282" t="s">
        <v>1483</v>
      </c>
      <c r="D1831" s="601"/>
      <c r="E1831" s="604"/>
      <c r="F1831" s="607"/>
    </row>
    <row r="1832" spans="1:7" ht="24" hidden="1">
      <c r="A1832" s="625"/>
      <c r="B1832" s="602"/>
      <c r="C1832" s="279" t="s">
        <v>1484</v>
      </c>
      <c r="D1832" s="602"/>
      <c r="E1832" s="605"/>
      <c r="F1832" s="608"/>
    </row>
    <row r="1833" spans="1:7" ht="16.5" hidden="1">
      <c r="A1833" s="625"/>
      <c r="B1833" s="619" t="s">
        <v>1416</v>
      </c>
      <c r="C1833" s="619" t="s">
        <v>1447</v>
      </c>
      <c r="D1833" s="257" t="s">
        <v>1448</v>
      </c>
      <c r="E1833" s="619" t="s">
        <v>1417</v>
      </c>
      <c r="F1833" s="619" t="s">
        <v>1418</v>
      </c>
      <c r="G1833" s="626"/>
    </row>
    <row r="1834" spans="1:7" ht="15.75" hidden="1" thickBot="1">
      <c r="A1834" s="625"/>
      <c r="B1834" s="620"/>
      <c r="C1834" s="620"/>
      <c r="D1834" s="258" t="s">
        <v>2691</v>
      </c>
      <c r="E1834" s="620"/>
      <c r="F1834" s="620"/>
      <c r="G1834" s="626"/>
    </row>
    <row r="1835" spans="1:7" hidden="1">
      <c r="A1835" s="625"/>
      <c r="B1835" s="600" t="s">
        <v>1924</v>
      </c>
      <c r="C1835" s="409"/>
      <c r="D1835" s="600" t="s">
        <v>2679</v>
      </c>
      <c r="E1835" s="603" t="s">
        <v>1599</v>
      </c>
      <c r="F1835" s="615"/>
      <c r="G1835" s="626"/>
    </row>
    <row r="1836" spans="1:7" hidden="1">
      <c r="A1836" s="625"/>
      <c r="B1836" s="601"/>
      <c r="C1836" s="280" t="s">
        <v>1995</v>
      </c>
      <c r="D1836" s="601"/>
      <c r="E1836" s="604"/>
      <c r="F1836" s="616"/>
      <c r="G1836" s="626"/>
    </row>
    <row r="1837" spans="1:7" ht="24" hidden="1">
      <c r="A1837" s="625"/>
      <c r="B1837" s="601"/>
      <c r="C1837" s="280" t="s">
        <v>1451</v>
      </c>
      <c r="D1837" s="601"/>
      <c r="E1837" s="604"/>
      <c r="F1837" s="616"/>
      <c r="G1837" s="626"/>
    </row>
    <row r="1838" spans="1:7" hidden="1">
      <c r="A1838" s="625"/>
      <c r="B1838" s="601"/>
      <c r="C1838" s="282" t="s">
        <v>1965</v>
      </c>
      <c r="D1838" s="601"/>
      <c r="E1838" s="604"/>
      <c r="F1838" s="616"/>
      <c r="G1838" s="626"/>
    </row>
    <row r="1839" spans="1:7" ht="24" hidden="1">
      <c r="A1839" s="625"/>
      <c r="B1839" s="601"/>
      <c r="C1839" s="282" t="s">
        <v>1451</v>
      </c>
      <c r="D1839" s="601"/>
      <c r="E1839" s="604"/>
      <c r="F1839" s="616"/>
      <c r="G1839" s="626"/>
    </row>
    <row r="1840" spans="1:7" hidden="1">
      <c r="A1840" s="625"/>
      <c r="B1840" s="602"/>
      <c r="C1840" s="304" t="s">
        <v>1795</v>
      </c>
      <c r="D1840" s="602"/>
      <c r="E1840" s="605"/>
      <c r="F1840" s="617"/>
      <c r="G1840" s="626"/>
    </row>
    <row r="1841" spans="1:7" ht="4.5" hidden="1" customHeight="1" thickBot="1">
      <c r="B1841" s="393"/>
      <c r="C1841" s="393"/>
      <c r="D1841" s="393"/>
      <c r="E1841" s="393"/>
      <c r="F1841" s="394"/>
    </row>
    <row r="1842" spans="1:7" hidden="1">
      <c r="A1842" s="625"/>
      <c r="B1842" s="612" t="s">
        <v>2626</v>
      </c>
      <c r="C1842" s="280" t="s">
        <v>1966</v>
      </c>
      <c r="D1842" s="612" t="s">
        <v>2692</v>
      </c>
      <c r="E1842" s="613" t="s">
        <v>1996</v>
      </c>
      <c r="F1842" s="634" t="s">
        <v>2693</v>
      </c>
      <c r="G1842" s="626"/>
    </row>
    <row r="1843" spans="1:7" ht="24" hidden="1">
      <c r="A1843" s="625"/>
      <c r="B1843" s="601"/>
      <c r="C1843" s="280" t="s">
        <v>1577</v>
      </c>
      <c r="D1843" s="601"/>
      <c r="E1843" s="604"/>
      <c r="F1843" s="610"/>
      <c r="G1843" s="626"/>
    </row>
    <row r="1844" spans="1:7" hidden="1">
      <c r="A1844" s="625"/>
      <c r="B1844" s="601"/>
      <c r="C1844" s="282" t="s">
        <v>1858</v>
      </c>
      <c r="D1844" s="601"/>
      <c r="E1844" s="604"/>
      <c r="F1844" s="610"/>
      <c r="G1844" s="626"/>
    </row>
    <row r="1845" spans="1:7" ht="24" hidden="1">
      <c r="A1845" s="625"/>
      <c r="B1845" s="601"/>
      <c r="C1845" s="282" t="s">
        <v>1577</v>
      </c>
      <c r="D1845" s="601"/>
      <c r="E1845" s="604"/>
      <c r="F1845" s="610"/>
      <c r="G1845" s="626"/>
    </row>
    <row r="1846" spans="1:7" hidden="1">
      <c r="A1846" s="625"/>
      <c r="B1846" s="602"/>
      <c r="C1846" s="304" t="s">
        <v>1822</v>
      </c>
      <c r="D1846" s="602"/>
      <c r="E1846" s="605"/>
      <c r="F1846" s="611"/>
      <c r="G1846" s="626"/>
    </row>
    <row r="1847" spans="1:7" ht="4.5" hidden="1" customHeight="1" thickBot="1">
      <c r="B1847" s="393"/>
      <c r="C1847" s="393"/>
      <c r="D1847" s="393"/>
      <c r="E1847" s="393"/>
      <c r="F1847" s="394"/>
    </row>
    <row r="1848" spans="1:7" ht="24" hidden="1">
      <c r="A1848" s="277"/>
      <c r="B1848" s="403" t="s">
        <v>1967</v>
      </c>
      <c r="C1848" s="404" t="s">
        <v>1997</v>
      </c>
      <c r="D1848" s="404" t="s">
        <v>2694</v>
      </c>
      <c r="E1848" s="405" t="s">
        <v>1456</v>
      </c>
      <c r="F1848" s="406"/>
      <c r="G1848" s="277"/>
    </row>
    <row r="1849" spans="1:7" ht="4.5" hidden="1" customHeight="1" thickBot="1">
      <c r="B1849" s="413"/>
      <c r="C1849" s="393"/>
      <c r="D1849" s="393"/>
      <c r="E1849" s="393"/>
      <c r="F1849" s="394"/>
    </row>
    <row r="1850" spans="1:7" ht="24" hidden="1">
      <c r="A1850" s="625"/>
      <c r="B1850" s="633" t="s">
        <v>1457</v>
      </c>
      <c r="C1850" s="280" t="s">
        <v>1998</v>
      </c>
      <c r="D1850" s="280" t="s">
        <v>2695</v>
      </c>
      <c r="E1850" s="613" t="s">
        <v>1739</v>
      </c>
      <c r="F1850" s="613"/>
      <c r="G1850" s="626"/>
    </row>
    <row r="1851" spans="1:7" ht="24" hidden="1">
      <c r="A1851" s="625"/>
      <c r="B1851" s="601"/>
      <c r="C1851" s="280" t="s">
        <v>1524</v>
      </c>
      <c r="D1851" s="280" t="s">
        <v>2696</v>
      </c>
      <c r="E1851" s="604"/>
      <c r="F1851" s="604"/>
      <c r="G1851" s="626"/>
    </row>
    <row r="1852" spans="1:7" ht="24" hidden="1">
      <c r="A1852" s="625"/>
      <c r="B1852" s="601"/>
      <c r="C1852" s="282" t="s">
        <v>1872</v>
      </c>
      <c r="D1852" s="280" t="s">
        <v>1999</v>
      </c>
      <c r="E1852" s="604"/>
      <c r="F1852" s="604"/>
      <c r="G1852" s="626"/>
    </row>
    <row r="1853" spans="1:7" ht="24" hidden="1">
      <c r="A1853" s="625"/>
      <c r="B1853" s="601"/>
      <c r="C1853" s="282" t="s">
        <v>1524</v>
      </c>
      <c r="D1853" s="397"/>
      <c r="E1853" s="604"/>
      <c r="F1853" s="604"/>
      <c r="G1853" s="626"/>
    </row>
    <row r="1854" spans="1:7" hidden="1">
      <c r="A1854" s="625"/>
      <c r="B1854" s="601"/>
      <c r="C1854" s="282" t="s">
        <v>1870</v>
      </c>
      <c r="D1854" s="397"/>
      <c r="E1854" s="604"/>
      <c r="F1854" s="604"/>
      <c r="G1854" s="626"/>
    </row>
    <row r="1855" spans="1:7" hidden="1">
      <c r="A1855" s="625"/>
      <c r="B1855" s="601"/>
      <c r="C1855" s="282" t="s">
        <v>1871</v>
      </c>
      <c r="D1855" s="397"/>
      <c r="E1855" s="604"/>
      <c r="F1855" s="604"/>
      <c r="G1855" s="626"/>
    </row>
    <row r="1856" spans="1:7" ht="24" hidden="1">
      <c r="A1856" s="625"/>
      <c r="B1856" s="601"/>
      <c r="C1856" s="282" t="s">
        <v>1524</v>
      </c>
      <c r="D1856" s="397"/>
      <c r="E1856" s="604"/>
      <c r="F1856" s="604"/>
      <c r="G1856" s="626"/>
    </row>
    <row r="1857" spans="1:7" ht="24" hidden="1">
      <c r="A1857" s="625"/>
      <c r="B1857" s="601"/>
      <c r="C1857" s="282" t="s">
        <v>1821</v>
      </c>
      <c r="D1857" s="397"/>
      <c r="E1857" s="604"/>
      <c r="F1857" s="604"/>
      <c r="G1857" s="626"/>
    </row>
    <row r="1858" spans="1:7" ht="24" hidden="1">
      <c r="A1858" s="625"/>
      <c r="B1858" s="601"/>
      <c r="C1858" s="282" t="s">
        <v>1524</v>
      </c>
      <c r="D1858" s="397"/>
      <c r="E1858" s="604"/>
      <c r="F1858" s="604"/>
      <c r="G1858" s="626"/>
    </row>
    <row r="1859" spans="1:7" hidden="1">
      <c r="A1859" s="625"/>
      <c r="B1859" s="601"/>
      <c r="C1859" s="282" t="s">
        <v>1770</v>
      </c>
      <c r="D1859" s="397"/>
      <c r="E1859" s="604"/>
      <c r="F1859" s="604"/>
      <c r="G1859" s="626"/>
    </row>
    <row r="1860" spans="1:7" ht="24" hidden="1">
      <c r="A1860" s="625"/>
      <c r="B1860" s="601"/>
      <c r="C1860" s="282" t="s">
        <v>1524</v>
      </c>
      <c r="D1860" s="397"/>
      <c r="E1860" s="604"/>
      <c r="F1860" s="604"/>
      <c r="G1860" s="626"/>
    </row>
    <row r="1861" spans="1:7" ht="36" hidden="1">
      <c r="A1861" s="625"/>
      <c r="B1861" s="601"/>
      <c r="C1861" s="282" t="s">
        <v>1738</v>
      </c>
      <c r="D1861" s="397"/>
      <c r="E1861" s="604"/>
      <c r="F1861" s="604"/>
      <c r="G1861" s="626"/>
    </row>
    <row r="1862" spans="1:7" ht="24" hidden="1">
      <c r="A1862" s="625"/>
      <c r="B1862" s="601"/>
      <c r="C1862" s="282" t="s">
        <v>1524</v>
      </c>
      <c r="D1862" s="397"/>
      <c r="E1862" s="604"/>
      <c r="F1862" s="604"/>
      <c r="G1862" s="626"/>
    </row>
    <row r="1863" spans="1:7" ht="36" hidden="1">
      <c r="A1863" s="625"/>
      <c r="B1863" s="601"/>
      <c r="C1863" s="282" t="s">
        <v>1713</v>
      </c>
      <c r="D1863" s="397"/>
      <c r="E1863" s="604"/>
      <c r="F1863" s="604"/>
      <c r="G1863" s="626"/>
    </row>
    <row r="1864" spans="1:7" ht="24" hidden="1">
      <c r="A1864" s="625"/>
      <c r="B1864" s="601"/>
      <c r="C1864" s="282" t="s">
        <v>1524</v>
      </c>
      <c r="D1864" s="397"/>
      <c r="E1864" s="604"/>
      <c r="F1864" s="604"/>
      <c r="G1864" s="626"/>
    </row>
    <row r="1865" spans="1:7" ht="24" hidden="1">
      <c r="A1865" s="625"/>
      <c r="B1865" s="601"/>
      <c r="C1865" s="282" t="s">
        <v>1690</v>
      </c>
      <c r="D1865" s="397"/>
      <c r="E1865" s="604"/>
      <c r="F1865" s="604"/>
      <c r="G1865" s="626"/>
    </row>
    <row r="1866" spans="1:7" ht="24" hidden="1">
      <c r="A1866" s="625"/>
      <c r="B1866" s="601"/>
      <c r="C1866" s="282" t="s">
        <v>1524</v>
      </c>
      <c r="D1866" s="397"/>
      <c r="E1866" s="604"/>
      <c r="F1866" s="604"/>
      <c r="G1866" s="626"/>
    </row>
    <row r="1867" spans="1:7" hidden="1">
      <c r="A1867" s="625"/>
      <c r="B1867" s="601"/>
      <c r="C1867" s="282" t="s">
        <v>1660</v>
      </c>
      <c r="D1867" s="397"/>
      <c r="E1867" s="604"/>
      <c r="F1867" s="604"/>
      <c r="G1867" s="626"/>
    </row>
    <row r="1868" spans="1:7" hidden="1">
      <c r="A1868" s="625"/>
      <c r="B1868" s="601"/>
      <c r="C1868" s="282" t="s">
        <v>1661</v>
      </c>
      <c r="D1868" s="397"/>
      <c r="E1868" s="604"/>
      <c r="F1868" s="604"/>
      <c r="G1868" s="626"/>
    </row>
    <row r="1869" spans="1:7" hidden="1">
      <c r="A1869" s="625"/>
      <c r="B1869" s="601"/>
      <c r="C1869" s="278" t="s">
        <v>1662</v>
      </c>
      <c r="D1869" s="397"/>
      <c r="E1869" s="604"/>
      <c r="F1869" s="604"/>
      <c r="G1869" s="626"/>
    </row>
    <row r="1870" spans="1:7" ht="24" hidden="1">
      <c r="A1870" s="625"/>
      <c r="B1870" s="601"/>
      <c r="C1870" s="282" t="s">
        <v>1524</v>
      </c>
      <c r="D1870" s="397"/>
      <c r="E1870" s="604"/>
      <c r="F1870" s="604"/>
      <c r="G1870" s="626"/>
    </row>
    <row r="1871" spans="1:7" hidden="1">
      <c r="A1871" s="625"/>
      <c r="B1871" s="601"/>
      <c r="C1871" s="282" t="s">
        <v>1623</v>
      </c>
      <c r="D1871" s="397"/>
      <c r="E1871" s="604"/>
      <c r="F1871" s="604"/>
      <c r="G1871" s="626"/>
    </row>
    <row r="1872" spans="1:7" hidden="1">
      <c r="A1872" s="625"/>
      <c r="B1872" s="601"/>
      <c r="C1872" s="278" t="s">
        <v>1663</v>
      </c>
      <c r="D1872" s="397"/>
      <c r="E1872" s="604"/>
      <c r="F1872" s="604"/>
      <c r="G1872" s="626"/>
    </row>
    <row r="1873" spans="1:7" ht="24" hidden="1">
      <c r="A1873" s="625"/>
      <c r="B1873" s="601"/>
      <c r="C1873" s="282" t="s">
        <v>1524</v>
      </c>
      <c r="D1873" s="397"/>
      <c r="E1873" s="604"/>
      <c r="F1873" s="604"/>
      <c r="G1873" s="626"/>
    </row>
    <row r="1874" spans="1:7" ht="24" hidden="1">
      <c r="A1874" s="625"/>
      <c r="B1874" s="601"/>
      <c r="C1874" s="278" t="s">
        <v>1575</v>
      </c>
      <c r="D1874" s="397"/>
      <c r="E1874" s="604"/>
      <c r="F1874" s="604"/>
      <c r="G1874" s="626"/>
    </row>
    <row r="1875" spans="1:7" hidden="1">
      <c r="A1875" s="625"/>
      <c r="B1875" s="601"/>
      <c r="C1875" s="278" t="s">
        <v>1524</v>
      </c>
      <c r="D1875" s="397"/>
      <c r="E1875" s="604"/>
      <c r="F1875" s="604"/>
      <c r="G1875" s="626"/>
    </row>
    <row r="1876" spans="1:7" hidden="1">
      <c r="A1876" s="625"/>
      <c r="B1876" s="601"/>
      <c r="C1876" s="278" t="s">
        <v>1525</v>
      </c>
      <c r="D1876" s="397"/>
      <c r="E1876" s="604"/>
      <c r="F1876" s="604"/>
      <c r="G1876" s="626"/>
    </row>
    <row r="1877" spans="1:7" hidden="1">
      <c r="A1877" s="625"/>
      <c r="B1877" s="601"/>
      <c r="C1877" s="278" t="s">
        <v>1524</v>
      </c>
      <c r="D1877" s="397"/>
      <c r="E1877" s="604"/>
      <c r="F1877" s="604"/>
      <c r="G1877" s="626"/>
    </row>
    <row r="1878" spans="1:7" hidden="1">
      <c r="A1878" s="625"/>
      <c r="B1878" s="601"/>
      <c r="C1878" s="278" t="s">
        <v>1522</v>
      </c>
      <c r="D1878" s="397"/>
      <c r="E1878" s="604"/>
      <c r="F1878" s="604"/>
      <c r="G1878" s="626"/>
    </row>
    <row r="1879" spans="1:7" hidden="1">
      <c r="A1879" s="625"/>
      <c r="B1879" s="601"/>
      <c r="C1879" s="278" t="s">
        <v>1523</v>
      </c>
      <c r="D1879" s="397"/>
      <c r="E1879" s="604"/>
      <c r="F1879" s="604"/>
      <c r="G1879" s="626"/>
    </row>
    <row r="1880" spans="1:7" hidden="1">
      <c r="A1880" s="625"/>
      <c r="B1880" s="601"/>
      <c r="C1880" s="278" t="s">
        <v>1524</v>
      </c>
      <c r="D1880" s="397"/>
      <c r="E1880" s="604"/>
      <c r="F1880" s="604"/>
      <c r="G1880" s="626"/>
    </row>
    <row r="1881" spans="1:7" hidden="1">
      <c r="A1881" s="625"/>
      <c r="B1881" s="601"/>
      <c r="C1881" s="278" t="s">
        <v>1458</v>
      </c>
      <c r="D1881" s="397"/>
      <c r="E1881" s="604"/>
      <c r="F1881" s="604"/>
      <c r="G1881" s="626"/>
    </row>
    <row r="1882" spans="1:7" hidden="1">
      <c r="A1882" s="625"/>
      <c r="B1882" s="602"/>
      <c r="C1882" s="279" t="s">
        <v>1459</v>
      </c>
      <c r="D1882" s="290"/>
      <c r="E1882" s="605"/>
      <c r="F1882" s="605"/>
      <c r="G1882" s="626"/>
    </row>
    <row r="1883" spans="1:7" ht="4.5" hidden="1" customHeight="1" thickBot="1">
      <c r="B1883" s="393"/>
      <c r="C1883" s="393"/>
      <c r="D1883" s="393"/>
      <c r="E1883" s="393"/>
      <c r="F1883" s="394"/>
    </row>
    <row r="1884" spans="1:7" hidden="1">
      <c r="A1884" s="625"/>
      <c r="B1884" s="612" t="s">
        <v>1478</v>
      </c>
      <c r="C1884" s="280" t="s">
        <v>1855</v>
      </c>
      <c r="D1884" s="612" t="s">
        <v>2689</v>
      </c>
      <c r="E1884" s="613" t="s">
        <v>1739</v>
      </c>
      <c r="F1884" s="614"/>
      <c r="G1884" s="626"/>
    </row>
    <row r="1885" spans="1:7" ht="24" hidden="1">
      <c r="A1885" s="625"/>
      <c r="B1885" s="601"/>
      <c r="C1885" s="280" t="s">
        <v>1968</v>
      </c>
      <c r="D1885" s="601"/>
      <c r="E1885" s="604"/>
      <c r="F1885" s="607"/>
      <c r="G1885" s="626"/>
    </row>
    <row r="1886" spans="1:7" ht="36" hidden="1">
      <c r="A1886" s="625"/>
      <c r="B1886" s="601"/>
      <c r="C1886" s="280" t="s">
        <v>1969</v>
      </c>
      <c r="D1886" s="601"/>
      <c r="E1886" s="604"/>
      <c r="F1886" s="607"/>
      <c r="G1886" s="626"/>
    </row>
    <row r="1887" spans="1:7" ht="24" hidden="1">
      <c r="A1887" s="625"/>
      <c r="B1887" s="601"/>
      <c r="C1887" s="280" t="s">
        <v>1577</v>
      </c>
      <c r="D1887" s="601"/>
      <c r="E1887" s="604"/>
      <c r="F1887" s="607"/>
      <c r="G1887" s="626"/>
    </row>
    <row r="1888" spans="1:7" hidden="1">
      <c r="A1888" s="625"/>
      <c r="B1888" s="601"/>
      <c r="C1888" s="282" t="s">
        <v>1855</v>
      </c>
      <c r="D1888" s="601"/>
      <c r="E1888" s="604"/>
      <c r="F1888" s="607"/>
      <c r="G1888" s="626"/>
    </row>
    <row r="1889" spans="1:7" ht="24" hidden="1">
      <c r="A1889" s="625"/>
      <c r="B1889" s="601"/>
      <c r="C1889" s="282" t="s">
        <v>1856</v>
      </c>
      <c r="D1889" s="601"/>
      <c r="E1889" s="604"/>
      <c r="F1889" s="607"/>
      <c r="G1889" s="626"/>
    </row>
    <row r="1890" spans="1:7" ht="36" hidden="1">
      <c r="A1890" s="625"/>
      <c r="B1890" s="601"/>
      <c r="C1890" s="282" t="s">
        <v>1857</v>
      </c>
      <c r="D1890" s="601"/>
      <c r="E1890" s="604"/>
      <c r="F1890" s="607"/>
      <c r="G1890" s="626"/>
    </row>
    <row r="1891" spans="1:7" ht="24" hidden="1">
      <c r="A1891" s="625"/>
      <c r="B1891" s="601"/>
      <c r="C1891" s="282" t="s">
        <v>1577</v>
      </c>
      <c r="D1891" s="601"/>
      <c r="E1891" s="604"/>
      <c r="F1891" s="607"/>
      <c r="G1891" s="626"/>
    </row>
    <row r="1892" spans="1:7" hidden="1">
      <c r="A1892" s="625"/>
      <c r="B1892" s="601"/>
      <c r="C1892" s="282" t="s">
        <v>1742</v>
      </c>
      <c r="D1892" s="601"/>
      <c r="E1892" s="604"/>
      <c r="F1892" s="607"/>
      <c r="G1892" s="626"/>
    </row>
    <row r="1893" spans="1:7" ht="24" hidden="1">
      <c r="A1893" s="625"/>
      <c r="B1893" s="601"/>
      <c r="C1893" s="282" t="s">
        <v>1577</v>
      </c>
      <c r="D1893" s="601"/>
      <c r="E1893" s="604"/>
      <c r="F1893" s="607"/>
      <c r="G1893" s="626"/>
    </row>
    <row r="1894" spans="1:7" hidden="1">
      <c r="A1894" s="625"/>
      <c r="B1894" s="601"/>
      <c r="C1894" s="282" t="s">
        <v>1625</v>
      </c>
      <c r="D1894" s="601"/>
      <c r="E1894" s="604"/>
      <c r="F1894" s="607"/>
      <c r="G1894" s="626"/>
    </row>
    <row r="1895" spans="1:7" hidden="1">
      <c r="A1895" s="625"/>
      <c r="B1895" s="601"/>
      <c r="C1895" s="282" t="s">
        <v>1666</v>
      </c>
      <c r="D1895" s="601"/>
      <c r="E1895" s="604"/>
      <c r="F1895" s="607"/>
      <c r="G1895" s="626"/>
    </row>
    <row r="1896" spans="1:7" ht="24" hidden="1">
      <c r="A1896" s="625"/>
      <c r="B1896" s="601"/>
      <c r="C1896" s="282" t="s">
        <v>1667</v>
      </c>
      <c r="D1896" s="601"/>
      <c r="E1896" s="604"/>
      <c r="F1896" s="607"/>
      <c r="G1896" s="626"/>
    </row>
    <row r="1897" spans="1:7" ht="24" hidden="1">
      <c r="A1897" s="625"/>
      <c r="B1897" s="601"/>
      <c r="C1897" s="282" t="s">
        <v>1577</v>
      </c>
      <c r="D1897" s="601"/>
      <c r="E1897" s="604"/>
      <c r="F1897" s="607"/>
      <c r="G1897" s="626"/>
    </row>
    <row r="1898" spans="1:7" ht="36" hidden="1">
      <c r="A1898" s="625"/>
      <c r="B1898" s="601"/>
      <c r="C1898" s="282" t="s">
        <v>1576</v>
      </c>
      <c r="D1898" s="601"/>
      <c r="E1898" s="604"/>
      <c r="F1898" s="607"/>
      <c r="G1898" s="626"/>
    </row>
    <row r="1899" spans="1:7" ht="24" hidden="1">
      <c r="A1899" s="625"/>
      <c r="B1899" s="601"/>
      <c r="C1899" s="282" t="s">
        <v>1577</v>
      </c>
      <c r="D1899" s="601"/>
      <c r="E1899" s="604"/>
      <c r="F1899" s="607"/>
      <c r="G1899" s="626"/>
    </row>
    <row r="1900" spans="1:7" ht="24" hidden="1">
      <c r="A1900" s="625"/>
      <c r="B1900" s="601"/>
      <c r="C1900" s="282" t="s">
        <v>1479</v>
      </c>
      <c r="D1900" s="601"/>
      <c r="E1900" s="604"/>
      <c r="F1900" s="607"/>
      <c r="G1900" s="626"/>
    </row>
    <row r="1901" spans="1:7" hidden="1">
      <c r="A1901" s="625"/>
      <c r="B1901" s="602"/>
      <c r="C1901" s="279" t="s">
        <v>1480</v>
      </c>
      <c r="D1901" s="602"/>
      <c r="E1901" s="605"/>
      <c r="F1901" s="608"/>
      <c r="G1901" s="626"/>
    </row>
    <row r="1902" spans="1:7" ht="33.75" hidden="1" customHeight="1" thickBot="1">
      <c r="B1902" s="393"/>
      <c r="C1902" s="393"/>
      <c r="D1902" s="393"/>
      <c r="E1902" s="393"/>
      <c r="F1902" s="394"/>
    </row>
    <row r="1903" spans="1:7" hidden="1">
      <c r="A1903" s="625"/>
      <c r="B1903" s="600" t="s">
        <v>1970</v>
      </c>
      <c r="C1903" s="280" t="s">
        <v>1971</v>
      </c>
      <c r="D1903" s="600" t="s">
        <v>1471</v>
      </c>
      <c r="E1903" s="603" t="s">
        <v>1460</v>
      </c>
      <c r="F1903" s="606"/>
      <c r="G1903" s="626"/>
    </row>
    <row r="1904" spans="1:7" ht="24" hidden="1">
      <c r="A1904" s="625"/>
      <c r="B1904" s="602"/>
      <c r="C1904" s="398" t="s">
        <v>1972</v>
      </c>
      <c r="D1904" s="602"/>
      <c r="E1904" s="605"/>
      <c r="F1904" s="608"/>
      <c r="G1904" s="626"/>
    </row>
    <row r="1905" spans="1:7" ht="18" hidden="1" thickBot="1">
      <c r="A1905" s="277"/>
      <c r="B1905" s="393"/>
      <c r="C1905" s="393"/>
      <c r="D1905" s="393"/>
      <c r="E1905" s="393"/>
      <c r="F1905" s="394"/>
      <c r="G1905" s="394"/>
    </row>
    <row r="1906" spans="1:7" ht="24" hidden="1">
      <c r="A1906" s="625"/>
      <c r="B1906" s="600" t="s">
        <v>2576</v>
      </c>
      <c r="C1906" s="282" t="s">
        <v>2642</v>
      </c>
      <c r="D1906" s="600" t="s">
        <v>1471</v>
      </c>
      <c r="E1906" s="603" t="s">
        <v>1460</v>
      </c>
      <c r="F1906" s="609"/>
      <c r="G1906" s="626"/>
    </row>
    <row r="1907" spans="1:7" ht="24" hidden="1">
      <c r="A1907" s="625"/>
      <c r="B1907" s="601"/>
      <c r="C1907" s="282" t="s">
        <v>2634</v>
      </c>
      <c r="D1907" s="601"/>
      <c r="E1907" s="604"/>
      <c r="F1907" s="610"/>
      <c r="G1907" s="626"/>
    </row>
    <row r="1908" spans="1:7" hidden="1">
      <c r="A1908" s="625"/>
      <c r="B1908" s="601"/>
      <c r="C1908" s="282" t="s">
        <v>2632</v>
      </c>
      <c r="D1908" s="601"/>
      <c r="E1908" s="604"/>
      <c r="F1908" s="610"/>
      <c r="G1908" s="626"/>
    </row>
    <row r="1909" spans="1:7" hidden="1">
      <c r="A1909" s="625"/>
      <c r="B1909" s="601"/>
      <c r="C1909" s="282" t="s">
        <v>2633</v>
      </c>
      <c r="D1909" s="601"/>
      <c r="E1909" s="604"/>
      <c r="F1909" s="610"/>
      <c r="G1909" s="626"/>
    </row>
    <row r="1910" spans="1:7" ht="24" hidden="1">
      <c r="A1910" s="625"/>
      <c r="B1910" s="601"/>
      <c r="C1910" s="282" t="s">
        <v>2634</v>
      </c>
      <c r="D1910" s="601"/>
      <c r="E1910" s="604"/>
      <c r="F1910" s="610"/>
      <c r="G1910" s="626"/>
    </row>
    <row r="1911" spans="1:7" hidden="1">
      <c r="A1911" s="625"/>
      <c r="B1911" s="601"/>
      <c r="C1911" s="282" t="s">
        <v>2617</v>
      </c>
      <c r="D1911" s="601"/>
      <c r="E1911" s="604"/>
      <c r="F1911" s="610"/>
      <c r="G1911" s="626"/>
    </row>
    <row r="1912" spans="1:7" ht="24" hidden="1">
      <c r="A1912" s="625"/>
      <c r="B1912" s="601"/>
      <c r="C1912" s="282" t="s">
        <v>2635</v>
      </c>
      <c r="D1912" s="601"/>
      <c r="E1912" s="604"/>
      <c r="F1912" s="610"/>
      <c r="G1912" s="626"/>
    </row>
    <row r="1913" spans="1:7" ht="24" hidden="1">
      <c r="A1913" s="625"/>
      <c r="B1913" s="601"/>
      <c r="C1913" s="282" t="s">
        <v>2636</v>
      </c>
      <c r="D1913" s="601"/>
      <c r="E1913" s="604"/>
      <c r="F1913" s="610"/>
      <c r="G1913" s="626"/>
    </row>
    <row r="1914" spans="1:7" ht="24" hidden="1">
      <c r="A1914" s="625"/>
      <c r="B1914" s="601"/>
      <c r="C1914" s="282" t="s">
        <v>2637</v>
      </c>
      <c r="D1914" s="601"/>
      <c r="E1914" s="604"/>
      <c r="F1914" s="610"/>
      <c r="G1914" s="626"/>
    </row>
    <row r="1915" spans="1:7" hidden="1">
      <c r="A1915" s="625"/>
      <c r="B1915" s="601"/>
      <c r="C1915" s="282" t="s">
        <v>2638</v>
      </c>
      <c r="D1915" s="601"/>
      <c r="E1915" s="604"/>
      <c r="F1915" s="610"/>
      <c r="G1915" s="626"/>
    </row>
    <row r="1916" spans="1:7" hidden="1">
      <c r="A1916" s="625"/>
      <c r="B1916" s="601"/>
      <c r="C1916" s="282" t="s">
        <v>2639</v>
      </c>
      <c r="D1916" s="601"/>
      <c r="E1916" s="604"/>
      <c r="F1916" s="610"/>
      <c r="G1916" s="626"/>
    </row>
    <row r="1917" spans="1:7" ht="24" hidden="1">
      <c r="A1917" s="625"/>
      <c r="B1917" s="601"/>
      <c r="C1917" s="278" t="s">
        <v>2578</v>
      </c>
      <c r="D1917" s="601"/>
      <c r="E1917" s="604"/>
      <c r="F1917" s="610"/>
      <c r="G1917" s="626"/>
    </row>
    <row r="1918" spans="1:7" hidden="1">
      <c r="A1918" s="625"/>
      <c r="B1918" s="601"/>
      <c r="C1918" s="278" t="s">
        <v>2593</v>
      </c>
      <c r="D1918" s="601"/>
      <c r="E1918" s="604"/>
      <c r="F1918" s="610"/>
      <c r="G1918" s="626"/>
    </row>
    <row r="1919" spans="1:7" ht="24" hidden="1">
      <c r="A1919" s="625"/>
      <c r="B1919" s="601"/>
      <c r="C1919" s="278" t="s">
        <v>2578</v>
      </c>
      <c r="D1919" s="601"/>
      <c r="E1919" s="604"/>
      <c r="F1919" s="610"/>
      <c r="G1919" s="626"/>
    </row>
    <row r="1920" spans="1:7" ht="24" hidden="1">
      <c r="A1920" s="625"/>
      <c r="B1920" s="601"/>
      <c r="C1920" s="278" t="s">
        <v>2577</v>
      </c>
      <c r="D1920" s="601"/>
      <c r="E1920" s="604"/>
      <c r="F1920" s="610"/>
      <c r="G1920" s="626"/>
    </row>
    <row r="1921" spans="1:7" ht="24" hidden="1">
      <c r="A1921" s="625"/>
      <c r="B1921" s="601"/>
      <c r="C1921" s="278" t="s">
        <v>2578</v>
      </c>
      <c r="D1921" s="601"/>
      <c r="E1921" s="604"/>
      <c r="F1921" s="610"/>
      <c r="G1921" s="626"/>
    </row>
    <row r="1922" spans="1:7" ht="24" hidden="1">
      <c r="A1922" s="625"/>
      <c r="B1922" s="602"/>
      <c r="C1922" s="279" t="s">
        <v>2579</v>
      </c>
      <c r="D1922" s="602"/>
      <c r="E1922" s="605"/>
      <c r="F1922" s="611"/>
      <c r="G1922" s="626"/>
    </row>
    <row r="1923" spans="1:7" ht="18" hidden="1" thickBot="1">
      <c r="A1923" s="277"/>
      <c r="B1923" s="393"/>
      <c r="C1923" s="393"/>
      <c r="D1923" s="393"/>
      <c r="E1923" s="393"/>
      <c r="F1923" s="394"/>
      <c r="G1923" s="394"/>
    </row>
    <row r="1924" spans="1:7" ht="24" hidden="1">
      <c r="A1924" s="625"/>
      <c r="B1924" s="600" t="s">
        <v>1848</v>
      </c>
      <c r="C1924" s="280" t="s">
        <v>1925</v>
      </c>
      <c r="D1924" s="600" t="s">
        <v>1471</v>
      </c>
      <c r="E1924" s="603" t="s">
        <v>2675</v>
      </c>
      <c r="F1924" s="606"/>
      <c r="G1924" s="626"/>
    </row>
    <row r="1925" spans="1:7" ht="24" hidden="1">
      <c r="A1925" s="625"/>
      <c r="B1925" s="601"/>
      <c r="C1925" s="280" t="s">
        <v>1451</v>
      </c>
      <c r="D1925" s="601"/>
      <c r="E1925" s="604"/>
      <c r="F1925" s="607"/>
      <c r="G1925" s="626"/>
    </row>
    <row r="1926" spans="1:7" hidden="1">
      <c r="A1926" s="625"/>
      <c r="B1926" s="601"/>
      <c r="C1926" s="282" t="s">
        <v>1926</v>
      </c>
      <c r="D1926" s="601"/>
      <c r="E1926" s="604"/>
      <c r="F1926" s="607"/>
      <c r="G1926" s="626"/>
    </row>
    <row r="1927" spans="1:7" ht="24" hidden="1">
      <c r="A1927" s="625"/>
      <c r="B1927" s="601"/>
      <c r="C1927" s="282" t="s">
        <v>1451</v>
      </c>
      <c r="D1927" s="601"/>
      <c r="E1927" s="604"/>
      <c r="F1927" s="607"/>
      <c r="G1927" s="626"/>
    </row>
    <row r="1928" spans="1:7" hidden="1">
      <c r="A1928" s="625"/>
      <c r="B1928" s="601"/>
      <c r="C1928" s="282" t="s">
        <v>1869</v>
      </c>
      <c r="D1928" s="601"/>
      <c r="E1928" s="604"/>
      <c r="F1928" s="607"/>
      <c r="G1928" s="626"/>
    </row>
    <row r="1929" spans="1:7" ht="24" hidden="1">
      <c r="A1929" s="625"/>
      <c r="B1929" s="601"/>
      <c r="C1929" s="282" t="s">
        <v>1451</v>
      </c>
      <c r="D1929" s="601"/>
      <c r="E1929" s="604"/>
      <c r="F1929" s="607"/>
      <c r="G1929" s="626"/>
    </row>
    <row r="1930" spans="1:7" ht="36" hidden="1">
      <c r="A1930" s="625"/>
      <c r="B1930" s="601"/>
      <c r="C1930" s="282" t="s">
        <v>1849</v>
      </c>
      <c r="D1930" s="601"/>
      <c r="E1930" s="604"/>
      <c r="F1930" s="607"/>
      <c r="G1930" s="626"/>
    </row>
    <row r="1931" spans="1:7" ht="36" hidden="1">
      <c r="A1931" s="625"/>
      <c r="B1931" s="601"/>
      <c r="C1931" s="282" t="s">
        <v>1850</v>
      </c>
      <c r="D1931" s="601"/>
      <c r="E1931" s="604"/>
      <c r="F1931" s="607"/>
      <c r="G1931" s="626"/>
    </row>
    <row r="1932" spans="1:7" ht="36" hidden="1">
      <c r="A1932" s="625"/>
      <c r="B1932" s="601"/>
      <c r="C1932" s="282" t="s">
        <v>1851</v>
      </c>
      <c r="D1932" s="601"/>
      <c r="E1932" s="604"/>
      <c r="F1932" s="607"/>
      <c r="G1932" s="626"/>
    </row>
    <row r="1933" spans="1:7" ht="24" hidden="1">
      <c r="A1933" s="625"/>
      <c r="B1933" s="602"/>
      <c r="C1933" s="304" t="s">
        <v>1852</v>
      </c>
      <c r="D1933" s="602"/>
      <c r="E1933" s="605"/>
      <c r="F1933" s="608"/>
      <c r="G1933" s="626"/>
    </row>
    <row r="1934" spans="1:7" ht="18" hidden="1" thickBot="1">
      <c r="A1934" s="277"/>
      <c r="B1934" s="393"/>
      <c r="C1934" s="393"/>
      <c r="D1934" s="393"/>
      <c r="E1934" s="393"/>
      <c r="F1934" s="394"/>
      <c r="G1934" s="394"/>
    </row>
    <row r="1935" spans="1:7" hidden="1">
      <c r="A1935" s="625"/>
      <c r="B1935" s="600" t="s">
        <v>1449</v>
      </c>
      <c r="C1935" s="282" t="s">
        <v>1927</v>
      </c>
      <c r="D1935" s="600" t="s">
        <v>2690</v>
      </c>
      <c r="E1935" s="395" t="s">
        <v>2645</v>
      </c>
      <c r="F1935" s="603" t="s">
        <v>129</v>
      </c>
      <c r="G1935" s="626"/>
    </row>
    <row r="1936" spans="1:7" ht="24" hidden="1">
      <c r="A1936" s="625"/>
      <c r="B1936" s="601"/>
      <c r="C1936" s="282" t="s">
        <v>1451</v>
      </c>
      <c r="D1936" s="601"/>
      <c r="E1936" s="395" t="s">
        <v>2646</v>
      </c>
      <c r="F1936" s="604"/>
      <c r="G1936" s="626"/>
    </row>
    <row r="1937" spans="1:7" hidden="1">
      <c r="A1937" s="625"/>
      <c r="B1937" s="601"/>
      <c r="C1937" s="282" t="s">
        <v>1853</v>
      </c>
      <c r="D1937" s="601"/>
      <c r="E1937" s="397"/>
      <c r="F1937" s="604"/>
      <c r="G1937" s="626"/>
    </row>
    <row r="1938" spans="1:7" hidden="1">
      <c r="A1938" s="625"/>
      <c r="B1938" s="601"/>
      <c r="C1938" s="282" t="s">
        <v>1854</v>
      </c>
      <c r="D1938" s="601"/>
      <c r="E1938" s="397"/>
      <c r="F1938" s="604"/>
      <c r="G1938" s="626"/>
    </row>
    <row r="1939" spans="1:7" ht="24" hidden="1">
      <c r="A1939" s="625"/>
      <c r="B1939" s="601"/>
      <c r="C1939" s="282" t="s">
        <v>1451</v>
      </c>
      <c r="D1939" s="601"/>
      <c r="E1939" s="397"/>
      <c r="F1939" s="604"/>
      <c r="G1939" s="626"/>
    </row>
    <row r="1940" spans="1:7" ht="24" hidden="1">
      <c r="A1940" s="625"/>
      <c r="B1940" s="601"/>
      <c r="C1940" s="282" t="s">
        <v>1820</v>
      </c>
      <c r="D1940" s="601"/>
      <c r="E1940" s="397"/>
      <c r="F1940" s="604"/>
      <c r="G1940" s="626"/>
    </row>
    <row r="1941" spans="1:7" ht="24" hidden="1">
      <c r="A1941" s="625"/>
      <c r="B1941" s="601"/>
      <c r="C1941" s="282" t="s">
        <v>1451</v>
      </c>
      <c r="D1941" s="601"/>
      <c r="E1941" s="397"/>
      <c r="F1941" s="604"/>
      <c r="G1941" s="626"/>
    </row>
    <row r="1942" spans="1:7" hidden="1">
      <c r="A1942" s="625"/>
      <c r="B1942" s="601"/>
      <c r="C1942" s="282" t="s">
        <v>1796</v>
      </c>
      <c r="D1942" s="601"/>
      <c r="E1942" s="397"/>
      <c r="F1942" s="604"/>
      <c r="G1942" s="626"/>
    </row>
    <row r="1943" spans="1:7" ht="24" hidden="1">
      <c r="A1943" s="625"/>
      <c r="B1943" s="601"/>
      <c r="C1943" s="282" t="s">
        <v>1451</v>
      </c>
      <c r="D1943" s="601"/>
      <c r="E1943" s="397"/>
      <c r="F1943" s="604"/>
      <c r="G1943" s="626"/>
    </row>
    <row r="1944" spans="1:7" hidden="1">
      <c r="A1944" s="625"/>
      <c r="B1944" s="601"/>
      <c r="C1944" s="282" t="s">
        <v>1769</v>
      </c>
      <c r="D1944" s="601"/>
      <c r="E1944" s="397"/>
      <c r="F1944" s="604"/>
      <c r="G1944" s="626"/>
    </row>
    <row r="1945" spans="1:7" ht="24" hidden="1">
      <c r="A1945" s="625"/>
      <c r="B1945" s="601"/>
      <c r="C1945" s="282" t="s">
        <v>1451</v>
      </c>
      <c r="D1945" s="601"/>
      <c r="E1945" s="397"/>
      <c r="F1945" s="604"/>
      <c r="G1945" s="626"/>
    </row>
    <row r="1946" spans="1:7" hidden="1">
      <c r="A1946" s="625"/>
      <c r="B1946" s="601"/>
      <c r="C1946" s="282" t="s">
        <v>1737</v>
      </c>
      <c r="D1946" s="601"/>
      <c r="E1946" s="397"/>
      <c r="F1946" s="604"/>
      <c r="G1946" s="626"/>
    </row>
    <row r="1947" spans="1:7" ht="24" hidden="1">
      <c r="A1947" s="625"/>
      <c r="B1947" s="601"/>
      <c r="C1947" s="282" t="s">
        <v>1451</v>
      </c>
      <c r="D1947" s="601"/>
      <c r="E1947" s="397"/>
      <c r="F1947" s="604"/>
      <c r="G1947" s="626"/>
    </row>
    <row r="1948" spans="1:7" hidden="1">
      <c r="A1948" s="625"/>
      <c r="B1948" s="601"/>
      <c r="C1948" s="282" t="s">
        <v>1658</v>
      </c>
      <c r="D1948" s="601"/>
      <c r="E1948" s="397"/>
      <c r="F1948" s="604"/>
      <c r="G1948" s="626"/>
    </row>
    <row r="1949" spans="1:7" ht="24" hidden="1">
      <c r="A1949" s="625"/>
      <c r="B1949" s="601"/>
      <c r="C1949" s="282" t="s">
        <v>1451</v>
      </c>
      <c r="D1949" s="601"/>
      <c r="E1949" s="397"/>
      <c r="F1949" s="604"/>
      <c r="G1949" s="626"/>
    </row>
    <row r="1950" spans="1:7" hidden="1">
      <c r="A1950" s="625"/>
      <c r="B1950" s="601"/>
      <c r="C1950" s="282" t="s">
        <v>1621</v>
      </c>
      <c r="D1950" s="601"/>
      <c r="E1950" s="397"/>
      <c r="F1950" s="604"/>
      <c r="G1950" s="626"/>
    </row>
    <row r="1951" spans="1:7" hidden="1">
      <c r="A1951" s="625"/>
      <c r="B1951" s="601"/>
      <c r="C1951" s="282" t="s">
        <v>1622</v>
      </c>
      <c r="D1951" s="601"/>
      <c r="E1951" s="397"/>
      <c r="F1951" s="604"/>
      <c r="G1951" s="626"/>
    </row>
    <row r="1952" spans="1:7" ht="24" hidden="1">
      <c r="A1952" s="625"/>
      <c r="B1952" s="601"/>
      <c r="C1952" s="282" t="s">
        <v>1451</v>
      </c>
      <c r="D1952" s="601"/>
      <c r="E1952" s="397"/>
      <c r="F1952" s="604"/>
      <c r="G1952" s="626"/>
    </row>
    <row r="1953" spans="1:7" hidden="1">
      <c r="A1953" s="625"/>
      <c r="B1953" s="601"/>
      <c r="C1953" s="278" t="s">
        <v>1659</v>
      </c>
      <c r="D1953" s="601"/>
      <c r="E1953" s="397"/>
      <c r="F1953" s="604"/>
      <c r="G1953" s="626"/>
    </row>
    <row r="1954" spans="1:7" hidden="1">
      <c r="A1954" s="625"/>
      <c r="B1954" s="601"/>
      <c r="C1954" s="278" t="s">
        <v>1451</v>
      </c>
      <c r="D1954" s="601"/>
      <c r="E1954" s="397"/>
      <c r="F1954" s="604"/>
      <c r="G1954" s="626"/>
    </row>
    <row r="1955" spans="1:7" hidden="1">
      <c r="A1955" s="625"/>
      <c r="B1955" s="601"/>
      <c r="C1955" s="278" t="s">
        <v>1450</v>
      </c>
      <c r="D1955" s="601"/>
      <c r="E1955" s="397"/>
      <c r="F1955" s="604"/>
      <c r="G1955" s="626"/>
    </row>
    <row r="1956" spans="1:7" hidden="1">
      <c r="A1956" s="625"/>
      <c r="B1956" s="601"/>
      <c r="C1956" s="278" t="s">
        <v>1451</v>
      </c>
      <c r="D1956" s="601"/>
      <c r="E1956" s="397"/>
      <c r="F1956" s="604"/>
      <c r="G1956" s="626"/>
    </row>
    <row r="1957" spans="1:7" hidden="1">
      <c r="A1957" s="625"/>
      <c r="B1957" s="601"/>
      <c r="C1957" s="278" t="s">
        <v>1452</v>
      </c>
      <c r="D1957" s="601"/>
      <c r="E1957" s="397"/>
      <c r="F1957" s="604"/>
      <c r="G1957" s="626"/>
    </row>
    <row r="1958" spans="1:7" hidden="1">
      <c r="A1958" s="625"/>
      <c r="B1958" s="601"/>
      <c r="C1958" s="278" t="s">
        <v>1451</v>
      </c>
      <c r="D1958" s="601"/>
      <c r="E1958" s="397"/>
      <c r="F1958" s="604"/>
      <c r="G1958" s="626"/>
    </row>
    <row r="1959" spans="1:7" hidden="1">
      <c r="A1959" s="625"/>
      <c r="B1959" s="601"/>
      <c r="C1959" s="278" t="s">
        <v>1453</v>
      </c>
      <c r="D1959" s="601"/>
      <c r="E1959" s="397"/>
      <c r="F1959" s="604"/>
      <c r="G1959" s="626"/>
    </row>
    <row r="1960" spans="1:7" hidden="1">
      <c r="A1960" s="625"/>
      <c r="B1960" s="601"/>
      <c r="C1960" s="278" t="s">
        <v>1454</v>
      </c>
      <c r="D1960" s="601"/>
      <c r="E1960" s="397"/>
      <c r="F1960" s="604"/>
      <c r="G1960" s="626"/>
    </row>
    <row r="1961" spans="1:7" hidden="1">
      <c r="A1961" s="625"/>
      <c r="B1961" s="602"/>
      <c r="C1961" s="279" t="s">
        <v>1455</v>
      </c>
      <c r="D1961" s="602"/>
      <c r="E1961" s="290"/>
      <c r="F1961" s="605"/>
      <c r="G1961" s="626"/>
    </row>
    <row r="1962" spans="1:7" ht="18" hidden="1" thickBot="1">
      <c r="A1962" s="277"/>
      <c r="B1962" s="393"/>
      <c r="C1962" s="393"/>
      <c r="D1962" s="393"/>
      <c r="E1962" s="393"/>
      <c r="F1962" s="394"/>
      <c r="G1962" s="277"/>
    </row>
    <row r="1963" spans="1:7" ht="24" hidden="1">
      <c r="A1963" s="625"/>
      <c r="B1963" s="600" t="s">
        <v>1466</v>
      </c>
      <c r="C1963" s="278" t="s">
        <v>1467</v>
      </c>
      <c r="D1963" s="600" t="s">
        <v>1471</v>
      </c>
      <c r="E1963" s="603" t="s">
        <v>1472</v>
      </c>
      <c r="F1963" s="603"/>
      <c r="G1963" s="626"/>
    </row>
    <row r="1964" spans="1:7" ht="24" hidden="1">
      <c r="A1964" s="625"/>
      <c r="B1964" s="601"/>
      <c r="C1964" s="278" t="s">
        <v>1468</v>
      </c>
      <c r="D1964" s="601"/>
      <c r="E1964" s="604"/>
      <c r="F1964" s="604"/>
      <c r="G1964" s="626"/>
    </row>
    <row r="1965" spans="1:7" hidden="1">
      <c r="A1965" s="625"/>
      <c r="B1965" s="601"/>
      <c r="C1965" s="278" t="s">
        <v>1469</v>
      </c>
      <c r="D1965" s="601"/>
      <c r="E1965" s="604"/>
      <c r="F1965" s="604"/>
      <c r="G1965" s="626"/>
    </row>
    <row r="1966" spans="1:7" hidden="1">
      <c r="A1966" s="625"/>
      <c r="B1966" s="602"/>
      <c r="C1966" s="279" t="s">
        <v>1470</v>
      </c>
      <c r="D1966" s="602"/>
      <c r="E1966" s="605"/>
      <c r="F1966" s="605"/>
      <c r="G1966" s="626"/>
    </row>
    <row r="1967" spans="1:7" ht="18" hidden="1" thickBot="1">
      <c r="A1967" s="277"/>
      <c r="B1967" s="393"/>
      <c r="C1967" s="393"/>
      <c r="D1967" s="393"/>
      <c r="E1967" s="393"/>
      <c r="F1967" s="394"/>
      <c r="G1967" s="394"/>
    </row>
    <row r="1968" spans="1:7" hidden="1">
      <c r="A1968" s="625"/>
      <c r="B1968" s="600" t="s">
        <v>1928</v>
      </c>
      <c r="C1968" s="281"/>
      <c r="D1968" s="600" t="s">
        <v>1471</v>
      </c>
      <c r="E1968" s="603" t="s">
        <v>1599</v>
      </c>
      <c r="F1968" s="609"/>
      <c r="G1968" s="626"/>
    </row>
    <row r="1969" spans="1:7" ht="36" hidden="1">
      <c r="A1969" s="625"/>
      <c r="B1969" s="601"/>
      <c r="C1969" s="282" t="s">
        <v>1741</v>
      </c>
      <c r="D1969" s="601"/>
      <c r="E1969" s="604"/>
      <c r="F1969" s="610"/>
      <c r="G1969" s="626"/>
    </row>
    <row r="1970" spans="1:7" hidden="1">
      <c r="A1970" s="625"/>
      <c r="B1970" s="601"/>
      <c r="C1970" s="282" t="s">
        <v>1598</v>
      </c>
      <c r="D1970" s="601"/>
      <c r="E1970" s="604"/>
      <c r="F1970" s="610"/>
      <c r="G1970" s="626"/>
    </row>
    <row r="1971" spans="1:7" hidden="1">
      <c r="A1971" s="625"/>
      <c r="B1971" s="601"/>
      <c r="C1971" s="282" t="s">
        <v>1665</v>
      </c>
      <c r="D1971" s="601"/>
      <c r="E1971" s="604"/>
      <c r="F1971" s="610"/>
      <c r="G1971" s="626"/>
    </row>
    <row r="1972" spans="1:7" hidden="1">
      <c r="A1972" s="625"/>
      <c r="B1972" s="601"/>
      <c r="C1972" s="282" t="s">
        <v>1598</v>
      </c>
      <c r="D1972" s="601"/>
      <c r="E1972" s="604"/>
      <c r="F1972" s="610"/>
      <c r="G1972" s="626"/>
    </row>
    <row r="1973" spans="1:7" ht="36" hidden="1">
      <c r="A1973" s="625"/>
      <c r="B1973" s="601"/>
      <c r="C1973" s="282" t="s">
        <v>1691</v>
      </c>
      <c r="D1973" s="601"/>
      <c r="E1973" s="604"/>
      <c r="F1973" s="610"/>
      <c r="G1973" s="626"/>
    </row>
    <row r="1974" spans="1:7" hidden="1">
      <c r="A1974" s="625"/>
      <c r="B1974" s="601"/>
      <c r="C1974" s="282" t="s">
        <v>1598</v>
      </c>
      <c r="D1974" s="601"/>
      <c r="E1974" s="604"/>
      <c r="F1974" s="610"/>
      <c r="G1974" s="626"/>
    </row>
    <row r="1975" spans="1:7" ht="24" hidden="1">
      <c r="A1975" s="625"/>
      <c r="B1975" s="601"/>
      <c r="C1975" s="282" t="s">
        <v>1664</v>
      </c>
      <c r="D1975" s="601"/>
      <c r="E1975" s="604"/>
      <c r="F1975" s="610"/>
      <c r="G1975" s="626"/>
    </row>
    <row r="1976" spans="1:7" hidden="1">
      <c r="A1976" s="625"/>
      <c r="B1976" s="601"/>
      <c r="C1976" s="282" t="s">
        <v>1665</v>
      </c>
      <c r="D1976" s="601"/>
      <c r="E1976" s="604"/>
      <c r="F1976" s="610"/>
      <c r="G1976" s="626"/>
    </row>
    <row r="1977" spans="1:7" hidden="1">
      <c r="A1977" s="625"/>
      <c r="B1977" s="601"/>
      <c r="C1977" s="282" t="s">
        <v>1598</v>
      </c>
      <c r="D1977" s="601"/>
      <c r="E1977" s="604"/>
      <c r="F1977" s="610"/>
      <c r="G1977" s="626"/>
    </row>
    <row r="1978" spans="1:7" hidden="1">
      <c r="A1978" s="625"/>
      <c r="B1978" s="601"/>
      <c r="C1978" s="282" t="s">
        <v>1624</v>
      </c>
      <c r="D1978" s="601"/>
      <c r="E1978" s="604"/>
      <c r="F1978" s="610"/>
      <c r="G1978" s="626"/>
    </row>
    <row r="1979" spans="1:7" hidden="1">
      <c r="A1979" s="625"/>
      <c r="B1979" s="601"/>
      <c r="C1979" s="282" t="s">
        <v>1598</v>
      </c>
      <c r="D1979" s="601"/>
      <c r="E1979" s="604"/>
      <c r="F1979" s="610"/>
      <c r="G1979" s="626"/>
    </row>
    <row r="1980" spans="1:7" hidden="1">
      <c r="A1980" s="625"/>
      <c r="B1980" s="601"/>
      <c r="C1980" s="278" t="s">
        <v>1597</v>
      </c>
      <c r="D1980" s="601"/>
      <c r="E1980" s="604"/>
      <c r="F1980" s="610"/>
      <c r="G1980" s="626"/>
    </row>
    <row r="1981" spans="1:7" hidden="1">
      <c r="A1981" s="625"/>
      <c r="B1981" s="601"/>
      <c r="C1981" s="278" t="s">
        <v>1598</v>
      </c>
      <c r="D1981" s="601"/>
      <c r="E1981" s="604"/>
      <c r="F1981" s="610"/>
      <c r="G1981" s="626"/>
    </row>
    <row r="1982" spans="1:7" hidden="1">
      <c r="A1982" s="625"/>
      <c r="B1982" s="601"/>
      <c r="C1982" s="278" t="s">
        <v>1554</v>
      </c>
      <c r="D1982" s="601"/>
      <c r="E1982" s="604"/>
      <c r="F1982" s="610"/>
      <c r="G1982" s="626"/>
    </row>
    <row r="1983" spans="1:7" hidden="1">
      <c r="A1983" s="625"/>
      <c r="B1983" s="601"/>
      <c r="C1983" s="278" t="s">
        <v>1473</v>
      </c>
      <c r="D1983" s="601"/>
      <c r="E1983" s="604"/>
      <c r="F1983" s="610"/>
      <c r="G1983" s="626"/>
    </row>
    <row r="1984" spans="1:7" hidden="1">
      <c r="A1984" s="625"/>
      <c r="B1984" s="601"/>
      <c r="C1984" s="278" t="s">
        <v>1527</v>
      </c>
      <c r="D1984" s="601"/>
      <c r="E1984" s="604"/>
      <c r="F1984" s="610"/>
      <c r="G1984" s="626"/>
    </row>
    <row r="1985" spans="1:7" hidden="1">
      <c r="A1985" s="625"/>
      <c r="B1985" s="601"/>
      <c r="C1985" s="278" t="s">
        <v>1528</v>
      </c>
      <c r="D1985" s="601"/>
      <c r="E1985" s="604"/>
      <c r="F1985" s="610"/>
      <c r="G1985" s="626"/>
    </row>
    <row r="1986" spans="1:7" hidden="1">
      <c r="A1986" s="625"/>
      <c r="B1986" s="601"/>
      <c r="C1986" s="278" t="s">
        <v>1473</v>
      </c>
      <c r="D1986" s="601"/>
      <c r="E1986" s="604"/>
      <c r="F1986" s="610"/>
      <c r="G1986" s="626"/>
    </row>
    <row r="1987" spans="1:7" hidden="1">
      <c r="A1987" s="625"/>
      <c r="B1987" s="601"/>
      <c r="C1987" s="278" t="s">
        <v>1529</v>
      </c>
      <c r="D1987" s="601"/>
      <c r="E1987" s="604"/>
      <c r="F1987" s="610"/>
      <c r="G1987" s="626"/>
    </row>
    <row r="1988" spans="1:7" ht="24" hidden="1">
      <c r="A1988" s="625"/>
      <c r="B1988" s="601"/>
      <c r="C1988" s="278" t="s">
        <v>1530</v>
      </c>
      <c r="D1988" s="601"/>
      <c r="E1988" s="604"/>
      <c r="F1988" s="610"/>
      <c r="G1988" s="626"/>
    </row>
    <row r="1989" spans="1:7" hidden="1">
      <c r="A1989" s="625"/>
      <c r="B1989" s="601"/>
      <c r="C1989" s="282" t="s">
        <v>1473</v>
      </c>
      <c r="D1989" s="601"/>
      <c r="E1989" s="604"/>
      <c r="F1989" s="610"/>
      <c r="G1989" s="626"/>
    </row>
    <row r="1990" spans="1:7" hidden="1">
      <c r="A1990" s="625"/>
      <c r="B1990" s="601"/>
      <c r="C1990" s="282" t="s">
        <v>1474</v>
      </c>
      <c r="D1990" s="601"/>
      <c r="E1990" s="604"/>
      <c r="F1990" s="610"/>
      <c r="G1990" s="626"/>
    </row>
    <row r="1991" spans="1:7" hidden="1">
      <c r="A1991" s="625"/>
      <c r="B1991" s="601"/>
      <c r="C1991" s="282" t="s">
        <v>1475</v>
      </c>
      <c r="D1991" s="601"/>
      <c r="E1991" s="604"/>
      <c r="F1991" s="610"/>
      <c r="G1991" s="626"/>
    </row>
    <row r="1992" spans="1:7" hidden="1">
      <c r="A1992" s="625"/>
      <c r="B1992" s="601"/>
      <c r="C1992" s="278" t="s">
        <v>1476</v>
      </c>
      <c r="D1992" s="601"/>
      <c r="E1992" s="604"/>
      <c r="F1992" s="610"/>
      <c r="G1992" s="626"/>
    </row>
    <row r="1993" spans="1:7" hidden="1">
      <c r="A1993" s="625"/>
      <c r="B1993" s="602"/>
      <c r="C1993" s="279" t="s">
        <v>1477</v>
      </c>
      <c r="D1993" s="602"/>
      <c r="E1993" s="605"/>
      <c r="F1993" s="611"/>
      <c r="G1993" s="626"/>
    </row>
    <row r="1994" spans="1:7" ht="18" hidden="1" thickBot="1">
      <c r="A1994" s="277"/>
      <c r="B1994" s="393"/>
      <c r="C1994" s="393"/>
      <c r="D1994" s="393"/>
      <c r="E1994" s="393"/>
      <c r="F1994" s="394"/>
      <c r="G1994" s="394"/>
    </row>
    <row r="1995" spans="1:7" hidden="1">
      <c r="A1995" s="625"/>
      <c r="B1995" s="600" t="s">
        <v>1461</v>
      </c>
      <c r="C1995" s="282" t="s">
        <v>1740</v>
      </c>
      <c r="D1995" s="600" t="s">
        <v>1471</v>
      </c>
      <c r="E1995" s="603" t="s">
        <v>1739</v>
      </c>
      <c r="F1995" s="603"/>
      <c r="G1995" s="626"/>
    </row>
    <row r="1996" spans="1:7" hidden="1">
      <c r="A1996" s="625"/>
      <c r="B1996" s="601"/>
      <c r="C1996" s="278" t="s">
        <v>1463</v>
      </c>
      <c r="D1996" s="601"/>
      <c r="E1996" s="604"/>
      <c r="F1996" s="604"/>
      <c r="G1996" s="626"/>
    </row>
    <row r="1997" spans="1:7" hidden="1">
      <c r="A1997" s="625"/>
      <c r="B1997" s="601"/>
      <c r="C1997" s="278" t="s">
        <v>1526</v>
      </c>
      <c r="D1997" s="601"/>
      <c r="E1997" s="604"/>
      <c r="F1997" s="604"/>
      <c r="G1997" s="626"/>
    </row>
    <row r="1998" spans="1:7" hidden="1">
      <c r="A1998" s="625"/>
      <c r="B1998" s="601"/>
      <c r="C1998" s="278" t="s">
        <v>1463</v>
      </c>
      <c r="D1998" s="601"/>
      <c r="E1998" s="604"/>
      <c r="F1998" s="604"/>
      <c r="G1998" s="626"/>
    </row>
    <row r="1999" spans="1:7" hidden="1">
      <c r="A1999" s="625"/>
      <c r="B1999" s="601"/>
      <c r="C1999" s="278" t="s">
        <v>1462</v>
      </c>
      <c r="D1999" s="601"/>
      <c r="E1999" s="604"/>
      <c r="F1999" s="604"/>
      <c r="G1999" s="626"/>
    </row>
    <row r="2000" spans="1:7" hidden="1">
      <c r="A2000" s="625"/>
      <c r="B2000" s="601"/>
      <c r="C2000" s="278" t="s">
        <v>1463</v>
      </c>
      <c r="D2000" s="601"/>
      <c r="E2000" s="604"/>
      <c r="F2000" s="604"/>
      <c r="G2000" s="626"/>
    </row>
    <row r="2001" spans="1:16384" hidden="1">
      <c r="A2001" s="625"/>
      <c r="B2001" s="601"/>
      <c r="C2001" s="278" t="s">
        <v>1464</v>
      </c>
      <c r="D2001" s="601"/>
      <c r="E2001" s="604"/>
      <c r="F2001" s="604"/>
      <c r="G2001" s="626"/>
    </row>
    <row r="2002" spans="1:16384" hidden="1">
      <c r="A2002" s="625"/>
      <c r="B2002" s="602"/>
      <c r="C2002" s="279" t="s">
        <v>1465</v>
      </c>
      <c r="D2002" s="602"/>
      <c r="E2002" s="605"/>
      <c r="F2002" s="605"/>
      <c r="G2002" s="626"/>
    </row>
    <row r="2003" spans="1:16384" ht="18" hidden="1" thickBot="1">
      <c r="A2003" s="277"/>
      <c r="B2003" s="393"/>
      <c r="C2003" s="393"/>
      <c r="D2003" s="393"/>
      <c r="E2003" s="393"/>
      <c r="F2003" s="394"/>
      <c r="G2003" s="394"/>
    </row>
    <row r="2004" spans="1:16384" ht="24" hidden="1">
      <c r="A2004" s="625"/>
      <c r="B2004" s="600" t="s">
        <v>1481</v>
      </c>
      <c r="C2004" s="282" t="s">
        <v>1531</v>
      </c>
      <c r="D2004" s="600" t="s">
        <v>1471</v>
      </c>
      <c r="E2004" s="603" t="s">
        <v>1472</v>
      </c>
      <c r="F2004" s="606" t="s">
        <v>1485</v>
      </c>
      <c r="G2004" s="626"/>
    </row>
    <row r="2005" spans="1:16384" ht="24" hidden="1">
      <c r="A2005" s="625"/>
      <c r="B2005" s="601"/>
      <c r="C2005" s="278" t="s">
        <v>1482</v>
      </c>
      <c r="D2005" s="601"/>
      <c r="E2005" s="604"/>
      <c r="F2005" s="607"/>
      <c r="G2005" s="626"/>
    </row>
    <row r="2006" spans="1:16384" ht="24" hidden="1">
      <c r="A2006" s="625"/>
      <c r="B2006" s="601"/>
      <c r="C2006" s="282" t="s">
        <v>1483</v>
      </c>
      <c r="D2006" s="601"/>
      <c r="E2006" s="604"/>
      <c r="F2006" s="607"/>
      <c r="G2006" s="626"/>
    </row>
    <row r="2007" spans="1:16384" ht="24" hidden="1">
      <c r="A2007" s="625"/>
      <c r="B2007" s="602"/>
      <c r="C2007" s="279" t="s">
        <v>1484</v>
      </c>
      <c r="D2007" s="602"/>
      <c r="E2007" s="605"/>
      <c r="F2007" s="608"/>
      <c r="G2007" s="626"/>
    </row>
    <row r="2008" spans="1:16384" ht="14.25" hidden="1">
      <c r="A2008" s="414"/>
    </row>
    <row r="2009" spans="1:16384" ht="17.25" hidden="1" customHeight="1" thickBot="1">
      <c r="A2009" s="415"/>
      <c r="B2009" s="618" t="s">
        <v>1491</v>
      </c>
      <c r="C2009" s="618"/>
      <c r="D2009" s="415"/>
      <c r="E2009" s="618"/>
      <c r="F2009" s="618"/>
      <c r="G2009" s="618"/>
      <c r="H2009" s="618"/>
      <c r="I2009" s="618"/>
      <c r="J2009" s="618"/>
      <c r="K2009" s="618"/>
      <c r="L2009" s="618"/>
      <c r="M2009" s="618"/>
      <c r="N2009" s="618"/>
      <c r="O2009" s="618"/>
      <c r="P2009" s="618"/>
      <c r="Q2009" s="618"/>
      <c r="R2009" s="618"/>
      <c r="S2009" s="618"/>
      <c r="T2009" s="618"/>
      <c r="U2009" s="618"/>
      <c r="V2009" s="618"/>
      <c r="W2009" s="618"/>
      <c r="X2009" s="618"/>
      <c r="Y2009" s="618"/>
      <c r="Z2009" s="618"/>
      <c r="AA2009" s="618"/>
      <c r="AB2009" s="618"/>
      <c r="AC2009" s="618"/>
      <c r="AD2009" s="618"/>
      <c r="AE2009" s="618"/>
      <c r="AF2009" s="618"/>
      <c r="AG2009" s="618"/>
      <c r="AH2009" s="618"/>
      <c r="AI2009" s="618"/>
      <c r="AJ2009" s="618"/>
      <c r="AK2009" s="618"/>
      <c r="AL2009" s="618"/>
      <c r="AM2009" s="618"/>
      <c r="AN2009" s="618"/>
      <c r="AO2009" s="618"/>
      <c r="AP2009" s="618"/>
      <c r="AQ2009" s="618"/>
      <c r="AR2009" s="618"/>
      <c r="AS2009" s="618"/>
      <c r="AT2009" s="618"/>
      <c r="AU2009" s="618"/>
      <c r="AV2009" s="618"/>
      <c r="AW2009" s="618"/>
      <c r="AX2009" s="618"/>
      <c r="AY2009" s="618"/>
      <c r="AZ2009" s="618"/>
      <c r="BA2009" s="618"/>
      <c r="BB2009" s="618"/>
      <c r="BC2009" s="618"/>
      <c r="BD2009" s="618"/>
      <c r="BE2009" s="618"/>
      <c r="BF2009" s="618"/>
      <c r="BG2009" s="618"/>
      <c r="BH2009" s="618"/>
      <c r="BI2009" s="618"/>
      <c r="BJ2009" s="618"/>
      <c r="BK2009" s="618"/>
      <c r="BL2009" s="618"/>
      <c r="BM2009" s="618"/>
      <c r="BN2009" s="618"/>
      <c r="BO2009" s="618"/>
      <c r="BP2009" s="618"/>
      <c r="BQ2009" s="618"/>
      <c r="BR2009" s="618"/>
      <c r="BS2009" s="618"/>
      <c r="BT2009" s="618"/>
      <c r="BU2009" s="618"/>
      <c r="BV2009" s="618"/>
      <c r="BW2009" s="618"/>
      <c r="BX2009" s="618"/>
      <c r="BY2009" s="618"/>
      <c r="BZ2009" s="618"/>
      <c r="CA2009" s="618"/>
      <c r="CB2009" s="618"/>
      <c r="CC2009" s="618"/>
      <c r="CD2009" s="618"/>
      <c r="CE2009" s="618"/>
      <c r="CF2009" s="618"/>
      <c r="CG2009" s="618"/>
      <c r="CH2009" s="618"/>
      <c r="CI2009" s="618"/>
      <c r="CJ2009" s="618"/>
      <c r="CK2009" s="618"/>
      <c r="CL2009" s="618"/>
      <c r="CM2009" s="618"/>
      <c r="CN2009" s="618"/>
      <c r="CO2009" s="618"/>
      <c r="CP2009" s="618"/>
      <c r="CQ2009" s="618"/>
      <c r="CR2009" s="618"/>
      <c r="CS2009" s="618"/>
      <c r="CT2009" s="618"/>
      <c r="CU2009" s="618"/>
      <c r="CV2009" s="618"/>
      <c r="CW2009" s="618"/>
      <c r="CX2009" s="618"/>
      <c r="CY2009" s="618"/>
      <c r="CZ2009" s="618"/>
      <c r="DA2009" s="618"/>
      <c r="DB2009" s="618"/>
      <c r="DC2009" s="618"/>
      <c r="DD2009" s="618"/>
      <c r="DE2009" s="618"/>
      <c r="DF2009" s="618"/>
      <c r="DG2009" s="618"/>
      <c r="DH2009" s="618"/>
      <c r="DI2009" s="618"/>
      <c r="DJ2009" s="618"/>
      <c r="DK2009" s="618"/>
      <c r="DL2009" s="618"/>
      <c r="DM2009" s="618"/>
      <c r="DN2009" s="618"/>
      <c r="DO2009" s="618"/>
      <c r="DP2009" s="618"/>
      <c r="DQ2009" s="618"/>
      <c r="DR2009" s="618"/>
      <c r="DS2009" s="618"/>
      <c r="DT2009" s="618"/>
      <c r="DU2009" s="618"/>
      <c r="DV2009" s="618"/>
      <c r="DW2009" s="618"/>
      <c r="DX2009" s="618"/>
      <c r="DY2009" s="618"/>
      <c r="DZ2009" s="618"/>
      <c r="EA2009" s="618"/>
      <c r="EB2009" s="618"/>
      <c r="EC2009" s="618"/>
      <c r="ED2009" s="618"/>
      <c r="EE2009" s="618"/>
      <c r="EF2009" s="618"/>
      <c r="EG2009" s="618"/>
      <c r="EH2009" s="618"/>
      <c r="EI2009" s="618"/>
      <c r="EJ2009" s="618"/>
      <c r="EK2009" s="618"/>
      <c r="EL2009" s="618"/>
      <c r="EM2009" s="618"/>
      <c r="EN2009" s="618"/>
      <c r="EO2009" s="618"/>
      <c r="EP2009" s="618"/>
      <c r="EQ2009" s="618"/>
      <c r="ER2009" s="618"/>
      <c r="ES2009" s="618"/>
      <c r="ET2009" s="618"/>
      <c r="EU2009" s="618"/>
      <c r="EV2009" s="618"/>
      <c r="EW2009" s="618"/>
      <c r="EX2009" s="618"/>
      <c r="EY2009" s="618"/>
      <c r="EZ2009" s="618"/>
      <c r="FA2009" s="618"/>
      <c r="FB2009" s="618"/>
      <c r="FC2009" s="618"/>
      <c r="FD2009" s="618"/>
      <c r="FE2009" s="618"/>
      <c r="FF2009" s="618"/>
      <c r="FG2009" s="618"/>
      <c r="FH2009" s="618"/>
      <c r="FI2009" s="618"/>
      <c r="FJ2009" s="618"/>
      <c r="FK2009" s="618"/>
      <c r="FL2009" s="618"/>
      <c r="FM2009" s="618"/>
      <c r="FN2009" s="618"/>
      <c r="FO2009" s="618"/>
      <c r="FP2009" s="618"/>
      <c r="FQ2009" s="618"/>
      <c r="FR2009" s="618"/>
      <c r="FS2009" s="618"/>
      <c r="FT2009" s="618"/>
      <c r="FU2009" s="618"/>
      <c r="FV2009" s="618"/>
      <c r="FW2009" s="618"/>
      <c r="FX2009" s="618"/>
      <c r="FY2009" s="618"/>
      <c r="FZ2009" s="618"/>
      <c r="GA2009" s="618"/>
      <c r="GB2009" s="618"/>
      <c r="GC2009" s="618"/>
      <c r="GD2009" s="618"/>
      <c r="GE2009" s="618"/>
      <c r="GF2009" s="618"/>
      <c r="GG2009" s="618"/>
      <c r="GH2009" s="618"/>
      <c r="GI2009" s="618"/>
      <c r="GJ2009" s="618"/>
      <c r="GK2009" s="618"/>
      <c r="GL2009" s="618"/>
      <c r="GM2009" s="618"/>
      <c r="GN2009" s="618"/>
      <c r="GO2009" s="618"/>
      <c r="GP2009" s="618"/>
      <c r="GQ2009" s="618"/>
      <c r="GR2009" s="618"/>
      <c r="GS2009" s="618"/>
      <c r="GT2009" s="618"/>
      <c r="GU2009" s="618"/>
      <c r="GV2009" s="618"/>
      <c r="GW2009" s="618"/>
      <c r="GX2009" s="618"/>
      <c r="GY2009" s="618"/>
      <c r="GZ2009" s="618"/>
      <c r="HA2009" s="618"/>
      <c r="HB2009" s="618"/>
      <c r="HC2009" s="618"/>
      <c r="HD2009" s="618"/>
      <c r="HE2009" s="618"/>
      <c r="HF2009" s="618"/>
      <c r="HG2009" s="618"/>
      <c r="HH2009" s="618"/>
      <c r="HI2009" s="618"/>
      <c r="HJ2009" s="618"/>
      <c r="HK2009" s="618"/>
      <c r="HL2009" s="618"/>
      <c r="HM2009" s="618"/>
      <c r="HN2009" s="618"/>
      <c r="HO2009" s="618"/>
      <c r="HP2009" s="618"/>
      <c r="HQ2009" s="618"/>
      <c r="HR2009" s="618"/>
      <c r="HS2009" s="618"/>
      <c r="HT2009" s="618"/>
      <c r="HU2009" s="618"/>
      <c r="HV2009" s="618"/>
      <c r="HW2009" s="618"/>
      <c r="HX2009" s="618"/>
      <c r="HY2009" s="618"/>
      <c r="HZ2009" s="618"/>
      <c r="IA2009" s="618"/>
      <c r="IB2009" s="618"/>
      <c r="IC2009" s="618"/>
      <c r="ID2009" s="618"/>
      <c r="IE2009" s="618"/>
      <c r="IF2009" s="618"/>
      <c r="IG2009" s="618"/>
      <c r="IH2009" s="618"/>
      <c r="II2009" s="618"/>
      <c r="IJ2009" s="618"/>
      <c r="IK2009" s="618"/>
      <c r="IL2009" s="618"/>
      <c r="IM2009" s="618"/>
      <c r="IN2009" s="618"/>
      <c r="IO2009" s="618"/>
      <c r="IP2009" s="618"/>
      <c r="IQ2009" s="618"/>
      <c r="IR2009" s="618"/>
      <c r="IS2009" s="618"/>
      <c r="IT2009" s="618"/>
      <c r="IU2009" s="618"/>
      <c r="IV2009" s="618"/>
      <c r="IW2009" s="618"/>
      <c r="IX2009" s="618"/>
      <c r="IY2009" s="618"/>
      <c r="IZ2009" s="618"/>
      <c r="JA2009" s="618"/>
      <c r="JB2009" s="618"/>
      <c r="JC2009" s="618"/>
      <c r="JD2009" s="618"/>
      <c r="JE2009" s="618"/>
      <c r="JF2009" s="618"/>
      <c r="JG2009" s="618"/>
      <c r="JH2009" s="618"/>
      <c r="JI2009" s="618"/>
      <c r="JJ2009" s="618"/>
      <c r="JK2009" s="618"/>
      <c r="JL2009" s="618"/>
      <c r="JM2009" s="618"/>
      <c r="JN2009" s="618"/>
      <c r="JO2009" s="618"/>
      <c r="JP2009" s="618"/>
      <c r="JQ2009" s="618"/>
      <c r="JR2009" s="618"/>
      <c r="JS2009" s="618"/>
      <c r="JT2009" s="618"/>
      <c r="JU2009" s="618"/>
      <c r="JV2009" s="618"/>
      <c r="JW2009" s="618"/>
      <c r="JX2009" s="618"/>
      <c r="JY2009" s="618"/>
      <c r="JZ2009" s="618"/>
      <c r="KA2009" s="618"/>
      <c r="KB2009" s="618"/>
      <c r="KC2009" s="618"/>
      <c r="KD2009" s="618"/>
      <c r="KE2009" s="618"/>
      <c r="KF2009" s="618"/>
      <c r="KG2009" s="618"/>
      <c r="KH2009" s="618"/>
      <c r="KI2009" s="618"/>
      <c r="KJ2009" s="618"/>
      <c r="KK2009" s="618"/>
      <c r="KL2009" s="618"/>
      <c r="KM2009" s="618"/>
      <c r="KN2009" s="618"/>
      <c r="KO2009" s="618"/>
      <c r="KP2009" s="618"/>
      <c r="KQ2009" s="618"/>
      <c r="KR2009" s="618"/>
      <c r="KS2009" s="618"/>
      <c r="KT2009" s="618"/>
      <c r="KU2009" s="618"/>
      <c r="KV2009" s="618"/>
      <c r="KW2009" s="618"/>
      <c r="KX2009" s="618"/>
      <c r="KY2009" s="618"/>
      <c r="KZ2009" s="618"/>
      <c r="LA2009" s="618"/>
      <c r="LB2009" s="618"/>
      <c r="LC2009" s="618"/>
      <c r="LD2009" s="618"/>
      <c r="LE2009" s="618"/>
      <c r="LF2009" s="618"/>
      <c r="LG2009" s="618"/>
      <c r="LH2009" s="618"/>
      <c r="LI2009" s="618"/>
      <c r="LJ2009" s="618"/>
      <c r="LK2009" s="618"/>
      <c r="LL2009" s="618"/>
      <c r="LM2009" s="618"/>
      <c r="LN2009" s="618"/>
      <c r="LO2009" s="618"/>
      <c r="LP2009" s="618"/>
      <c r="LQ2009" s="618"/>
      <c r="LR2009" s="618"/>
      <c r="LS2009" s="618"/>
      <c r="LT2009" s="618"/>
      <c r="LU2009" s="618"/>
      <c r="LV2009" s="618"/>
      <c r="LW2009" s="618"/>
      <c r="LX2009" s="618"/>
      <c r="LY2009" s="618"/>
      <c r="LZ2009" s="618"/>
      <c r="MA2009" s="618"/>
      <c r="MB2009" s="618"/>
      <c r="MC2009" s="618"/>
      <c r="MD2009" s="618"/>
      <c r="ME2009" s="618"/>
      <c r="MF2009" s="618"/>
      <c r="MG2009" s="618"/>
      <c r="MH2009" s="618"/>
      <c r="MI2009" s="618"/>
      <c r="MJ2009" s="618"/>
      <c r="MK2009" s="618"/>
      <c r="ML2009" s="618"/>
      <c r="MM2009" s="618"/>
      <c r="MN2009" s="618"/>
      <c r="MO2009" s="618"/>
      <c r="MP2009" s="618"/>
      <c r="MQ2009" s="618"/>
      <c r="MR2009" s="618"/>
      <c r="MS2009" s="618"/>
      <c r="MT2009" s="618"/>
      <c r="MU2009" s="618"/>
      <c r="MV2009" s="618"/>
      <c r="MW2009" s="618"/>
      <c r="MX2009" s="618"/>
      <c r="MY2009" s="618"/>
      <c r="MZ2009" s="618"/>
      <c r="NA2009" s="618"/>
      <c r="NB2009" s="618"/>
      <c r="NC2009" s="618"/>
      <c r="ND2009" s="618"/>
      <c r="NE2009" s="618"/>
      <c r="NF2009" s="618"/>
      <c r="NG2009" s="618"/>
      <c r="NH2009" s="618"/>
      <c r="NI2009" s="618"/>
      <c r="NJ2009" s="618"/>
      <c r="NK2009" s="618"/>
      <c r="NL2009" s="618"/>
      <c r="NM2009" s="618"/>
      <c r="NN2009" s="618"/>
      <c r="NO2009" s="618"/>
      <c r="NP2009" s="618"/>
      <c r="NQ2009" s="618"/>
      <c r="NR2009" s="618"/>
      <c r="NS2009" s="618"/>
      <c r="NT2009" s="618"/>
      <c r="NU2009" s="618"/>
      <c r="NV2009" s="618"/>
      <c r="NW2009" s="618"/>
      <c r="NX2009" s="618"/>
      <c r="NY2009" s="618"/>
      <c r="NZ2009" s="618"/>
      <c r="OA2009" s="618"/>
      <c r="OB2009" s="618"/>
      <c r="OC2009" s="618"/>
      <c r="OD2009" s="618"/>
      <c r="OE2009" s="618"/>
      <c r="OF2009" s="618"/>
      <c r="OG2009" s="618"/>
      <c r="OH2009" s="618"/>
      <c r="OI2009" s="618"/>
      <c r="OJ2009" s="618"/>
      <c r="OK2009" s="618"/>
      <c r="OL2009" s="618"/>
      <c r="OM2009" s="618"/>
      <c r="ON2009" s="618"/>
      <c r="OO2009" s="618"/>
      <c r="OP2009" s="618"/>
      <c r="OQ2009" s="618"/>
      <c r="OR2009" s="618"/>
      <c r="OS2009" s="618"/>
      <c r="OT2009" s="618"/>
      <c r="OU2009" s="618"/>
      <c r="OV2009" s="618"/>
      <c r="OW2009" s="618"/>
      <c r="OX2009" s="618"/>
      <c r="OY2009" s="618"/>
      <c r="OZ2009" s="618"/>
      <c r="PA2009" s="618"/>
      <c r="PB2009" s="618"/>
      <c r="PC2009" s="618"/>
      <c r="PD2009" s="618"/>
      <c r="PE2009" s="618"/>
      <c r="PF2009" s="618"/>
      <c r="PG2009" s="618"/>
      <c r="PH2009" s="618"/>
      <c r="PI2009" s="618"/>
      <c r="PJ2009" s="618"/>
      <c r="PK2009" s="618"/>
      <c r="PL2009" s="618"/>
      <c r="PM2009" s="618"/>
      <c r="PN2009" s="618"/>
      <c r="PO2009" s="618"/>
      <c r="PP2009" s="618"/>
      <c r="PQ2009" s="618"/>
      <c r="PR2009" s="618"/>
      <c r="PS2009" s="618"/>
      <c r="PT2009" s="618"/>
      <c r="PU2009" s="618"/>
      <c r="PV2009" s="618"/>
      <c r="PW2009" s="618"/>
      <c r="PX2009" s="618"/>
      <c r="PY2009" s="618"/>
      <c r="PZ2009" s="618"/>
      <c r="QA2009" s="618"/>
      <c r="QB2009" s="618"/>
      <c r="QC2009" s="618"/>
      <c r="QD2009" s="618"/>
      <c r="QE2009" s="618"/>
      <c r="QF2009" s="618"/>
      <c r="QG2009" s="618"/>
      <c r="QH2009" s="618"/>
      <c r="QI2009" s="618"/>
      <c r="QJ2009" s="618"/>
      <c r="QK2009" s="618"/>
      <c r="QL2009" s="618"/>
      <c r="QM2009" s="618"/>
      <c r="QN2009" s="618"/>
      <c r="QO2009" s="618"/>
      <c r="QP2009" s="618"/>
      <c r="QQ2009" s="618"/>
      <c r="QR2009" s="618"/>
      <c r="QS2009" s="618"/>
      <c r="QT2009" s="618"/>
      <c r="QU2009" s="618"/>
      <c r="QV2009" s="618"/>
      <c r="QW2009" s="618"/>
      <c r="QX2009" s="618"/>
      <c r="QY2009" s="618"/>
      <c r="QZ2009" s="618"/>
      <c r="RA2009" s="618"/>
      <c r="RB2009" s="618"/>
      <c r="RC2009" s="618"/>
      <c r="RD2009" s="618"/>
      <c r="RE2009" s="618"/>
      <c r="RF2009" s="618"/>
      <c r="RG2009" s="618"/>
      <c r="RH2009" s="618"/>
      <c r="RI2009" s="618"/>
      <c r="RJ2009" s="618"/>
      <c r="RK2009" s="618"/>
      <c r="RL2009" s="618"/>
      <c r="RM2009" s="618"/>
      <c r="RN2009" s="618"/>
      <c r="RO2009" s="618"/>
      <c r="RP2009" s="618"/>
      <c r="RQ2009" s="618"/>
      <c r="RR2009" s="618"/>
      <c r="RS2009" s="618"/>
      <c r="RT2009" s="618"/>
      <c r="RU2009" s="618"/>
      <c r="RV2009" s="618"/>
      <c r="RW2009" s="618"/>
      <c r="RX2009" s="618"/>
      <c r="RY2009" s="618"/>
      <c r="RZ2009" s="618"/>
      <c r="SA2009" s="618"/>
      <c r="SB2009" s="618"/>
      <c r="SC2009" s="618"/>
      <c r="SD2009" s="618"/>
      <c r="SE2009" s="618"/>
      <c r="SF2009" s="618"/>
      <c r="SG2009" s="618"/>
      <c r="SH2009" s="618"/>
      <c r="SI2009" s="618"/>
      <c r="SJ2009" s="618"/>
      <c r="SK2009" s="618"/>
      <c r="SL2009" s="618"/>
      <c r="SM2009" s="618"/>
      <c r="SN2009" s="618"/>
      <c r="SO2009" s="618"/>
      <c r="SP2009" s="618"/>
      <c r="SQ2009" s="618"/>
      <c r="SR2009" s="618"/>
      <c r="SS2009" s="618"/>
      <c r="ST2009" s="618"/>
      <c r="SU2009" s="618"/>
      <c r="SV2009" s="618"/>
      <c r="SW2009" s="618"/>
      <c r="SX2009" s="618"/>
      <c r="SY2009" s="618"/>
      <c r="SZ2009" s="618"/>
      <c r="TA2009" s="618"/>
      <c r="TB2009" s="618"/>
      <c r="TC2009" s="618"/>
      <c r="TD2009" s="618"/>
      <c r="TE2009" s="618"/>
      <c r="TF2009" s="618"/>
      <c r="TG2009" s="618"/>
      <c r="TH2009" s="618"/>
      <c r="TI2009" s="618"/>
      <c r="TJ2009" s="618"/>
      <c r="TK2009" s="618"/>
      <c r="TL2009" s="618"/>
      <c r="TM2009" s="618"/>
      <c r="TN2009" s="618"/>
      <c r="TO2009" s="618"/>
      <c r="TP2009" s="618"/>
      <c r="TQ2009" s="618"/>
      <c r="TR2009" s="618"/>
      <c r="TS2009" s="618"/>
      <c r="TT2009" s="618"/>
      <c r="TU2009" s="618"/>
      <c r="TV2009" s="618"/>
      <c r="TW2009" s="618"/>
      <c r="TX2009" s="618"/>
      <c r="TY2009" s="618"/>
      <c r="TZ2009" s="618"/>
      <c r="UA2009" s="618"/>
      <c r="UB2009" s="618"/>
      <c r="UC2009" s="618"/>
      <c r="UD2009" s="618"/>
      <c r="UE2009" s="618"/>
      <c r="UF2009" s="618"/>
      <c r="UG2009" s="618"/>
      <c r="UH2009" s="618"/>
      <c r="UI2009" s="618"/>
      <c r="UJ2009" s="618"/>
      <c r="UK2009" s="618"/>
      <c r="UL2009" s="618"/>
      <c r="UM2009" s="618"/>
      <c r="UN2009" s="618"/>
      <c r="UO2009" s="618"/>
      <c r="UP2009" s="618"/>
      <c r="UQ2009" s="618"/>
      <c r="UR2009" s="618"/>
      <c r="US2009" s="618"/>
      <c r="UT2009" s="618"/>
      <c r="UU2009" s="618"/>
      <c r="UV2009" s="618"/>
      <c r="UW2009" s="618"/>
      <c r="UX2009" s="618"/>
      <c r="UY2009" s="618"/>
      <c r="UZ2009" s="618"/>
      <c r="VA2009" s="618"/>
      <c r="VB2009" s="618"/>
      <c r="VC2009" s="618"/>
      <c r="VD2009" s="618"/>
      <c r="VE2009" s="618"/>
      <c r="VF2009" s="618"/>
      <c r="VG2009" s="618"/>
      <c r="VH2009" s="618"/>
      <c r="VI2009" s="618"/>
      <c r="VJ2009" s="618"/>
      <c r="VK2009" s="618"/>
      <c r="VL2009" s="618"/>
      <c r="VM2009" s="618"/>
      <c r="VN2009" s="618"/>
      <c r="VO2009" s="618"/>
      <c r="VP2009" s="618"/>
      <c r="VQ2009" s="618"/>
      <c r="VR2009" s="618"/>
      <c r="VS2009" s="618"/>
      <c r="VT2009" s="618"/>
      <c r="VU2009" s="618"/>
      <c r="VV2009" s="618"/>
      <c r="VW2009" s="618"/>
      <c r="VX2009" s="618"/>
      <c r="VY2009" s="618"/>
      <c r="VZ2009" s="618"/>
      <c r="WA2009" s="618"/>
      <c r="WB2009" s="618"/>
      <c r="WC2009" s="618"/>
      <c r="WD2009" s="618"/>
      <c r="WE2009" s="618"/>
      <c r="WF2009" s="618"/>
      <c r="WG2009" s="618"/>
      <c r="WH2009" s="618"/>
      <c r="WI2009" s="618"/>
      <c r="WJ2009" s="618"/>
      <c r="WK2009" s="618"/>
      <c r="WL2009" s="618"/>
      <c r="WM2009" s="618"/>
      <c r="WN2009" s="618"/>
      <c r="WO2009" s="618"/>
      <c r="WP2009" s="618"/>
      <c r="WQ2009" s="618"/>
      <c r="WR2009" s="618"/>
      <c r="WS2009" s="618"/>
      <c r="WT2009" s="618"/>
      <c r="WU2009" s="618"/>
      <c r="WV2009" s="618"/>
      <c r="WW2009" s="618"/>
      <c r="WX2009" s="618"/>
      <c r="WY2009" s="618"/>
      <c r="WZ2009" s="618"/>
      <c r="XA2009" s="618"/>
      <c r="XB2009" s="618"/>
      <c r="XC2009" s="618"/>
      <c r="XD2009" s="618"/>
      <c r="XE2009" s="618"/>
      <c r="XF2009" s="618"/>
      <c r="XG2009" s="618"/>
      <c r="XH2009" s="618"/>
      <c r="XI2009" s="618"/>
      <c r="XJ2009" s="618"/>
      <c r="XK2009" s="618"/>
      <c r="XL2009" s="618"/>
      <c r="XM2009" s="618"/>
      <c r="XN2009" s="618"/>
      <c r="XO2009" s="618"/>
      <c r="XP2009" s="618"/>
      <c r="XQ2009" s="618"/>
      <c r="XR2009" s="618"/>
      <c r="XS2009" s="618"/>
      <c r="XT2009" s="618"/>
      <c r="XU2009" s="618"/>
      <c r="XV2009" s="618"/>
      <c r="XW2009" s="618"/>
      <c r="XX2009" s="618"/>
      <c r="XY2009" s="618"/>
      <c r="XZ2009" s="618"/>
      <c r="YA2009" s="618"/>
      <c r="YB2009" s="618"/>
      <c r="YC2009" s="618"/>
      <c r="YD2009" s="618"/>
      <c r="YE2009" s="618"/>
      <c r="YF2009" s="618"/>
      <c r="YG2009" s="618"/>
      <c r="YH2009" s="618"/>
      <c r="YI2009" s="618"/>
      <c r="YJ2009" s="618"/>
      <c r="YK2009" s="618"/>
      <c r="YL2009" s="618"/>
      <c r="YM2009" s="618"/>
      <c r="YN2009" s="618"/>
      <c r="YO2009" s="618"/>
      <c r="YP2009" s="618"/>
      <c r="YQ2009" s="618"/>
      <c r="YR2009" s="618"/>
      <c r="YS2009" s="618"/>
      <c r="YT2009" s="618"/>
      <c r="YU2009" s="618"/>
      <c r="YV2009" s="618"/>
      <c r="YW2009" s="618"/>
      <c r="YX2009" s="618"/>
      <c r="YY2009" s="618"/>
      <c r="YZ2009" s="618"/>
      <c r="ZA2009" s="618"/>
      <c r="ZB2009" s="618"/>
      <c r="ZC2009" s="618"/>
      <c r="ZD2009" s="618"/>
      <c r="ZE2009" s="618"/>
      <c r="ZF2009" s="618"/>
      <c r="ZG2009" s="618"/>
      <c r="ZH2009" s="618"/>
      <c r="ZI2009" s="618"/>
      <c r="ZJ2009" s="618"/>
      <c r="ZK2009" s="618"/>
      <c r="ZL2009" s="618"/>
      <c r="ZM2009" s="618"/>
      <c r="ZN2009" s="618"/>
      <c r="ZO2009" s="618"/>
      <c r="ZP2009" s="618"/>
      <c r="ZQ2009" s="618"/>
      <c r="ZR2009" s="618"/>
      <c r="ZS2009" s="618"/>
      <c r="ZT2009" s="618"/>
      <c r="ZU2009" s="618"/>
      <c r="ZV2009" s="618"/>
      <c r="ZW2009" s="618"/>
      <c r="ZX2009" s="618"/>
      <c r="ZY2009" s="618"/>
      <c r="ZZ2009" s="618"/>
      <c r="AAA2009" s="618"/>
      <c r="AAB2009" s="618"/>
      <c r="AAC2009" s="618"/>
      <c r="AAD2009" s="618"/>
      <c r="AAE2009" s="618"/>
      <c r="AAF2009" s="618"/>
      <c r="AAG2009" s="618"/>
      <c r="AAH2009" s="618"/>
      <c r="AAI2009" s="618"/>
      <c r="AAJ2009" s="618"/>
      <c r="AAK2009" s="618"/>
      <c r="AAL2009" s="618"/>
      <c r="AAM2009" s="618"/>
      <c r="AAN2009" s="618"/>
      <c r="AAO2009" s="618"/>
      <c r="AAP2009" s="618"/>
      <c r="AAQ2009" s="618"/>
      <c r="AAR2009" s="618"/>
      <c r="AAS2009" s="618"/>
      <c r="AAT2009" s="618"/>
      <c r="AAU2009" s="618"/>
      <c r="AAV2009" s="618"/>
      <c r="AAW2009" s="618"/>
      <c r="AAX2009" s="618"/>
      <c r="AAY2009" s="618"/>
      <c r="AAZ2009" s="618"/>
      <c r="ABA2009" s="618"/>
      <c r="ABB2009" s="618"/>
      <c r="ABC2009" s="618"/>
      <c r="ABD2009" s="618"/>
      <c r="ABE2009" s="618"/>
      <c r="ABF2009" s="618"/>
      <c r="ABG2009" s="618"/>
      <c r="ABH2009" s="618"/>
      <c r="ABI2009" s="618"/>
      <c r="ABJ2009" s="618"/>
      <c r="ABK2009" s="618"/>
      <c r="ABL2009" s="618"/>
      <c r="ABM2009" s="618"/>
      <c r="ABN2009" s="618"/>
      <c r="ABO2009" s="618"/>
      <c r="ABP2009" s="618"/>
      <c r="ABQ2009" s="618"/>
      <c r="ABR2009" s="618"/>
      <c r="ABS2009" s="618"/>
      <c r="ABT2009" s="618"/>
      <c r="ABU2009" s="618"/>
      <c r="ABV2009" s="618"/>
      <c r="ABW2009" s="618"/>
      <c r="ABX2009" s="618"/>
      <c r="ABY2009" s="618"/>
      <c r="ABZ2009" s="618"/>
      <c r="ACA2009" s="618"/>
      <c r="ACB2009" s="618"/>
      <c r="ACC2009" s="618"/>
      <c r="ACD2009" s="618"/>
      <c r="ACE2009" s="618"/>
      <c r="ACF2009" s="618"/>
      <c r="ACG2009" s="618"/>
      <c r="ACH2009" s="618"/>
      <c r="ACI2009" s="618"/>
      <c r="ACJ2009" s="618"/>
      <c r="ACK2009" s="618"/>
      <c r="ACL2009" s="618"/>
      <c r="ACM2009" s="618"/>
      <c r="ACN2009" s="618"/>
      <c r="ACO2009" s="618"/>
      <c r="ACP2009" s="618"/>
      <c r="ACQ2009" s="618"/>
      <c r="ACR2009" s="618"/>
      <c r="ACS2009" s="618"/>
      <c r="ACT2009" s="618"/>
      <c r="ACU2009" s="618"/>
      <c r="ACV2009" s="618"/>
      <c r="ACW2009" s="618"/>
      <c r="ACX2009" s="618"/>
      <c r="ACY2009" s="618"/>
      <c r="ACZ2009" s="618"/>
      <c r="ADA2009" s="618"/>
      <c r="ADB2009" s="618"/>
      <c r="ADC2009" s="618"/>
      <c r="ADD2009" s="618"/>
      <c r="ADE2009" s="618"/>
      <c r="ADF2009" s="618"/>
      <c r="ADG2009" s="618"/>
      <c r="ADH2009" s="618"/>
      <c r="ADI2009" s="618"/>
      <c r="ADJ2009" s="618"/>
      <c r="ADK2009" s="618"/>
      <c r="ADL2009" s="618"/>
      <c r="ADM2009" s="618"/>
      <c r="ADN2009" s="618"/>
      <c r="ADO2009" s="618"/>
      <c r="ADP2009" s="618"/>
      <c r="ADQ2009" s="618"/>
      <c r="ADR2009" s="618"/>
      <c r="ADS2009" s="618"/>
      <c r="ADT2009" s="618"/>
      <c r="ADU2009" s="618"/>
      <c r="ADV2009" s="618"/>
      <c r="ADW2009" s="618"/>
      <c r="ADX2009" s="618"/>
      <c r="ADY2009" s="618"/>
      <c r="ADZ2009" s="618"/>
      <c r="AEA2009" s="618"/>
      <c r="AEB2009" s="618"/>
      <c r="AEC2009" s="618"/>
      <c r="AED2009" s="618"/>
      <c r="AEE2009" s="618"/>
      <c r="AEF2009" s="618"/>
      <c r="AEG2009" s="618"/>
      <c r="AEH2009" s="618"/>
      <c r="AEI2009" s="618"/>
      <c r="AEJ2009" s="618"/>
      <c r="AEK2009" s="618"/>
      <c r="AEL2009" s="618"/>
      <c r="AEM2009" s="618"/>
      <c r="AEN2009" s="618"/>
      <c r="AEO2009" s="618"/>
      <c r="AEP2009" s="618"/>
      <c r="AEQ2009" s="618"/>
      <c r="AER2009" s="618"/>
      <c r="AES2009" s="618"/>
      <c r="AET2009" s="618"/>
      <c r="AEU2009" s="618"/>
      <c r="AEV2009" s="618"/>
      <c r="AEW2009" s="618"/>
      <c r="AEX2009" s="618"/>
      <c r="AEY2009" s="618"/>
      <c r="AEZ2009" s="618"/>
      <c r="AFA2009" s="618"/>
      <c r="AFB2009" s="618"/>
      <c r="AFC2009" s="618"/>
      <c r="AFD2009" s="618"/>
      <c r="AFE2009" s="618"/>
      <c r="AFF2009" s="618"/>
      <c r="AFG2009" s="618"/>
      <c r="AFH2009" s="618"/>
      <c r="AFI2009" s="618"/>
      <c r="AFJ2009" s="618"/>
      <c r="AFK2009" s="618"/>
      <c r="AFL2009" s="618"/>
      <c r="AFM2009" s="618"/>
      <c r="AFN2009" s="618"/>
      <c r="AFO2009" s="618"/>
      <c r="AFP2009" s="618"/>
      <c r="AFQ2009" s="618"/>
      <c r="AFR2009" s="618"/>
      <c r="AFS2009" s="618"/>
      <c r="AFT2009" s="618"/>
      <c r="AFU2009" s="618"/>
      <c r="AFV2009" s="618"/>
      <c r="AFW2009" s="618"/>
      <c r="AFX2009" s="618"/>
      <c r="AFY2009" s="618"/>
      <c r="AFZ2009" s="618"/>
      <c r="AGA2009" s="618"/>
      <c r="AGB2009" s="618"/>
      <c r="AGC2009" s="618"/>
      <c r="AGD2009" s="618"/>
      <c r="AGE2009" s="618"/>
      <c r="AGF2009" s="618"/>
      <c r="AGG2009" s="618"/>
      <c r="AGH2009" s="618"/>
      <c r="AGI2009" s="618"/>
      <c r="AGJ2009" s="618"/>
      <c r="AGK2009" s="618"/>
      <c r="AGL2009" s="618"/>
      <c r="AGM2009" s="618"/>
      <c r="AGN2009" s="618"/>
      <c r="AGO2009" s="618"/>
      <c r="AGP2009" s="618"/>
      <c r="AGQ2009" s="618"/>
      <c r="AGR2009" s="618"/>
      <c r="AGS2009" s="618"/>
      <c r="AGT2009" s="618"/>
      <c r="AGU2009" s="618"/>
      <c r="AGV2009" s="618"/>
      <c r="AGW2009" s="618"/>
      <c r="AGX2009" s="618"/>
      <c r="AGY2009" s="618"/>
      <c r="AGZ2009" s="618"/>
      <c r="AHA2009" s="618"/>
      <c r="AHB2009" s="618"/>
      <c r="AHC2009" s="618"/>
      <c r="AHD2009" s="618"/>
      <c r="AHE2009" s="618"/>
      <c r="AHF2009" s="618"/>
      <c r="AHG2009" s="618"/>
      <c r="AHH2009" s="618"/>
      <c r="AHI2009" s="618"/>
      <c r="AHJ2009" s="618"/>
      <c r="AHK2009" s="618"/>
      <c r="AHL2009" s="618"/>
      <c r="AHM2009" s="618"/>
      <c r="AHN2009" s="618"/>
      <c r="AHO2009" s="618"/>
      <c r="AHP2009" s="618"/>
      <c r="AHQ2009" s="618"/>
      <c r="AHR2009" s="618"/>
      <c r="AHS2009" s="618"/>
      <c r="AHT2009" s="618"/>
      <c r="AHU2009" s="618"/>
      <c r="AHV2009" s="618"/>
      <c r="AHW2009" s="618"/>
      <c r="AHX2009" s="618"/>
      <c r="AHY2009" s="618"/>
      <c r="AHZ2009" s="618"/>
      <c r="AIA2009" s="618"/>
      <c r="AIB2009" s="618"/>
      <c r="AIC2009" s="618"/>
      <c r="AID2009" s="618"/>
      <c r="AIE2009" s="618"/>
      <c r="AIF2009" s="618"/>
      <c r="AIG2009" s="618"/>
      <c r="AIH2009" s="618"/>
      <c r="AII2009" s="618"/>
      <c r="AIJ2009" s="618"/>
      <c r="AIK2009" s="618"/>
      <c r="AIL2009" s="618"/>
      <c r="AIM2009" s="618"/>
      <c r="AIN2009" s="618"/>
      <c r="AIO2009" s="618"/>
      <c r="AIP2009" s="618"/>
      <c r="AIQ2009" s="618"/>
      <c r="AIR2009" s="618"/>
      <c r="AIS2009" s="618"/>
      <c r="AIT2009" s="618"/>
      <c r="AIU2009" s="618"/>
      <c r="AIV2009" s="618"/>
      <c r="AIW2009" s="618"/>
      <c r="AIX2009" s="618"/>
      <c r="AIY2009" s="618"/>
      <c r="AIZ2009" s="618"/>
      <c r="AJA2009" s="618"/>
      <c r="AJB2009" s="618"/>
      <c r="AJC2009" s="618"/>
      <c r="AJD2009" s="618"/>
      <c r="AJE2009" s="618"/>
      <c r="AJF2009" s="618"/>
      <c r="AJG2009" s="618"/>
      <c r="AJH2009" s="618"/>
      <c r="AJI2009" s="618"/>
      <c r="AJJ2009" s="618"/>
      <c r="AJK2009" s="618"/>
      <c r="AJL2009" s="618"/>
      <c r="AJM2009" s="618"/>
      <c r="AJN2009" s="618"/>
      <c r="AJO2009" s="618"/>
      <c r="AJP2009" s="618"/>
      <c r="AJQ2009" s="618"/>
      <c r="AJR2009" s="618"/>
      <c r="AJS2009" s="618"/>
      <c r="AJT2009" s="618"/>
      <c r="AJU2009" s="618"/>
      <c r="AJV2009" s="618"/>
      <c r="AJW2009" s="618"/>
      <c r="AJX2009" s="618"/>
      <c r="AJY2009" s="618"/>
      <c r="AJZ2009" s="618"/>
      <c r="AKA2009" s="618"/>
      <c r="AKB2009" s="618"/>
      <c r="AKC2009" s="618"/>
      <c r="AKD2009" s="618"/>
      <c r="AKE2009" s="618"/>
      <c r="AKF2009" s="618"/>
      <c r="AKG2009" s="618"/>
      <c r="AKH2009" s="618"/>
      <c r="AKI2009" s="618"/>
      <c r="AKJ2009" s="618"/>
      <c r="AKK2009" s="618"/>
      <c r="AKL2009" s="618"/>
      <c r="AKM2009" s="618"/>
      <c r="AKN2009" s="618"/>
      <c r="AKO2009" s="618"/>
      <c r="AKP2009" s="618"/>
      <c r="AKQ2009" s="618"/>
      <c r="AKR2009" s="618"/>
      <c r="AKS2009" s="618"/>
      <c r="AKT2009" s="618"/>
      <c r="AKU2009" s="618"/>
      <c r="AKV2009" s="618"/>
      <c r="AKW2009" s="618"/>
      <c r="AKX2009" s="618"/>
      <c r="AKY2009" s="618"/>
      <c r="AKZ2009" s="618"/>
      <c r="ALA2009" s="618"/>
      <c r="ALB2009" s="618"/>
      <c r="ALC2009" s="618"/>
      <c r="ALD2009" s="618"/>
      <c r="ALE2009" s="618"/>
      <c r="ALF2009" s="618"/>
      <c r="ALG2009" s="618"/>
      <c r="ALH2009" s="618"/>
      <c r="ALI2009" s="618"/>
      <c r="ALJ2009" s="618"/>
      <c r="ALK2009" s="618"/>
      <c r="ALL2009" s="618"/>
      <c r="ALM2009" s="618"/>
      <c r="ALN2009" s="618"/>
      <c r="ALO2009" s="618"/>
      <c r="ALP2009" s="618"/>
      <c r="ALQ2009" s="618"/>
      <c r="ALR2009" s="618"/>
      <c r="ALS2009" s="618"/>
      <c r="ALT2009" s="618"/>
      <c r="ALU2009" s="618"/>
      <c r="ALV2009" s="618"/>
      <c r="ALW2009" s="618"/>
      <c r="ALX2009" s="618"/>
      <c r="ALY2009" s="618"/>
      <c r="ALZ2009" s="618"/>
      <c r="AMA2009" s="618"/>
      <c r="AMB2009" s="618"/>
      <c r="AMC2009" s="618"/>
      <c r="AMD2009" s="618"/>
      <c r="AME2009" s="618"/>
      <c r="AMF2009" s="618"/>
      <c r="AMG2009" s="618"/>
      <c r="AMH2009" s="618"/>
      <c r="AMI2009" s="618"/>
      <c r="AMJ2009" s="618"/>
      <c r="AMK2009" s="618"/>
      <c r="AML2009" s="618"/>
      <c r="AMM2009" s="618"/>
      <c r="AMN2009" s="618"/>
      <c r="AMO2009" s="618"/>
      <c r="AMP2009" s="618"/>
      <c r="AMQ2009" s="618"/>
      <c r="AMR2009" s="618"/>
      <c r="AMS2009" s="618"/>
      <c r="AMT2009" s="618"/>
      <c r="AMU2009" s="618"/>
      <c r="AMV2009" s="618"/>
      <c r="AMW2009" s="618"/>
      <c r="AMX2009" s="618"/>
      <c r="AMY2009" s="618"/>
      <c r="AMZ2009" s="618"/>
      <c r="ANA2009" s="618"/>
      <c r="ANB2009" s="618"/>
      <c r="ANC2009" s="618"/>
      <c r="AND2009" s="618"/>
      <c r="ANE2009" s="618"/>
      <c r="ANF2009" s="618"/>
      <c r="ANG2009" s="618"/>
      <c r="ANH2009" s="618"/>
      <c r="ANI2009" s="618"/>
      <c r="ANJ2009" s="618"/>
      <c r="ANK2009" s="618"/>
      <c r="ANL2009" s="618"/>
      <c r="ANM2009" s="618"/>
      <c r="ANN2009" s="618"/>
      <c r="ANO2009" s="618"/>
      <c r="ANP2009" s="618"/>
      <c r="ANQ2009" s="618"/>
      <c r="ANR2009" s="618"/>
      <c r="ANS2009" s="618"/>
      <c r="ANT2009" s="618"/>
      <c r="ANU2009" s="618"/>
      <c r="ANV2009" s="618"/>
      <c r="ANW2009" s="618"/>
      <c r="ANX2009" s="618"/>
      <c r="ANY2009" s="618"/>
      <c r="ANZ2009" s="618"/>
      <c r="AOA2009" s="618"/>
      <c r="AOB2009" s="618"/>
      <c r="AOC2009" s="618"/>
      <c r="AOD2009" s="618"/>
      <c r="AOE2009" s="618"/>
      <c r="AOF2009" s="618"/>
      <c r="AOG2009" s="618"/>
      <c r="AOH2009" s="618"/>
      <c r="AOI2009" s="618"/>
      <c r="AOJ2009" s="618"/>
      <c r="AOK2009" s="618"/>
      <c r="AOL2009" s="618"/>
      <c r="AOM2009" s="618"/>
      <c r="AON2009" s="618"/>
      <c r="AOO2009" s="618"/>
      <c r="AOP2009" s="618"/>
      <c r="AOQ2009" s="618"/>
      <c r="AOR2009" s="618"/>
      <c r="AOS2009" s="618"/>
      <c r="AOT2009" s="618"/>
      <c r="AOU2009" s="618"/>
      <c r="AOV2009" s="618"/>
      <c r="AOW2009" s="618"/>
      <c r="AOX2009" s="618"/>
      <c r="AOY2009" s="618"/>
      <c r="AOZ2009" s="618"/>
      <c r="APA2009" s="618"/>
      <c r="APB2009" s="618"/>
      <c r="APC2009" s="618"/>
      <c r="APD2009" s="618"/>
      <c r="APE2009" s="618"/>
      <c r="APF2009" s="618"/>
      <c r="APG2009" s="618"/>
      <c r="APH2009" s="618"/>
      <c r="API2009" s="618"/>
      <c r="APJ2009" s="618"/>
      <c r="APK2009" s="618"/>
      <c r="APL2009" s="618"/>
      <c r="APM2009" s="618"/>
      <c r="APN2009" s="618"/>
      <c r="APO2009" s="618"/>
      <c r="APP2009" s="618"/>
      <c r="APQ2009" s="618"/>
      <c r="APR2009" s="618"/>
      <c r="APS2009" s="618"/>
      <c r="APT2009" s="618"/>
      <c r="APU2009" s="618"/>
      <c r="APV2009" s="618"/>
      <c r="APW2009" s="618"/>
      <c r="APX2009" s="618"/>
      <c r="APY2009" s="618"/>
      <c r="APZ2009" s="618"/>
      <c r="AQA2009" s="618"/>
      <c r="AQB2009" s="618"/>
      <c r="AQC2009" s="618"/>
      <c r="AQD2009" s="618"/>
      <c r="AQE2009" s="618"/>
      <c r="AQF2009" s="618"/>
      <c r="AQG2009" s="618"/>
      <c r="AQH2009" s="618"/>
      <c r="AQI2009" s="618"/>
      <c r="AQJ2009" s="618"/>
      <c r="AQK2009" s="618"/>
      <c r="AQL2009" s="618"/>
      <c r="AQM2009" s="618"/>
      <c r="AQN2009" s="618"/>
      <c r="AQO2009" s="618"/>
      <c r="AQP2009" s="618"/>
      <c r="AQQ2009" s="618"/>
      <c r="AQR2009" s="618"/>
      <c r="AQS2009" s="618"/>
      <c r="AQT2009" s="618"/>
      <c r="AQU2009" s="618"/>
      <c r="AQV2009" s="618"/>
      <c r="AQW2009" s="618"/>
      <c r="AQX2009" s="618"/>
      <c r="AQY2009" s="618"/>
      <c r="AQZ2009" s="618"/>
      <c r="ARA2009" s="618"/>
      <c r="ARB2009" s="618"/>
      <c r="ARC2009" s="618"/>
      <c r="ARD2009" s="618"/>
      <c r="ARE2009" s="618"/>
      <c r="ARF2009" s="618"/>
      <c r="ARG2009" s="618"/>
      <c r="ARH2009" s="618"/>
      <c r="ARI2009" s="618"/>
      <c r="ARJ2009" s="618"/>
      <c r="ARK2009" s="618"/>
      <c r="ARL2009" s="618"/>
      <c r="ARM2009" s="618"/>
      <c r="ARN2009" s="618"/>
      <c r="ARO2009" s="618"/>
      <c r="ARP2009" s="618"/>
      <c r="ARQ2009" s="618"/>
      <c r="ARR2009" s="618"/>
      <c r="ARS2009" s="618"/>
      <c r="ART2009" s="618"/>
      <c r="ARU2009" s="618"/>
      <c r="ARV2009" s="618"/>
      <c r="ARW2009" s="618"/>
      <c r="ARX2009" s="618"/>
      <c r="ARY2009" s="618"/>
      <c r="ARZ2009" s="618"/>
      <c r="ASA2009" s="618"/>
      <c r="ASB2009" s="618"/>
      <c r="ASC2009" s="618"/>
      <c r="ASD2009" s="618"/>
      <c r="ASE2009" s="618"/>
      <c r="ASF2009" s="618"/>
      <c r="ASG2009" s="618"/>
      <c r="ASH2009" s="618"/>
      <c r="ASI2009" s="618"/>
      <c r="ASJ2009" s="618"/>
      <c r="ASK2009" s="618"/>
      <c r="ASL2009" s="618"/>
      <c r="ASM2009" s="618"/>
      <c r="ASN2009" s="618"/>
      <c r="ASO2009" s="618"/>
      <c r="ASP2009" s="618"/>
      <c r="ASQ2009" s="618"/>
      <c r="ASR2009" s="618"/>
      <c r="ASS2009" s="618"/>
      <c r="AST2009" s="618"/>
      <c r="ASU2009" s="618"/>
      <c r="ASV2009" s="618"/>
      <c r="ASW2009" s="618"/>
      <c r="ASX2009" s="618"/>
      <c r="ASY2009" s="618"/>
      <c r="ASZ2009" s="618"/>
      <c r="ATA2009" s="618"/>
      <c r="ATB2009" s="618"/>
      <c r="ATC2009" s="618"/>
      <c r="ATD2009" s="618"/>
      <c r="ATE2009" s="618"/>
      <c r="ATF2009" s="618"/>
      <c r="ATG2009" s="618"/>
      <c r="ATH2009" s="618"/>
      <c r="ATI2009" s="618"/>
      <c r="ATJ2009" s="618"/>
      <c r="ATK2009" s="618"/>
      <c r="ATL2009" s="618"/>
      <c r="ATM2009" s="618"/>
      <c r="ATN2009" s="618"/>
      <c r="ATO2009" s="618"/>
      <c r="ATP2009" s="618"/>
      <c r="ATQ2009" s="618"/>
      <c r="ATR2009" s="618"/>
      <c r="ATS2009" s="618"/>
      <c r="ATT2009" s="618"/>
      <c r="ATU2009" s="618"/>
      <c r="ATV2009" s="618"/>
      <c r="ATW2009" s="618"/>
      <c r="ATX2009" s="618"/>
      <c r="ATY2009" s="618"/>
      <c r="ATZ2009" s="618"/>
      <c r="AUA2009" s="618"/>
      <c r="AUB2009" s="618"/>
      <c r="AUC2009" s="618"/>
      <c r="AUD2009" s="618"/>
      <c r="AUE2009" s="618"/>
      <c r="AUF2009" s="618"/>
      <c r="AUG2009" s="618"/>
      <c r="AUH2009" s="618"/>
      <c r="AUI2009" s="618"/>
      <c r="AUJ2009" s="618"/>
      <c r="AUK2009" s="618"/>
      <c r="AUL2009" s="618"/>
      <c r="AUM2009" s="618"/>
      <c r="AUN2009" s="618"/>
      <c r="AUO2009" s="618"/>
      <c r="AUP2009" s="618"/>
      <c r="AUQ2009" s="618"/>
      <c r="AUR2009" s="618"/>
      <c r="AUS2009" s="618"/>
      <c r="AUT2009" s="618"/>
      <c r="AUU2009" s="618"/>
      <c r="AUV2009" s="618"/>
      <c r="AUW2009" s="618"/>
      <c r="AUX2009" s="618"/>
      <c r="AUY2009" s="618"/>
      <c r="AUZ2009" s="618"/>
      <c r="AVA2009" s="618"/>
      <c r="AVB2009" s="618"/>
      <c r="AVC2009" s="618"/>
      <c r="AVD2009" s="618"/>
      <c r="AVE2009" s="618"/>
      <c r="AVF2009" s="618"/>
      <c r="AVG2009" s="618"/>
      <c r="AVH2009" s="618"/>
      <c r="AVI2009" s="618"/>
      <c r="AVJ2009" s="618"/>
      <c r="AVK2009" s="618"/>
      <c r="AVL2009" s="618"/>
      <c r="AVM2009" s="618"/>
      <c r="AVN2009" s="618"/>
      <c r="AVO2009" s="618"/>
      <c r="AVP2009" s="618"/>
      <c r="AVQ2009" s="618"/>
      <c r="AVR2009" s="618"/>
      <c r="AVS2009" s="618"/>
      <c r="AVT2009" s="618"/>
      <c r="AVU2009" s="618"/>
      <c r="AVV2009" s="618"/>
      <c r="AVW2009" s="618"/>
      <c r="AVX2009" s="618"/>
      <c r="AVY2009" s="618"/>
      <c r="AVZ2009" s="618"/>
      <c r="AWA2009" s="618"/>
      <c r="AWB2009" s="618"/>
      <c r="AWC2009" s="618"/>
      <c r="AWD2009" s="618"/>
      <c r="AWE2009" s="618"/>
      <c r="AWF2009" s="618"/>
      <c r="AWG2009" s="618"/>
      <c r="AWH2009" s="618"/>
      <c r="AWI2009" s="618"/>
      <c r="AWJ2009" s="618"/>
      <c r="AWK2009" s="618"/>
      <c r="AWL2009" s="618"/>
      <c r="AWM2009" s="618"/>
      <c r="AWN2009" s="618"/>
      <c r="AWO2009" s="618"/>
      <c r="AWP2009" s="618"/>
      <c r="AWQ2009" s="618"/>
      <c r="AWR2009" s="618"/>
      <c r="AWS2009" s="618"/>
      <c r="AWT2009" s="618"/>
      <c r="AWU2009" s="618"/>
      <c r="AWV2009" s="618"/>
      <c r="AWW2009" s="618"/>
      <c r="AWX2009" s="618"/>
      <c r="AWY2009" s="618"/>
      <c r="AWZ2009" s="618"/>
      <c r="AXA2009" s="618"/>
      <c r="AXB2009" s="618"/>
      <c r="AXC2009" s="618"/>
      <c r="AXD2009" s="618"/>
      <c r="AXE2009" s="618"/>
      <c r="AXF2009" s="618"/>
      <c r="AXG2009" s="618"/>
      <c r="AXH2009" s="618"/>
      <c r="AXI2009" s="618"/>
      <c r="AXJ2009" s="618"/>
      <c r="AXK2009" s="618"/>
      <c r="AXL2009" s="618"/>
      <c r="AXM2009" s="618"/>
      <c r="AXN2009" s="618"/>
      <c r="AXO2009" s="618"/>
      <c r="AXP2009" s="618"/>
      <c r="AXQ2009" s="618"/>
      <c r="AXR2009" s="618"/>
      <c r="AXS2009" s="618"/>
      <c r="AXT2009" s="618"/>
      <c r="AXU2009" s="618"/>
      <c r="AXV2009" s="618"/>
      <c r="AXW2009" s="618"/>
      <c r="AXX2009" s="618"/>
      <c r="AXY2009" s="618"/>
      <c r="AXZ2009" s="618"/>
      <c r="AYA2009" s="618"/>
      <c r="AYB2009" s="618"/>
      <c r="AYC2009" s="618"/>
      <c r="AYD2009" s="618"/>
      <c r="AYE2009" s="618"/>
      <c r="AYF2009" s="618"/>
      <c r="AYG2009" s="618"/>
      <c r="AYH2009" s="618"/>
      <c r="AYI2009" s="618"/>
      <c r="AYJ2009" s="618"/>
      <c r="AYK2009" s="618"/>
      <c r="AYL2009" s="618"/>
      <c r="AYM2009" s="618"/>
      <c r="AYN2009" s="618"/>
      <c r="AYO2009" s="618"/>
      <c r="AYP2009" s="618"/>
      <c r="AYQ2009" s="618"/>
      <c r="AYR2009" s="618"/>
      <c r="AYS2009" s="618"/>
      <c r="AYT2009" s="618"/>
      <c r="AYU2009" s="618"/>
      <c r="AYV2009" s="618"/>
      <c r="AYW2009" s="618"/>
      <c r="AYX2009" s="618"/>
      <c r="AYY2009" s="618"/>
      <c r="AYZ2009" s="618"/>
      <c r="AZA2009" s="618"/>
      <c r="AZB2009" s="618"/>
      <c r="AZC2009" s="618"/>
      <c r="AZD2009" s="618"/>
      <c r="AZE2009" s="618"/>
      <c r="AZF2009" s="618"/>
      <c r="AZG2009" s="618"/>
      <c r="AZH2009" s="618"/>
      <c r="AZI2009" s="618"/>
      <c r="AZJ2009" s="618"/>
      <c r="AZK2009" s="618"/>
      <c r="AZL2009" s="618"/>
      <c r="AZM2009" s="618"/>
      <c r="AZN2009" s="618"/>
      <c r="AZO2009" s="618"/>
      <c r="AZP2009" s="618"/>
      <c r="AZQ2009" s="618"/>
      <c r="AZR2009" s="618"/>
      <c r="AZS2009" s="618"/>
      <c r="AZT2009" s="618"/>
      <c r="AZU2009" s="618"/>
      <c r="AZV2009" s="618"/>
      <c r="AZW2009" s="618"/>
      <c r="AZX2009" s="618"/>
      <c r="AZY2009" s="618"/>
      <c r="AZZ2009" s="618"/>
      <c r="BAA2009" s="618"/>
      <c r="BAB2009" s="618"/>
      <c r="BAC2009" s="618"/>
      <c r="BAD2009" s="618"/>
      <c r="BAE2009" s="618"/>
      <c r="BAF2009" s="618"/>
      <c r="BAG2009" s="618"/>
      <c r="BAH2009" s="618"/>
      <c r="BAI2009" s="618"/>
      <c r="BAJ2009" s="618"/>
      <c r="BAK2009" s="618"/>
      <c r="BAL2009" s="618"/>
      <c r="BAM2009" s="618"/>
      <c r="BAN2009" s="618"/>
      <c r="BAO2009" s="618"/>
      <c r="BAP2009" s="618"/>
      <c r="BAQ2009" s="618"/>
      <c r="BAR2009" s="618"/>
      <c r="BAS2009" s="618"/>
      <c r="BAT2009" s="618"/>
      <c r="BAU2009" s="618"/>
      <c r="BAV2009" s="618"/>
      <c r="BAW2009" s="618"/>
      <c r="BAX2009" s="618"/>
      <c r="BAY2009" s="618"/>
      <c r="BAZ2009" s="618"/>
      <c r="BBA2009" s="618"/>
      <c r="BBB2009" s="618"/>
      <c r="BBC2009" s="618"/>
      <c r="BBD2009" s="618"/>
      <c r="BBE2009" s="618"/>
      <c r="BBF2009" s="618"/>
      <c r="BBG2009" s="618"/>
      <c r="BBH2009" s="618"/>
      <c r="BBI2009" s="618"/>
      <c r="BBJ2009" s="618"/>
      <c r="BBK2009" s="618"/>
      <c r="BBL2009" s="618"/>
      <c r="BBM2009" s="618"/>
      <c r="BBN2009" s="618"/>
      <c r="BBO2009" s="618"/>
      <c r="BBP2009" s="618"/>
      <c r="BBQ2009" s="618"/>
      <c r="BBR2009" s="618"/>
      <c r="BBS2009" s="618"/>
      <c r="BBT2009" s="618"/>
      <c r="BBU2009" s="618"/>
      <c r="BBV2009" s="618"/>
      <c r="BBW2009" s="618"/>
      <c r="BBX2009" s="618"/>
      <c r="BBY2009" s="618"/>
      <c r="BBZ2009" s="618"/>
      <c r="BCA2009" s="618"/>
      <c r="BCB2009" s="618"/>
      <c r="BCC2009" s="618"/>
      <c r="BCD2009" s="618"/>
      <c r="BCE2009" s="618"/>
      <c r="BCF2009" s="618"/>
      <c r="BCG2009" s="618"/>
      <c r="BCH2009" s="618"/>
      <c r="BCI2009" s="618"/>
      <c r="BCJ2009" s="618"/>
      <c r="BCK2009" s="618"/>
      <c r="BCL2009" s="618"/>
      <c r="BCM2009" s="618"/>
      <c r="BCN2009" s="618"/>
      <c r="BCO2009" s="618"/>
      <c r="BCP2009" s="618"/>
      <c r="BCQ2009" s="618"/>
      <c r="BCR2009" s="618"/>
      <c r="BCS2009" s="618"/>
      <c r="BCT2009" s="618"/>
      <c r="BCU2009" s="618"/>
      <c r="BCV2009" s="618"/>
      <c r="BCW2009" s="618"/>
      <c r="BCX2009" s="618"/>
      <c r="BCY2009" s="618"/>
      <c r="BCZ2009" s="618"/>
      <c r="BDA2009" s="618"/>
      <c r="BDB2009" s="618"/>
      <c r="BDC2009" s="618"/>
      <c r="BDD2009" s="618"/>
      <c r="BDE2009" s="618"/>
      <c r="BDF2009" s="618"/>
      <c r="BDG2009" s="618"/>
      <c r="BDH2009" s="618"/>
      <c r="BDI2009" s="618"/>
      <c r="BDJ2009" s="618"/>
      <c r="BDK2009" s="618"/>
      <c r="BDL2009" s="618"/>
      <c r="BDM2009" s="618"/>
      <c r="BDN2009" s="618"/>
      <c r="BDO2009" s="618"/>
      <c r="BDP2009" s="618"/>
      <c r="BDQ2009" s="618"/>
      <c r="BDR2009" s="618"/>
      <c r="BDS2009" s="618"/>
      <c r="BDT2009" s="618"/>
      <c r="BDU2009" s="618"/>
      <c r="BDV2009" s="618"/>
      <c r="BDW2009" s="618"/>
      <c r="BDX2009" s="618"/>
      <c r="BDY2009" s="618"/>
      <c r="BDZ2009" s="618"/>
      <c r="BEA2009" s="618"/>
      <c r="BEB2009" s="618"/>
      <c r="BEC2009" s="618"/>
      <c r="BED2009" s="618"/>
      <c r="BEE2009" s="618"/>
      <c r="BEF2009" s="618"/>
      <c r="BEG2009" s="618"/>
      <c r="BEH2009" s="618"/>
      <c r="BEI2009" s="618"/>
      <c r="BEJ2009" s="618"/>
      <c r="BEK2009" s="618"/>
      <c r="BEL2009" s="618"/>
      <c r="BEM2009" s="618"/>
      <c r="BEN2009" s="618"/>
      <c r="BEO2009" s="618"/>
      <c r="BEP2009" s="618"/>
      <c r="BEQ2009" s="618"/>
      <c r="BER2009" s="618"/>
      <c r="BES2009" s="618"/>
      <c r="BET2009" s="618"/>
      <c r="BEU2009" s="618"/>
      <c r="BEV2009" s="618"/>
      <c r="BEW2009" s="618"/>
      <c r="BEX2009" s="618"/>
      <c r="BEY2009" s="618"/>
      <c r="BEZ2009" s="618"/>
      <c r="BFA2009" s="618"/>
      <c r="BFB2009" s="618"/>
      <c r="BFC2009" s="618"/>
      <c r="BFD2009" s="618"/>
      <c r="BFE2009" s="618"/>
      <c r="BFF2009" s="618"/>
      <c r="BFG2009" s="618"/>
      <c r="BFH2009" s="618"/>
      <c r="BFI2009" s="618"/>
      <c r="BFJ2009" s="618"/>
      <c r="BFK2009" s="618"/>
      <c r="BFL2009" s="618"/>
      <c r="BFM2009" s="618"/>
      <c r="BFN2009" s="618"/>
      <c r="BFO2009" s="618"/>
      <c r="BFP2009" s="618"/>
      <c r="BFQ2009" s="618"/>
      <c r="BFR2009" s="618"/>
      <c r="BFS2009" s="618"/>
      <c r="BFT2009" s="618"/>
      <c r="BFU2009" s="618"/>
      <c r="BFV2009" s="618"/>
      <c r="BFW2009" s="618"/>
      <c r="BFX2009" s="618"/>
      <c r="BFY2009" s="618"/>
      <c r="BFZ2009" s="618"/>
      <c r="BGA2009" s="618"/>
      <c r="BGB2009" s="618"/>
      <c r="BGC2009" s="618"/>
      <c r="BGD2009" s="618"/>
      <c r="BGE2009" s="618"/>
      <c r="BGF2009" s="618"/>
      <c r="BGG2009" s="618"/>
      <c r="BGH2009" s="618"/>
      <c r="BGI2009" s="618"/>
      <c r="BGJ2009" s="618"/>
      <c r="BGK2009" s="618"/>
      <c r="BGL2009" s="618"/>
      <c r="BGM2009" s="618"/>
      <c r="BGN2009" s="618"/>
      <c r="BGO2009" s="618"/>
      <c r="BGP2009" s="618"/>
      <c r="BGQ2009" s="618"/>
      <c r="BGR2009" s="618"/>
      <c r="BGS2009" s="618"/>
      <c r="BGT2009" s="618"/>
      <c r="BGU2009" s="618"/>
      <c r="BGV2009" s="618"/>
      <c r="BGW2009" s="618"/>
      <c r="BGX2009" s="618"/>
      <c r="BGY2009" s="618"/>
      <c r="BGZ2009" s="618"/>
      <c r="BHA2009" s="618"/>
      <c r="BHB2009" s="618"/>
      <c r="BHC2009" s="618"/>
      <c r="BHD2009" s="618"/>
      <c r="BHE2009" s="618"/>
      <c r="BHF2009" s="618"/>
      <c r="BHG2009" s="618"/>
      <c r="BHH2009" s="618"/>
      <c r="BHI2009" s="618"/>
      <c r="BHJ2009" s="618"/>
      <c r="BHK2009" s="618"/>
      <c r="BHL2009" s="618"/>
      <c r="BHM2009" s="618"/>
      <c r="BHN2009" s="618"/>
      <c r="BHO2009" s="618"/>
      <c r="BHP2009" s="618"/>
      <c r="BHQ2009" s="618"/>
      <c r="BHR2009" s="618"/>
      <c r="BHS2009" s="618"/>
      <c r="BHT2009" s="618"/>
      <c r="BHU2009" s="618"/>
      <c r="BHV2009" s="618"/>
      <c r="BHW2009" s="618"/>
      <c r="BHX2009" s="618"/>
      <c r="BHY2009" s="618"/>
      <c r="BHZ2009" s="618"/>
      <c r="BIA2009" s="618"/>
      <c r="BIB2009" s="618"/>
      <c r="BIC2009" s="618"/>
      <c r="BID2009" s="618"/>
      <c r="BIE2009" s="618"/>
      <c r="BIF2009" s="618"/>
      <c r="BIG2009" s="618"/>
      <c r="BIH2009" s="618"/>
      <c r="BII2009" s="618"/>
      <c r="BIJ2009" s="618"/>
      <c r="BIK2009" s="618"/>
      <c r="BIL2009" s="618"/>
      <c r="BIM2009" s="618"/>
      <c r="BIN2009" s="618"/>
      <c r="BIO2009" s="618"/>
      <c r="BIP2009" s="618"/>
      <c r="BIQ2009" s="618"/>
      <c r="BIR2009" s="618"/>
      <c r="BIS2009" s="618"/>
      <c r="BIT2009" s="618"/>
      <c r="BIU2009" s="618"/>
      <c r="BIV2009" s="618"/>
      <c r="BIW2009" s="618"/>
      <c r="BIX2009" s="618"/>
      <c r="BIY2009" s="618"/>
      <c r="BIZ2009" s="618"/>
      <c r="BJA2009" s="618"/>
      <c r="BJB2009" s="618"/>
      <c r="BJC2009" s="618"/>
      <c r="BJD2009" s="618"/>
      <c r="BJE2009" s="618"/>
      <c r="BJF2009" s="618"/>
      <c r="BJG2009" s="618"/>
      <c r="BJH2009" s="618"/>
      <c r="BJI2009" s="618"/>
      <c r="BJJ2009" s="618"/>
      <c r="BJK2009" s="618"/>
      <c r="BJL2009" s="618"/>
      <c r="BJM2009" s="618"/>
      <c r="BJN2009" s="618"/>
      <c r="BJO2009" s="618"/>
      <c r="BJP2009" s="618"/>
      <c r="BJQ2009" s="618"/>
      <c r="BJR2009" s="618"/>
      <c r="BJS2009" s="618"/>
      <c r="BJT2009" s="618"/>
      <c r="BJU2009" s="618"/>
      <c r="BJV2009" s="618"/>
      <c r="BJW2009" s="618"/>
      <c r="BJX2009" s="618"/>
      <c r="BJY2009" s="618"/>
      <c r="BJZ2009" s="618"/>
      <c r="BKA2009" s="618"/>
      <c r="BKB2009" s="618"/>
      <c r="BKC2009" s="618"/>
      <c r="BKD2009" s="618"/>
      <c r="BKE2009" s="618"/>
      <c r="BKF2009" s="618"/>
      <c r="BKG2009" s="618"/>
      <c r="BKH2009" s="618"/>
      <c r="BKI2009" s="618"/>
      <c r="BKJ2009" s="618"/>
      <c r="BKK2009" s="618"/>
      <c r="BKL2009" s="618"/>
      <c r="BKM2009" s="618"/>
      <c r="BKN2009" s="618"/>
      <c r="BKO2009" s="618"/>
      <c r="BKP2009" s="618"/>
      <c r="BKQ2009" s="618"/>
      <c r="BKR2009" s="618"/>
      <c r="BKS2009" s="618"/>
      <c r="BKT2009" s="618"/>
      <c r="BKU2009" s="618"/>
      <c r="BKV2009" s="618"/>
      <c r="BKW2009" s="618"/>
      <c r="BKX2009" s="618"/>
      <c r="BKY2009" s="618"/>
      <c r="BKZ2009" s="618"/>
      <c r="BLA2009" s="618"/>
      <c r="BLB2009" s="618"/>
      <c r="BLC2009" s="618"/>
      <c r="BLD2009" s="618"/>
      <c r="BLE2009" s="618"/>
      <c r="BLF2009" s="618"/>
      <c r="BLG2009" s="618"/>
      <c r="BLH2009" s="618"/>
      <c r="BLI2009" s="618"/>
      <c r="BLJ2009" s="618"/>
      <c r="BLK2009" s="618"/>
      <c r="BLL2009" s="618"/>
      <c r="BLM2009" s="618"/>
      <c r="BLN2009" s="618"/>
      <c r="BLO2009" s="618"/>
      <c r="BLP2009" s="618"/>
      <c r="BLQ2009" s="618"/>
      <c r="BLR2009" s="618"/>
      <c r="BLS2009" s="618"/>
      <c r="BLT2009" s="618"/>
      <c r="BLU2009" s="618"/>
      <c r="BLV2009" s="618"/>
      <c r="BLW2009" s="618"/>
      <c r="BLX2009" s="618"/>
      <c r="BLY2009" s="618"/>
      <c r="BLZ2009" s="618"/>
      <c r="BMA2009" s="618"/>
      <c r="BMB2009" s="618"/>
      <c r="BMC2009" s="618"/>
      <c r="BMD2009" s="618"/>
      <c r="BME2009" s="618"/>
      <c r="BMF2009" s="618"/>
      <c r="BMG2009" s="618"/>
      <c r="BMH2009" s="618"/>
      <c r="BMI2009" s="618"/>
      <c r="BMJ2009" s="618"/>
      <c r="BMK2009" s="618"/>
      <c r="BML2009" s="618"/>
      <c r="BMM2009" s="618"/>
      <c r="BMN2009" s="618"/>
      <c r="BMO2009" s="618"/>
      <c r="BMP2009" s="618"/>
      <c r="BMQ2009" s="618"/>
      <c r="BMR2009" s="618"/>
      <c r="BMS2009" s="618"/>
      <c r="BMT2009" s="618"/>
      <c r="BMU2009" s="618"/>
      <c r="BMV2009" s="618"/>
      <c r="BMW2009" s="618"/>
      <c r="BMX2009" s="618"/>
      <c r="BMY2009" s="618"/>
      <c r="BMZ2009" s="618"/>
      <c r="BNA2009" s="618"/>
      <c r="BNB2009" s="618"/>
      <c r="BNC2009" s="618"/>
      <c r="BND2009" s="618"/>
      <c r="BNE2009" s="618"/>
      <c r="BNF2009" s="618"/>
      <c r="BNG2009" s="618"/>
      <c r="BNH2009" s="618"/>
      <c r="BNI2009" s="618"/>
      <c r="BNJ2009" s="618"/>
      <c r="BNK2009" s="618"/>
      <c r="BNL2009" s="618"/>
      <c r="BNM2009" s="618"/>
      <c r="BNN2009" s="618"/>
      <c r="BNO2009" s="618"/>
      <c r="BNP2009" s="618"/>
      <c r="BNQ2009" s="618"/>
      <c r="BNR2009" s="618"/>
      <c r="BNS2009" s="618"/>
      <c r="BNT2009" s="618"/>
      <c r="BNU2009" s="618"/>
      <c r="BNV2009" s="618"/>
      <c r="BNW2009" s="618"/>
      <c r="BNX2009" s="618"/>
      <c r="BNY2009" s="618"/>
      <c r="BNZ2009" s="618"/>
      <c r="BOA2009" s="618"/>
      <c r="BOB2009" s="618"/>
      <c r="BOC2009" s="618"/>
      <c r="BOD2009" s="618"/>
      <c r="BOE2009" s="618"/>
      <c r="BOF2009" s="618"/>
      <c r="BOG2009" s="618"/>
      <c r="BOH2009" s="618"/>
      <c r="BOI2009" s="618"/>
      <c r="BOJ2009" s="618"/>
      <c r="BOK2009" s="618"/>
      <c r="BOL2009" s="618"/>
      <c r="BOM2009" s="618"/>
      <c r="BON2009" s="618"/>
      <c r="BOO2009" s="618"/>
      <c r="BOP2009" s="618"/>
      <c r="BOQ2009" s="618"/>
      <c r="BOR2009" s="618"/>
      <c r="BOS2009" s="618"/>
      <c r="BOT2009" s="618"/>
      <c r="BOU2009" s="618"/>
      <c r="BOV2009" s="618"/>
      <c r="BOW2009" s="618"/>
      <c r="BOX2009" s="618"/>
      <c r="BOY2009" s="618"/>
      <c r="BOZ2009" s="618"/>
      <c r="BPA2009" s="618"/>
      <c r="BPB2009" s="618"/>
      <c r="BPC2009" s="618"/>
      <c r="BPD2009" s="618"/>
      <c r="BPE2009" s="618"/>
      <c r="BPF2009" s="618"/>
      <c r="BPG2009" s="618"/>
      <c r="BPH2009" s="618"/>
      <c r="BPI2009" s="618"/>
      <c r="BPJ2009" s="618"/>
      <c r="BPK2009" s="618"/>
      <c r="BPL2009" s="618"/>
      <c r="BPM2009" s="618"/>
      <c r="BPN2009" s="618"/>
      <c r="BPO2009" s="618"/>
      <c r="BPP2009" s="618"/>
      <c r="BPQ2009" s="618"/>
      <c r="BPR2009" s="618"/>
      <c r="BPS2009" s="618"/>
      <c r="BPT2009" s="618"/>
      <c r="BPU2009" s="618"/>
      <c r="BPV2009" s="618"/>
      <c r="BPW2009" s="618"/>
      <c r="BPX2009" s="618"/>
      <c r="BPY2009" s="618"/>
      <c r="BPZ2009" s="618"/>
      <c r="BQA2009" s="618"/>
      <c r="BQB2009" s="618"/>
      <c r="BQC2009" s="618"/>
      <c r="BQD2009" s="618"/>
      <c r="BQE2009" s="618"/>
      <c r="BQF2009" s="618"/>
      <c r="BQG2009" s="618"/>
      <c r="BQH2009" s="618"/>
      <c r="BQI2009" s="618"/>
      <c r="BQJ2009" s="618"/>
      <c r="BQK2009" s="618"/>
      <c r="BQL2009" s="618"/>
      <c r="BQM2009" s="618"/>
      <c r="BQN2009" s="618"/>
      <c r="BQO2009" s="618"/>
      <c r="BQP2009" s="618"/>
      <c r="BQQ2009" s="618"/>
      <c r="BQR2009" s="618"/>
      <c r="BQS2009" s="618"/>
      <c r="BQT2009" s="618"/>
      <c r="BQU2009" s="618"/>
      <c r="BQV2009" s="618"/>
      <c r="BQW2009" s="618"/>
      <c r="BQX2009" s="618"/>
      <c r="BQY2009" s="618"/>
      <c r="BQZ2009" s="618"/>
      <c r="BRA2009" s="618"/>
      <c r="BRB2009" s="618"/>
      <c r="BRC2009" s="618"/>
      <c r="BRD2009" s="618"/>
      <c r="BRE2009" s="618"/>
      <c r="BRF2009" s="618"/>
      <c r="BRG2009" s="618"/>
      <c r="BRH2009" s="618"/>
      <c r="BRI2009" s="618"/>
      <c r="BRJ2009" s="618"/>
      <c r="BRK2009" s="618"/>
      <c r="BRL2009" s="618"/>
      <c r="BRM2009" s="618"/>
      <c r="BRN2009" s="618"/>
      <c r="BRO2009" s="618"/>
      <c r="BRP2009" s="618"/>
      <c r="BRQ2009" s="618"/>
      <c r="BRR2009" s="618"/>
      <c r="BRS2009" s="618"/>
      <c r="BRT2009" s="618"/>
      <c r="BRU2009" s="618"/>
      <c r="BRV2009" s="618"/>
      <c r="BRW2009" s="618"/>
      <c r="BRX2009" s="618"/>
      <c r="BRY2009" s="618"/>
      <c r="BRZ2009" s="618"/>
      <c r="BSA2009" s="618"/>
      <c r="BSB2009" s="618"/>
      <c r="BSC2009" s="618"/>
      <c r="BSD2009" s="618"/>
      <c r="BSE2009" s="618"/>
      <c r="BSF2009" s="618"/>
      <c r="BSG2009" s="618"/>
      <c r="BSH2009" s="618"/>
      <c r="BSI2009" s="618"/>
      <c r="BSJ2009" s="618"/>
      <c r="BSK2009" s="618"/>
      <c r="BSL2009" s="618"/>
      <c r="BSM2009" s="618"/>
      <c r="BSN2009" s="618"/>
      <c r="BSO2009" s="618"/>
      <c r="BSP2009" s="618"/>
      <c r="BSQ2009" s="618"/>
      <c r="BSR2009" s="618"/>
      <c r="BSS2009" s="618"/>
      <c r="BST2009" s="618"/>
      <c r="BSU2009" s="618"/>
      <c r="BSV2009" s="618"/>
      <c r="BSW2009" s="618"/>
      <c r="BSX2009" s="618"/>
      <c r="BSY2009" s="618"/>
      <c r="BSZ2009" s="618"/>
      <c r="BTA2009" s="618"/>
      <c r="BTB2009" s="618"/>
      <c r="BTC2009" s="618"/>
      <c r="BTD2009" s="618"/>
      <c r="BTE2009" s="618"/>
      <c r="BTF2009" s="618"/>
      <c r="BTG2009" s="618"/>
      <c r="BTH2009" s="618"/>
      <c r="BTI2009" s="618"/>
      <c r="BTJ2009" s="618"/>
      <c r="BTK2009" s="618"/>
      <c r="BTL2009" s="618"/>
      <c r="BTM2009" s="618"/>
      <c r="BTN2009" s="618"/>
      <c r="BTO2009" s="618"/>
      <c r="BTP2009" s="618"/>
      <c r="BTQ2009" s="618"/>
      <c r="BTR2009" s="618"/>
      <c r="BTS2009" s="618"/>
      <c r="BTT2009" s="618"/>
      <c r="BTU2009" s="618"/>
      <c r="BTV2009" s="618"/>
      <c r="BTW2009" s="618"/>
      <c r="BTX2009" s="618"/>
      <c r="BTY2009" s="618"/>
      <c r="BTZ2009" s="618"/>
      <c r="BUA2009" s="618"/>
      <c r="BUB2009" s="618"/>
      <c r="BUC2009" s="618"/>
      <c r="BUD2009" s="618"/>
      <c r="BUE2009" s="618"/>
      <c r="BUF2009" s="618"/>
      <c r="BUG2009" s="618"/>
      <c r="BUH2009" s="618"/>
      <c r="BUI2009" s="618"/>
      <c r="BUJ2009" s="618"/>
      <c r="BUK2009" s="618"/>
      <c r="BUL2009" s="618"/>
      <c r="BUM2009" s="618"/>
      <c r="BUN2009" s="618"/>
      <c r="BUO2009" s="618"/>
      <c r="BUP2009" s="618"/>
      <c r="BUQ2009" s="618"/>
      <c r="BUR2009" s="618"/>
      <c r="BUS2009" s="618"/>
      <c r="BUT2009" s="618"/>
      <c r="BUU2009" s="618"/>
      <c r="BUV2009" s="618"/>
      <c r="BUW2009" s="618"/>
      <c r="BUX2009" s="618"/>
      <c r="BUY2009" s="618"/>
      <c r="BUZ2009" s="618"/>
      <c r="BVA2009" s="618"/>
      <c r="BVB2009" s="618"/>
      <c r="BVC2009" s="618"/>
      <c r="BVD2009" s="618"/>
      <c r="BVE2009" s="618"/>
      <c r="BVF2009" s="618"/>
      <c r="BVG2009" s="618"/>
      <c r="BVH2009" s="618"/>
      <c r="BVI2009" s="618"/>
      <c r="BVJ2009" s="618"/>
      <c r="BVK2009" s="618"/>
      <c r="BVL2009" s="618"/>
      <c r="BVM2009" s="618"/>
      <c r="BVN2009" s="618"/>
      <c r="BVO2009" s="618"/>
      <c r="BVP2009" s="618"/>
      <c r="BVQ2009" s="618"/>
      <c r="BVR2009" s="618"/>
      <c r="BVS2009" s="618"/>
      <c r="BVT2009" s="618"/>
      <c r="BVU2009" s="618"/>
      <c r="BVV2009" s="618"/>
      <c r="BVW2009" s="618"/>
      <c r="BVX2009" s="618"/>
      <c r="BVY2009" s="618"/>
      <c r="BVZ2009" s="618"/>
      <c r="BWA2009" s="618"/>
      <c r="BWB2009" s="618"/>
      <c r="BWC2009" s="618"/>
      <c r="BWD2009" s="618"/>
      <c r="BWE2009" s="618"/>
      <c r="BWF2009" s="618"/>
      <c r="BWG2009" s="618"/>
      <c r="BWH2009" s="618"/>
      <c r="BWI2009" s="618"/>
      <c r="BWJ2009" s="618"/>
      <c r="BWK2009" s="618"/>
      <c r="BWL2009" s="618"/>
      <c r="BWM2009" s="618"/>
      <c r="BWN2009" s="618"/>
      <c r="BWO2009" s="618"/>
      <c r="BWP2009" s="618"/>
      <c r="BWQ2009" s="618"/>
      <c r="BWR2009" s="618"/>
      <c r="BWS2009" s="618"/>
      <c r="BWT2009" s="618"/>
      <c r="BWU2009" s="618"/>
      <c r="BWV2009" s="618"/>
      <c r="BWW2009" s="618"/>
      <c r="BWX2009" s="618"/>
      <c r="BWY2009" s="618"/>
      <c r="BWZ2009" s="618"/>
      <c r="BXA2009" s="618"/>
      <c r="BXB2009" s="618"/>
      <c r="BXC2009" s="618"/>
      <c r="BXD2009" s="618"/>
      <c r="BXE2009" s="618"/>
      <c r="BXF2009" s="618"/>
      <c r="BXG2009" s="618"/>
      <c r="BXH2009" s="618"/>
      <c r="BXI2009" s="618"/>
      <c r="BXJ2009" s="618"/>
      <c r="BXK2009" s="618"/>
      <c r="BXL2009" s="618"/>
      <c r="BXM2009" s="618"/>
      <c r="BXN2009" s="618"/>
      <c r="BXO2009" s="618"/>
      <c r="BXP2009" s="618"/>
      <c r="BXQ2009" s="618"/>
      <c r="BXR2009" s="618"/>
      <c r="BXS2009" s="618"/>
      <c r="BXT2009" s="618"/>
      <c r="BXU2009" s="618"/>
      <c r="BXV2009" s="618"/>
      <c r="BXW2009" s="618"/>
      <c r="BXX2009" s="618"/>
      <c r="BXY2009" s="618"/>
      <c r="BXZ2009" s="618"/>
      <c r="BYA2009" s="618"/>
      <c r="BYB2009" s="618"/>
      <c r="BYC2009" s="618"/>
      <c r="BYD2009" s="618"/>
      <c r="BYE2009" s="618"/>
      <c r="BYF2009" s="618"/>
      <c r="BYG2009" s="618"/>
      <c r="BYH2009" s="618"/>
      <c r="BYI2009" s="618"/>
      <c r="BYJ2009" s="618"/>
      <c r="BYK2009" s="618"/>
      <c r="BYL2009" s="618"/>
      <c r="BYM2009" s="618"/>
      <c r="BYN2009" s="618"/>
      <c r="BYO2009" s="618"/>
      <c r="BYP2009" s="618"/>
      <c r="BYQ2009" s="618"/>
      <c r="BYR2009" s="618"/>
      <c r="BYS2009" s="618"/>
      <c r="BYT2009" s="618"/>
      <c r="BYU2009" s="618"/>
      <c r="BYV2009" s="618"/>
      <c r="BYW2009" s="618"/>
      <c r="BYX2009" s="618"/>
      <c r="BYY2009" s="618"/>
      <c r="BYZ2009" s="618"/>
      <c r="BZA2009" s="618"/>
      <c r="BZB2009" s="618"/>
      <c r="BZC2009" s="618"/>
      <c r="BZD2009" s="618"/>
      <c r="BZE2009" s="618"/>
      <c r="BZF2009" s="618"/>
      <c r="BZG2009" s="618"/>
      <c r="BZH2009" s="618"/>
      <c r="BZI2009" s="618"/>
      <c r="BZJ2009" s="618"/>
      <c r="BZK2009" s="618"/>
      <c r="BZL2009" s="618"/>
      <c r="BZM2009" s="618"/>
      <c r="BZN2009" s="618"/>
      <c r="BZO2009" s="618"/>
      <c r="BZP2009" s="618"/>
      <c r="BZQ2009" s="618"/>
      <c r="BZR2009" s="618"/>
      <c r="BZS2009" s="618"/>
      <c r="BZT2009" s="618"/>
      <c r="BZU2009" s="618"/>
      <c r="BZV2009" s="618"/>
      <c r="BZW2009" s="618"/>
      <c r="BZX2009" s="618"/>
      <c r="BZY2009" s="618"/>
      <c r="BZZ2009" s="618"/>
      <c r="CAA2009" s="618"/>
      <c r="CAB2009" s="618"/>
      <c r="CAC2009" s="618"/>
      <c r="CAD2009" s="618"/>
      <c r="CAE2009" s="618"/>
      <c r="CAF2009" s="618"/>
      <c r="CAG2009" s="618"/>
      <c r="CAH2009" s="618"/>
      <c r="CAI2009" s="618"/>
      <c r="CAJ2009" s="618"/>
      <c r="CAK2009" s="618"/>
      <c r="CAL2009" s="618"/>
      <c r="CAM2009" s="618"/>
      <c r="CAN2009" s="618"/>
      <c r="CAO2009" s="618"/>
      <c r="CAP2009" s="618"/>
      <c r="CAQ2009" s="618"/>
      <c r="CAR2009" s="618"/>
      <c r="CAS2009" s="618"/>
      <c r="CAT2009" s="618"/>
      <c r="CAU2009" s="618"/>
      <c r="CAV2009" s="618"/>
      <c r="CAW2009" s="618"/>
      <c r="CAX2009" s="618"/>
      <c r="CAY2009" s="618"/>
      <c r="CAZ2009" s="618"/>
      <c r="CBA2009" s="618"/>
      <c r="CBB2009" s="618"/>
      <c r="CBC2009" s="618"/>
      <c r="CBD2009" s="618"/>
      <c r="CBE2009" s="618"/>
      <c r="CBF2009" s="618"/>
      <c r="CBG2009" s="618"/>
      <c r="CBH2009" s="618"/>
      <c r="CBI2009" s="618"/>
      <c r="CBJ2009" s="618"/>
      <c r="CBK2009" s="618"/>
      <c r="CBL2009" s="618"/>
      <c r="CBM2009" s="618"/>
      <c r="CBN2009" s="618"/>
      <c r="CBO2009" s="618"/>
      <c r="CBP2009" s="618"/>
      <c r="CBQ2009" s="618"/>
      <c r="CBR2009" s="618"/>
      <c r="CBS2009" s="618"/>
      <c r="CBT2009" s="618"/>
      <c r="CBU2009" s="618"/>
      <c r="CBV2009" s="618"/>
      <c r="CBW2009" s="618"/>
      <c r="CBX2009" s="618"/>
      <c r="CBY2009" s="618"/>
      <c r="CBZ2009" s="618"/>
      <c r="CCA2009" s="618"/>
      <c r="CCB2009" s="618"/>
      <c r="CCC2009" s="618"/>
      <c r="CCD2009" s="618"/>
      <c r="CCE2009" s="618"/>
      <c r="CCF2009" s="618"/>
      <c r="CCG2009" s="618"/>
      <c r="CCH2009" s="618"/>
      <c r="CCI2009" s="618"/>
      <c r="CCJ2009" s="618"/>
      <c r="CCK2009" s="618"/>
      <c r="CCL2009" s="618"/>
      <c r="CCM2009" s="618"/>
      <c r="CCN2009" s="618"/>
      <c r="CCO2009" s="618"/>
      <c r="CCP2009" s="618"/>
      <c r="CCQ2009" s="618"/>
      <c r="CCR2009" s="618"/>
      <c r="CCS2009" s="618"/>
      <c r="CCT2009" s="618"/>
      <c r="CCU2009" s="618"/>
      <c r="CCV2009" s="618"/>
      <c r="CCW2009" s="618"/>
      <c r="CCX2009" s="618"/>
      <c r="CCY2009" s="618"/>
      <c r="CCZ2009" s="618"/>
      <c r="CDA2009" s="618"/>
      <c r="CDB2009" s="618"/>
      <c r="CDC2009" s="618"/>
      <c r="CDD2009" s="618"/>
      <c r="CDE2009" s="618"/>
      <c r="CDF2009" s="618"/>
      <c r="CDG2009" s="618"/>
      <c r="CDH2009" s="618"/>
      <c r="CDI2009" s="618"/>
      <c r="CDJ2009" s="618"/>
      <c r="CDK2009" s="618"/>
      <c r="CDL2009" s="618"/>
      <c r="CDM2009" s="618"/>
      <c r="CDN2009" s="618"/>
      <c r="CDO2009" s="618"/>
      <c r="CDP2009" s="618"/>
      <c r="CDQ2009" s="618"/>
      <c r="CDR2009" s="618"/>
      <c r="CDS2009" s="618"/>
      <c r="CDT2009" s="618"/>
      <c r="CDU2009" s="618"/>
      <c r="CDV2009" s="618"/>
      <c r="CDW2009" s="618"/>
      <c r="CDX2009" s="618"/>
      <c r="CDY2009" s="618"/>
      <c r="CDZ2009" s="618"/>
      <c r="CEA2009" s="618"/>
      <c r="CEB2009" s="618"/>
      <c r="CEC2009" s="618"/>
      <c r="CED2009" s="618"/>
      <c r="CEE2009" s="618"/>
      <c r="CEF2009" s="618"/>
      <c r="CEG2009" s="618"/>
      <c r="CEH2009" s="618"/>
      <c r="CEI2009" s="618"/>
      <c r="CEJ2009" s="618"/>
      <c r="CEK2009" s="618"/>
      <c r="CEL2009" s="618"/>
      <c r="CEM2009" s="618"/>
      <c r="CEN2009" s="618"/>
      <c r="CEO2009" s="618"/>
      <c r="CEP2009" s="618"/>
      <c r="CEQ2009" s="618"/>
      <c r="CER2009" s="618"/>
      <c r="CES2009" s="618"/>
      <c r="CET2009" s="618"/>
      <c r="CEU2009" s="618"/>
      <c r="CEV2009" s="618"/>
      <c r="CEW2009" s="618"/>
      <c r="CEX2009" s="618"/>
      <c r="CEY2009" s="618"/>
      <c r="CEZ2009" s="618"/>
      <c r="CFA2009" s="618"/>
      <c r="CFB2009" s="618"/>
      <c r="CFC2009" s="618"/>
      <c r="CFD2009" s="618"/>
      <c r="CFE2009" s="618"/>
      <c r="CFF2009" s="618"/>
      <c r="CFG2009" s="618"/>
      <c r="CFH2009" s="618"/>
      <c r="CFI2009" s="618"/>
      <c r="CFJ2009" s="618"/>
      <c r="CFK2009" s="618"/>
      <c r="CFL2009" s="618"/>
      <c r="CFM2009" s="618"/>
      <c r="CFN2009" s="618"/>
      <c r="CFO2009" s="618"/>
      <c r="CFP2009" s="618"/>
      <c r="CFQ2009" s="618"/>
      <c r="CFR2009" s="618"/>
      <c r="CFS2009" s="618"/>
      <c r="CFT2009" s="618"/>
      <c r="CFU2009" s="618"/>
      <c r="CFV2009" s="618"/>
      <c r="CFW2009" s="618"/>
      <c r="CFX2009" s="618"/>
      <c r="CFY2009" s="618"/>
      <c r="CFZ2009" s="618"/>
      <c r="CGA2009" s="618"/>
      <c r="CGB2009" s="618"/>
      <c r="CGC2009" s="618"/>
      <c r="CGD2009" s="618"/>
      <c r="CGE2009" s="618"/>
      <c r="CGF2009" s="618"/>
      <c r="CGG2009" s="618"/>
      <c r="CGH2009" s="618"/>
      <c r="CGI2009" s="618"/>
      <c r="CGJ2009" s="618"/>
      <c r="CGK2009" s="618"/>
      <c r="CGL2009" s="618"/>
      <c r="CGM2009" s="618"/>
      <c r="CGN2009" s="618"/>
      <c r="CGO2009" s="618"/>
      <c r="CGP2009" s="618"/>
      <c r="CGQ2009" s="618"/>
      <c r="CGR2009" s="618"/>
      <c r="CGS2009" s="618"/>
      <c r="CGT2009" s="618"/>
      <c r="CGU2009" s="618"/>
      <c r="CGV2009" s="618"/>
      <c r="CGW2009" s="618"/>
      <c r="CGX2009" s="618"/>
      <c r="CGY2009" s="618"/>
      <c r="CGZ2009" s="618"/>
      <c r="CHA2009" s="618"/>
      <c r="CHB2009" s="618"/>
      <c r="CHC2009" s="618"/>
      <c r="CHD2009" s="618"/>
      <c r="CHE2009" s="618"/>
      <c r="CHF2009" s="618"/>
      <c r="CHG2009" s="618"/>
      <c r="CHH2009" s="618"/>
      <c r="CHI2009" s="618"/>
      <c r="CHJ2009" s="618"/>
      <c r="CHK2009" s="618"/>
      <c r="CHL2009" s="618"/>
      <c r="CHM2009" s="618"/>
      <c r="CHN2009" s="618"/>
      <c r="CHO2009" s="618"/>
      <c r="CHP2009" s="618"/>
      <c r="CHQ2009" s="618"/>
      <c r="CHR2009" s="618"/>
      <c r="CHS2009" s="618"/>
      <c r="CHT2009" s="618"/>
      <c r="CHU2009" s="618"/>
      <c r="CHV2009" s="618"/>
      <c r="CHW2009" s="618"/>
      <c r="CHX2009" s="618"/>
      <c r="CHY2009" s="618"/>
      <c r="CHZ2009" s="618"/>
      <c r="CIA2009" s="618"/>
      <c r="CIB2009" s="618"/>
      <c r="CIC2009" s="618"/>
      <c r="CID2009" s="618"/>
      <c r="CIE2009" s="618"/>
      <c r="CIF2009" s="618"/>
      <c r="CIG2009" s="618"/>
      <c r="CIH2009" s="618"/>
      <c r="CII2009" s="618"/>
      <c r="CIJ2009" s="618"/>
      <c r="CIK2009" s="618"/>
      <c r="CIL2009" s="618"/>
      <c r="CIM2009" s="618"/>
      <c r="CIN2009" s="618"/>
      <c r="CIO2009" s="618"/>
      <c r="CIP2009" s="618"/>
      <c r="CIQ2009" s="618"/>
      <c r="CIR2009" s="618"/>
      <c r="CIS2009" s="618"/>
      <c r="CIT2009" s="618"/>
      <c r="CIU2009" s="618"/>
      <c r="CIV2009" s="618"/>
      <c r="CIW2009" s="618"/>
      <c r="CIX2009" s="618"/>
      <c r="CIY2009" s="618"/>
      <c r="CIZ2009" s="618"/>
      <c r="CJA2009" s="618"/>
      <c r="CJB2009" s="618"/>
      <c r="CJC2009" s="618"/>
      <c r="CJD2009" s="618"/>
      <c r="CJE2009" s="618"/>
      <c r="CJF2009" s="618"/>
      <c r="CJG2009" s="618"/>
      <c r="CJH2009" s="618"/>
      <c r="CJI2009" s="618"/>
      <c r="CJJ2009" s="618"/>
      <c r="CJK2009" s="618"/>
      <c r="CJL2009" s="618"/>
      <c r="CJM2009" s="618"/>
      <c r="CJN2009" s="618"/>
      <c r="CJO2009" s="618"/>
      <c r="CJP2009" s="618"/>
      <c r="CJQ2009" s="618"/>
      <c r="CJR2009" s="618"/>
      <c r="CJS2009" s="618"/>
      <c r="CJT2009" s="618"/>
      <c r="CJU2009" s="618"/>
      <c r="CJV2009" s="618"/>
      <c r="CJW2009" s="618"/>
      <c r="CJX2009" s="618"/>
      <c r="CJY2009" s="618"/>
      <c r="CJZ2009" s="618"/>
      <c r="CKA2009" s="618"/>
      <c r="CKB2009" s="618"/>
      <c r="CKC2009" s="618"/>
      <c r="CKD2009" s="618"/>
      <c r="CKE2009" s="618"/>
      <c r="CKF2009" s="618"/>
      <c r="CKG2009" s="618"/>
      <c r="CKH2009" s="618"/>
      <c r="CKI2009" s="618"/>
      <c r="CKJ2009" s="618"/>
      <c r="CKK2009" s="618"/>
      <c r="CKL2009" s="618"/>
      <c r="CKM2009" s="618"/>
      <c r="CKN2009" s="618"/>
      <c r="CKO2009" s="618"/>
      <c r="CKP2009" s="618"/>
      <c r="CKQ2009" s="618"/>
      <c r="CKR2009" s="618"/>
      <c r="CKS2009" s="618"/>
      <c r="CKT2009" s="618"/>
      <c r="CKU2009" s="618"/>
      <c r="CKV2009" s="618"/>
      <c r="CKW2009" s="618"/>
      <c r="CKX2009" s="618"/>
      <c r="CKY2009" s="618"/>
      <c r="CKZ2009" s="618"/>
      <c r="CLA2009" s="618"/>
      <c r="CLB2009" s="618"/>
      <c r="CLC2009" s="618"/>
      <c r="CLD2009" s="618"/>
      <c r="CLE2009" s="618"/>
      <c r="CLF2009" s="618"/>
      <c r="CLG2009" s="618"/>
      <c r="CLH2009" s="618"/>
      <c r="CLI2009" s="618"/>
      <c r="CLJ2009" s="618"/>
      <c r="CLK2009" s="618"/>
      <c r="CLL2009" s="618"/>
      <c r="CLM2009" s="618"/>
      <c r="CLN2009" s="618"/>
      <c r="CLO2009" s="618"/>
      <c r="CLP2009" s="618"/>
      <c r="CLQ2009" s="618"/>
      <c r="CLR2009" s="618"/>
      <c r="CLS2009" s="618"/>
      <c r="CLT2009" s="618"/>
      <c r="CLU2009" s="618"/>
      <c r="CLV2009" s="618"/>
      <c r="CLW2009" s="618"/>
      <c r="CLX2009" s="618"/>
      <c r="CLY2009" s="618"/>
      <c r="CLZ2009" s="618"/>
      <c r="CMA2009" s="618"/>
      <c r="CMB2009" s="618"/>
      <c r="CMC2009" s="618"/>
      <c r="CMD2009" s="618"/>
      <c r="CME2009" s="618"/>
      <c r="CMF2009" s="618"/>
      <c r="CMG2009" s="618"/>
      <c r="CMH2009" s="618"/>
      <c r="CMI2009" s="618"/>
      <c r="CMJ2009" s="618"/>
      <c r="CMK2009" s="618"/>
      <c r="CML2009" s="618"/>
      <c r="CMM2009" s="618"/>
      <c r="CMN2009" s="618"/>
      <c r="CMO2009" s="618"/>
      <c r="CMP2009" s="618"/>
      <c r="CMQ2009" s="618"/>
      <c r="CMR2009" s="618"/>
      <c r="CMS2009" s="618"/>
      <c r="CMT2009" s="618"/>
      <c r="CMU2009" s="618"/>
      <c r="CMV2009" s="618"/>
      <c r="CMW2009" s="618"/>
      <c r="CMX2009" s="618"/>
      <c r="CMY2009" s="618"/>
      <c r="CMZ2009" s="618"/>
      <c r="CNA2009" s="618"/>
      <c r="CNB2009" s="618"/>
      <c r="CNC2009" s="618"/>
      <c r="CND2009" s="618"/>
      <c r="CNE2009" s="618"/>
      <c r="CNF2009" s="618"/>
      <c r="CNG2009" s="618"/>
      <c r="CNH2009" s="618"/>
      <c r="CNI2009" s="618"/>
      <c r="CNJ2009" s="618"/>
      <c r="CNK2009" s="618"/>
      <c r="CNL2009" s="618"/>
      <c r="CNM2009" s="618"/>
      <c r="CNN2009" s="618"/>
      <c r="CNO2009" s="618"/>
      <c r="CNP2009" s="618"/>
      <c r="CNQ2009" s="618"/>
      <c r="CNR2009" s="618"/>
      <c r="CNS2009" s="618"/>
      <c r="CNT2009" s="618"/>
      <c r="CNU2009" s="618"/>
      <c r="CNV2009" s="618"/>
      <c r="CNW2009" s="618"/>
      <c r="CNX2009" s="618"/>
      <c r="CNY2009" s="618"/>
      <c r="CNZ2009" s="618"/>
      <c r="COA2009" s="618"/>
      <c r="COB2009" s="618"/>
      <c r="COC2009" s="618"/>
      <c r="COD2009" s="618"/>
      <c r="COE2009" s="618"/>
      <c r="COF2009" s="618"/>
      <c r="COG2009" s="618"/>
      <c r="COH2009" s="618"/>
      <c r="COI2009" s="618"/>
      <c r="COJ2009" s="618"/>
      <c r="COK2009" s="618"/>
      <c r="COL2009" s="618"/>
      <c r="COM2009" s="618"/>
      <c r="CON2009" s="618"/>
      <c r="COO2009" s="618"/>
      <c r="COP2009" s="618"/>
      <c r="COQ2009" s="618"/>
      <c r="COR2009" s="618"/>
      <c r="COS2009" s="618"/>
      <c r="COT2009" s="618"/>
      <c r="COU2009" s="618"/>
      <c r="COV2009" s="618"/>
      <c r="COW2009" s="618"/>
      <c r="COX2009" s="618"/>
      <c r="COY2009" s="618"/>
      <c r="COZ2009" s="618"/>
      <c r="CPA2009" s="618"/>
      <c r="CPB2009" s="618"/>
      <c r="CPC2009" s="618"/>
      <c r="CPD2009" s="618"/>
      <c r="CPE2009" s="618"/>
      <c r="CPF2009" s="618"/>
      <c r="CPG2009" s="618"/>
      <c r="CPH2009" s="618"/>
      <c r="CPI2009" s="618"/>
      <c r="CPJ2009" s="618"/>
      <c r="CPK2009" s="618"/>
      <c r="CPL2009" s="618"/>
      <c r="CPM2009" s="618"/>
      <c r="CPN2009" s="618"/>
      <c r="CPO2009" s="618"/>
      <c r="CPP2009" s="618"/>
      <c r="CPQ2009" s="618"/>
      <c r="CPR2009" s="618"/>
      <c r="CPS2009" s="618"/>
      <c r="CPT2009" s="618"/>
      <c r="CPU2009" s="618"/>
      <c r="CPV2009" s="618"/>
      <c r="CPW2009" s="618"/>
      <c r="CPX2009" s="618"/>
      <c r="CPY2009" s="618"/>
      <c r="CPZ2009" s="618"/>
      <c r="CQA2009" s="618"/>
      <c r="CQB2009" s="618"/>
      <c r="CQC2009" s="618"/>
      <c r="CQD2009" s="618"/>
      <c r="CQE2009" s="618"/>
      <c r="CQF2009" s="618"/>
      <c r="CQG2009" s="618"/>
      <c r="CQH2009" s="618"/>
      <c r="CQI2009" s="618"/>
      <c r="CQJ2009" s="618"/>
      <c r="CQK2009" s="618"/>
      <c r="CQL2009" s="618"/>
      <c r="CQM2009" s="618"/>
      <c r="CQN2009" s="618"/>
      <c r="CQO2009" s="618"/>
      <c r="CQP2009" s="618"/>
      <c r="CQQ2009" s="618"/>
      <c r="CQR2009" s="618"/>
      <c r="CQS2009" s="618"/>
      <c r="CQT2009" s="618"/>
      <c r="CQU2009" s="618"/>
      <c r="CQV2009" s="618"/>
      <c r="CQW2009" s="618"/>
      <c r="CQX2009" s="618"/>
      <c r="CQY2009" s="618"/>
      <c r="CQZ2009" s="618"/>
      <c r="CRA2009" s="618"/>
      <c r="CRB2009" s="618"/>
      <c r="CRC2009" s="618"/>
      <c r="CRD2009" s="618"/>
      <c r="CRE2009" s="618"/>
      <c r="CRF2009" s="618"/>
      <c r="CRG2009" s="618"/>
      <c r="CRH2009" s="618"/>
      <c r="CRI2009" s="618"/>
      <c r="CRJ2009" s="618"/>
      <c r="CRK2009" s="618"/>
      <c r="CRL2009" s="618"/>
      <c r="CRM2009" s="618"/>
      <c r="CRN2009" s="618"/>
      <c r="CRO2009" s="618"/>
      <c r="CRP2009" s="618"/>
      <c r="CRQ2009" s="618"/>
      <c r="CRR2009" s="618"/>
      <c r="CRS2009" s="618"/>
      <c r="CRT2009" s="618"/>
      <c r="CRU2009" s="618"/>
      <c r="CRV2009" s="618"/>
      <c r="CRW2009" s="618"/>
      <c r="CRX2009" s="618"/>
      <c r="CRY2009" s="618"/>
      <c r="CRZ2009" s="618"/>
      <c r="CSA2009" s="618"/>
      <c r="CSB2009" s="618"/>
      <c r="CSC2009" s="618"/>
      <c r="CSD2009" s="618"/>
      <c r="CSE2009" s="618"/>
      <c r="CSF2009" s="618"/>
      <c r="CSG2009" s="618"/>
      <c r="CSH2009" s="618"/>
      <c r="CSI2009" s="618"/>
      <c r="CSJ2009" s="618"/>
      <c r="CSK2009" s="618"/>
      <c r="CSL2009" s="618"/>
      <c r="CSM2009" s="618"/>
      <c r="CSN2009" s="618"/>
      <c r="CSO2009" s="618"/>
      <c r="CSP2009" s="618"/>
      <c r="CSQ2009" s="618"/>
      <c r="CSR2009" s="618"/>
      <c r="CSS2009" s="618"/>
      <c r="CST2009" s="618"/>
      <c r="CSU2009" s="618"/>
      <c r="CSV2009" s="618"/>
      <c r="CSW2009" s="618"/>
      <c r="CSX2009" s="618"/>
      <c r="CSY2009" s="618"/>
      <c r="CSZ2009" s="618"/>
      <c r="CTA2009" s="618"/>
      <c r="CTB2009" s="618"/>
      <c r="CTC2009" s="618"/>
      <c r="CTD2009" s="618"/>
      <c r="CTE2009" s="618"/>
      <c r="CTF2009" s="618"/>
      <c r="CTG2009" s="618"/>
      <c r="CTH2009" s="618"/>
      <c r="CTI2009" s="618"/>
      <c r="CTJ2009" s="618"/>
      <c r="CTK2009" s="618"/>
      <c r="CTL2009" s="618"/>
      <c r="CTM2009" s="618"/>
      <c r="CTN2009" s="618"/>
      <c r="CTO2009" s="618"/>
      <c r="CTP2009" s="618"/>
      <c r="CTQ2009" s="618"/>
      <c r="CTR2009" s="618"/>
      <c r="CTS2009" s="618"/>
      <c r="CTT2009" s="618"/>
      <c r="CTU2009" s="618"/>
      <c r="CTV2009" s="618"/>
      <c r="CTW2009" s="618"/>
      <c r="CTX2009" s="618"/>
      <c r="CTY2009" s="618"/>
      <c r="CTZ2009" s="618"/>
      <c r="CUA2009" s="618"/>
      <c r="CUB2009" s="618"/>
      <c r="CUC2009" s="618"/>
      <c r="CUD2009" s="618"/>
      <c r="CUE2009" s="618"/>
      <c r="CUF2009" s="618"/>
      <c r="CUG2009" s="618"/>
      <c r="CUH2009" s="618"/>
      <c r="CUI2009" s="618"/>
      <c r="CUJ2009" s="618"/>
      <c r="CUK2009" s="618"/>
      <c r="CUL2009" s="618"/>
      <c r="CUM2009" s="618"/>
      <c r="CUN2009" s="618"/>
      <c r="CUO2009" s="618"/>
      <c r="CUP2009" s="618"/>
      <c r="CUQ2009" s="618"/>
      <c r="CUR2009" s="618"/>
      <c r="CUS2009" s="618"/>
      <c r="CUT2009" s="618"/>
      <c r="CUU2009" s="618"/>
      <c r="CUV2009" s="618"/>
      <c r="CUW2009" s="618"/>
      <c r="CUX2009" s="618"/>
      <c r="CUY2009" s="618"/>
      <c r="CUZ2009" s="618"/>
      <c r="CVA2009" s="618"/>
      <c r="CVB2009" s="618"/>
      <c r="CVC2009" s="618"/>
      <c r="CVD2009" s="618"/>
      <c r="CVE2009" s="618"/>
      <c r="CVF2009" s="618"/>
      <c r="CVG2009" s="618"/>
      <c r="CVH2009" s="618"/>
      <c r="CVI2009" s="618"/>
      <c r="CVJ2009" s="618"/>
      <c r="CVK2009" s="618"/>
      <c r="CVL2009" s="618"/>
      <c r="CVM2009" s="618"/>
      <c r="CVN2009" s="618"/>
      <c r="CVO2009" s="618"/>
      <c r="CVP2009" s="618"/>
      <c r="CVQ2009" s="618"/>
      <c r="CVR2009" s="618"/>
      <c r="CVS2009" s="618"/>
      <c r="CVT2009" s="618"/>
      <c r="CVU2009" s="618"/>
      <c r="CVV2009" s="618"/>
      <c r="CVW2009" s="618"/>
      <c r="CVX2009" s="618"/>
      <c r="CVY2009" s="618"/>
      <c r="CVZ2009" s="618"/>
      <c r="CWA2009" s="618"/>
      <c r="CWB2009" s="618"/>
      <c r="CWC2009" s="618"/>
      <c r="CWD2009" s="618"/>
      <c r="CWE2009" s="618"/>
      <c r="CWF2009" s="618"/>
      <c r="CWG2009" s="618"/>
      <c r="CWH2009" s="618"/>
      <c r="CWI2009" s="618"/>
      <c r="CWJ2009" s="618"/>
      <c r="CWK2009" s="618"/>
      <c r="CWL2009" s="618"/>
      <c r="CWM2009" s="618"/>
      <c r="CWN2009" s="618"/>
      <c r="CWO2009" s="618"/>
      <c r="CWP2009" s="618"/>
      <c r="CWQ2009" s="618"/>
      <c r="CWR2009" s="618"/>
      <c r="CWS2009" s="618"/>
      <c r="CWT2009" s="618"/>
      <c r="CWU2009" s="618"/>
      <c r="CWV2009" s="618"/>
      <c r="CWW2009" s="618"/>
      <c r="CWX2009" s="618"/>
      <c r="CWY2009" s="618"/>
      <c r="CWZ2009" s="618"/>
      <c r="CXA2009" s="618"/>
      <c r="CXB2009" s="618"/>
      <c r="CXC2009" s="618"/>
      <c r="CXD2009" s="618"/>
      <c r="CXE2009" s="618"/>
      <c r="CXF2009" s="618"/>
      <c r="CXG2009" s="618"/>
      <c r="CXH2009" s="618"/>
      <c r="CXI2009" s="618"/>
      <c r="CXJ2009" s="618"/>
      <c r="CXK2009" s="618"/>
      <c r="CXL2009" s="618"/>
      <c r="CXM2009" s="618"/>
      <c r="CXN2009" s="618"/>
      <c r="CXO2009" s="618"/>
      <c r="CXP2009" s="618"/>
      <c r="CXQ2009" s="618"/>
      <c r="CXR2009" s="618"/>
      <c r="CXS2009" s="618"/>
      <c r="CXT2009" s="618"/>
      <c r="CXU2009" s="618"/>
      <c r="CXV2009" s="618"/>
      <c r="CXW2009" s="618"/>
      <c r="CXX2009" s="618"/>
      <c r="CXY2009" s="618"/>
      <c r="CXZ2009" s="618"/>
      <c r="CYA2009" s="618"/>
      <c r="CYB2009" s="618"/>
      <c r="CYC2009" s="618"/>
      <c r="CYD2009" s="618"/>
      <c r="CYE2009" s="618"/>
      <c r="CYF2009" s="618"/>
      <c r="CYG2009" s="618"/>
      <c r="CYH2009" s="618"/>
      <c r="CYI2009" s="618"/>
      <c r="CYJ2009" s="618"/>
      <c r="CYK2009" s="618"/>
      <c r="CYL2009" s="618"/>
      <c r="CYM2009" s="618"/>
      <c r="CYN2009" s="618"/>
      <c r="CYO2009" s="618"/>
      <c r="CYP2009" s="618"/>
      <c r="CYQ2009" s="618"/>
      <c r="CYR2009" s="618"/>
      <c r="CYS2009" s="618"/>
      <c r="CYT2009" s="618"/>
      <c r="CYU2009" s="618"/>
      <c r="CYV2009" s="618"/>
      <c r="CYW2009" s="618"/>
      <c r="CYX2009" s="618"/>
      <c r="CYY2009" s="618"/>
      <c r="CYZ2009" s="618"/>
      <c r="CZA2009" s="618"/>
      <c r="CZB2009" s="618"/>
      <c r="CZC2009" s="618"/>
      <c r="CZD2009" s="618"/>
      <c r="CZE2009" s="618"/>
      <c r="CZF2009" s="618"/>
      <c r="CZG2009" s="618"/>
      <c r="CZH2009" s="618"/>
      <c r="CZI2009" s="618"/>
      <c r="CZJ2009" s="618"/>
      <c r="CZK2009" s="618"/>
      <c r="CZL2009" s="618"/>
      <c r="CZM2009" s="618"/>
      <c r="CZN2009" s="618"/>
      <c r="CZO2009" s="618"/>
      <c r="CZP2009" s="618"/>
      <c r="CZQ2009" s="618"/>
      <c r="CZR2009" s="618"/>
      <c r="CZS2009" s="618"/>
      <c r="CZT2009" s="618"/>
      <c r="CZU2009" s="618"/>
      <c r="CZV2009" s="618"/>
      <c r="CZW2009" s="618"/>
      <c r="CZX2009" s="618"/>
      <c r="CZY2009" s="618"/>
      <c r="CZZ2009" s="618"/>
      <c r="DAA2009" s="618"/>
      <c r="DAB2009" s="618"/>
      <c r="DAC2009" s="618"/>
      <c r="DAD2009" s="618"/>
      <c r="DAE2009" s="618"/>
      <c r="DAF2009" s="618"/>
      <c r="DAG2009" s="618"/>
      <c r="DAH2009" s="618"/>
      <c r="DAI2009" s="618"/>
      <c r="DAJ2009" s="618"/>
      <c r="DAK2009" s="618"/>
      <c r="DAL2009" s="618"/>
      <c r="DAM2009" s="618"/>
      <c r="DAN2009" s="618"/>
      <c r="DAO2009" s="618"/>
      <c r="DAP2009" s="618"/>
      <c r="DAQ2009" s="618"/>
      <c r="DAR2009" s="618"/>
      <c r="DAS2009" s="618"/>
      <c r="DAT2009" s="618"/>
      <c r="DAU2009" s="618"/>
      <c r="DAV2009" s="618"/>
      <c r="DAW2009" s="618"/>
      <c r="DAX2009" s="618"/>
      <c r="DAY2009" s="618"/>
      <c r="DAZ2009" s="618"/>
      <c r="DBA2009" s="618"/>
      <c r="DBB2009" s="618"/>
      <c r="DBC2009" s="618"/>
      <c r="DBD2009" s="618"/>
      <c r="DBE2009" s="618"/>
      <c r="DBF2009" s="618"/>
      <c r="DBG2009" s="618"/>
      <c r="DBH2009" s="618"/>
      <c r="DBI2009" s="618"/>
      <c r="DBJ2009" s="618"/>
      <c r="DBK2009" s="618"/>
      <c r="DBL2009" s="618"/>
      <c r="DBM2009" s="618"/>
      <c r="DBN2009" s="618"/>
      <c r="DBO2009" s="618"/>
      <c r="DBP2009" s="618"/>
      <c r="DBQ2009" s="618"/>
      <c r="DBR2009" s="618"/>
      <c r="DBS2009" s="618"/>
      <c r="DBT2009" s="618"/>
      <c r="DBU2009" s="618"/>
      <c r="DBV2009" s="618"/>
      <c r="DBW2009" s="618"/>
      <c r="DBX2009" s="618"/>
      <c r="DBY2009" s="618"/>
      <c r="DBZ2009" s="618"/>
      <c r="DCA2009" s="618"/>
      <c r="DCB2009" s="618"/>
      <c r="DCC2009" s="618"/>
      <c r="DCD2009" s="618"/>
      <c r="DCE2009" s="618"/>
      <c r="DCF2009" s="618"/>
      <c r="DCG2009" s="618"/>
      <c r="DCH2009" s="618"/>
      <c r="DCI2009" s="618"/>
      <c r="DCJ2009" s="618"/>
      <c r="DCK2009" s="618"/>
      <c r="DCL2009" s="618"/>
      <c r="DCM2009" s="618"/>
      <c r="DCN2009" s="618"/>
      <c r="DCO2009" s="618"/>
      <c r="DCP2009" s="618"/>
      <c r="DCQ2009" s="618"/>
      <c r="DCR2009" s="618"/>
      <c r="DCS2009" s="618"/>
      <c r="DCT2009" s="618"/>
      <c r="DCU2009" s="618"/>
      <c r="DCV2009" s="618"/>
      <c r="DCW2009" s="618"/>
      <c r="DCX2009" s="618"/>
      <c r="DCY2009" s="618"/>
      <c r="DCZ2009" s="618"/>
      <c r="DDA2009" s="618"/>
      <c r="DDB2009" s="618"/>
      <c r="DDC2009" s="618"/>
      <c r="DDD2009" s="618"/>
      <c r="DDE2009" s="618"/>
      <c r="DDF2009" s="618"/>
      <c r="DDG2009" s="618"/>
      <c r="DDH2009" s="618"/>
      <c r="DDI2009" s="618"/>
      <c r="DDJ2009" s="618"/>
      <c r="DDK2009" s="618"/>
      <c r="DDL2009" s="618"/>
      <c r="DDM2009" s="618"/>
      <c r="DDN2009" s="618"/>
      <c r="DDO2009" s="618"/>
      <c r="DDP2009" s="618"/>
      <c r="DDQ2009" s="618"/>
      <c r="DDR2009" s="618"/>
      <c r="DDS2009" s="618"/>
      <c r="DDT2009" s="618"/>
      <c r="DDU2009" s="618"/>
      <c r="DDV2009" s="618"/>
      <c r="DDW2009" s="618"/>
      <c r="DDX2009" s="618"/>
      <c r="DDY2009" s="618"/>
      <c r="DDZ2009" s="618"/>
      <c r="DEA2009" s="618"/>
      <c r="DEB2009" s="618"/>
      <c r="DEC2009" s="618"/>
      <c r="DED2009" s="618"/>
      <c r="DEE2009" s="618"/>
      <c r="DEF2009" s="618"/>
      <c r="DEG2009" s="618"/>
      <c r="DEH2009" s="618"/>
      <c r="DEI2009" s="618"/>
      <c r="DEJ2009" s="618"/>
      <c r="DEK2009" s="618"/>
      <c r="DEL2009" s="618"/>
      <c r="DEM2009" s="618"/>
      <c r="DEN2009" s="618"/>
      <c r="DEO2009" s="618"/>
      <c r="DEP2009" s="618"/>
      <c r="DEQ2009" s="618"/>
      <c r="DER2009" s="618"/>
      <c r="DES2009" s="618"/>
      <c r="DET2009" s="618"/>
      <c r="DEU2009" s="618"/>
      <c r="DEV2009" s="618"/>
      <c r="DEW2009" s="618"/>
      <c r="DEX2009" s="618"/>
      <c r="DEY2009" s="618"/>
      <c r="DEZ2009" s="618"/>
      <c r="DFA2009" s="618"/>
      <c r="DFB2009" s="618"/>
      <c r="DFC2009" s="618"/>
      <c r="DFD2009" s="618"/>
      <c r="DFE2009" s="618"/>
      <c r="DFF2009" s="618"/>
      <c r="DFG2009" s="618"/>
      <c r="DFH2009" s="618"/>
      <c r="DFI2009" s="618"/>
      <c r="DFJ2009" s="618"/>
      <c r="DFK2009" s="618"/>
      <c r="DFL2009" s="618"/>
      <c r="DFM2009" s="618"/>
      <c r="DFN2009" s="618"/>
      <c r="DFO2009" s="618"/>
      <c r="DFP2009" s="618"/>
      <c r="DFQ2009" s="618"/>
      <c r="DFR2009" s="618"/>
      <c r="DFS2009" s="618"/>
      <c r="DFT2009" s="618"/>
      <c r="DFU2009" s="618"/>
      <c r="DFV2009" s="618"/>
      <c r="DFW2009" s="618"/>
      <c r="DFX2009" s="618"/>
      <c r="DFY2009" s="618"/>
      <c r="DFZ2009" s="618"/>
      <c r="DGA2009" s="618"/>
      <c r="DGB2009" s="618"/>
      <c r="DGC2009" s="618"/>
      <c r="DGD2009" s="618"/>
      <c r="DGE2009" s="618"/>
      <c r="DGF2009" s="618"/>
      <c r="DGG2009" s="618"/>
      <c r="DGH2009" s="618"/>
      <c r="DGI2009" s="618"/>
      <c r="DGJ2009" s="618"/>
      <c r="DGK2009" s="618"/>
      <c r="DGL2009" s="618"/>
      <c r="DGM2009" s="618"/>
      <c r="DGN2009" s="618"/>
      <c r="DGO2009" s="618"/>
      <c r="DGP2009" s="618"/>
      <c r="DGQ2009" s="618"/>
      <c r="DGR2009" s="618"/>
      <c r="DGS2009" s="618"/>
      <c r="DGT2009" s="618"/>
      <c r="DGU2009" s="618"/>
      <c r="DGV2009" s="618"/>
      <c r="DGW2009" s="618"/>
      <c r="DGX2009" s="618"/>
      <c r="DGY2009" s="618"/>
      <c r="DGZ2009" s="618"/>
      <c r="DHA2009" s="618"/>
      <c r="DHB2009" s="618"/>
      <c r="DHC2009" s="618"/>
      <c r="DHD2009" s="618"/>
      <c r="DHE2009" s="618"/>
      <c r="DHF2009" s="618"/>
      <c r="DHG2009" s="618"/>
      <c r="DHH2009" s="618"/>
      <c r="DHI2009" s="618"/>
      <c r="DHJ2009" s="618"/>
      <c r="DHK2009" s="618"/>
      <c r="DHL2009" s="618"/>
      <c r="DHM2009" s="618"/>
      <c r="DHN2009" s="618"/>
      <c r="DHO2009" s="618"/>
      <c r="DHP2009" s="618"/>
      <c r="DHQ2009" s="618"/>
      <c r="DHR2009" s="618"/>
      <c r="DHS2009" s="618"/>
      <c r="DHT2009" s="618"/>
      <c r="DHU2009" s="618"/>
      <c r="DHV2009" s="618"/>
      <c r="DHW2009" s="618"/>
      <c r="DHX2009" s="618"/>
      <c r="DHY2009" s="618"/>
      <c r="DHZ2009" s="618"/>
      <c r="DIA2009" s="618"/>
      <c r="DIB2009" s="618"/>
      <c r="DIC2009" s="618"/>
      <c r="DID2009" s="618"/>
      <c r="DIE2009" s="618"/>
      <c r="DIF2009" s="618"/>
      <c r="DIG2009" s="618"/>
      <c r="DIH2009" s="618"/>
      <c r="DII2009" s="618"/>
      <c r="DIJ2009" s="618"/>
      <c r="DIK2009" s="618"/>
      <c r="DIL2009" s="618"/>
      <c r="DIM2009" s="618"/>
      <c r="DIN2009" s="618"/>
      <c r="DIO2009" s="618"/>
      <c r="DIP2009" s="618"/>
      <c r="DIQ2009" s="618"/>
      <c r="DIR2009" s="618"/>
      <c r="DIS2009" s="618"/>
      <c r="DIT2009" s="618"/>
      <c r="DIU2009" s="618"/>
      <c r="DIV2009" s="618"/>
      <c r="DIW2009" s="618"/>
      <c r="DIX2009" s="618"/>
      <c r="DIY2009" s="618"/>
      <c r="DIZ2009" s="618"/>
      <c r="DJA2009" s="618"/>
      <c r="DJB2009" s="618"/>
      <c r="DJC2009" s="618"/>
      <c r="DJD2009" s="618"/>
      <c r="DJE2009" s="618"/>
      <c r="DJF2009" s="618"/>
      <c r="DJG2009" s="618"/>
      <c r="DJH2009" s="618"/>
      <c r="DJI2009" s="618"/>
      <c r="DJJ2009" s="618"/>
      <c r="DJK2009" s="618"/>
      <c r="DJL2009" s="618"/>
      <c r="DJM2009" s="618"/>
      <c r="DJN2009" s="618"/>
      <c r="DJO2009" s="618"/>
      <c r="DJP2009" s="618"/>
      <c r="DJQ2009" s="618"/>
      <c r="DJR2009" s="618"/>
      <c r="DJS2009" s="618"/>
      <c r="DJT2009" s="618"/>
      <c r="DJU2009" s="618"/>
      <c r="DJV2009" s="618"/>
      <c r="DJW2009" s="618"/>
      <c r="DJX2009" s="618"/>
      <c r="DJY2009" s="618"/>
      <c r="DJZ2009" s="618"/>
      <c r="DKA2009" s="618"/>
      <c r="DKB2009" s="618"/>
      <c r="DKC2009" s="618"/>
      <c r="DKD2009" s="618"/>
      <c r="DKE2009" s="618"/>
      <c r="DKF2009" s="618"/>
      <c r="DKG2009" s="618"/>
      <c r="DKH2009" s="618"/>
      <c r="DKI2009" s="618"/>
      <c r="DKJ2009" s="618"/>
      <c r="DKK2009" s="618"/>
      <c r="DKL2009" s="618"/>
      <c r="DKM2009" s="618"/>
      <c r="DKN2009" s="618"/>
      <c r="DKO2009" s="618"/>
      <c r="DKP2009" s="618"/>
      <c r="DKQ2009" s="618"/>
      <c r="DKR2009" s="618"/>
      <c r="DKS2009" s="618"/>
      <c r="DKT2009" s="618"/>
      <c r="DKU2009" s="618"/>
      <c r="DKV2009" s="618"/>
      <c r="DKW2009" s="618"/>
      <c r="DKX2009" s="618"/>
      <c r="DKY2009" s="618"/>
      <c r="DKZ2009" s="618"/>
      <c r="DLA2009" s="618"/>
      <c r="DLB2009" s="618"/>
      <c r="DLC2009" s="618"/>
      <c r="DLD2009" s="618"/>
      <c r="DLE2009" s="618"/>
      <c r="DLF2009" s="618"/>
      <c r="DLG2009" s="618"/>
      <c r="DLH2009" s="618"/>
      <c r="DLI2009" s="618"/>
      <c r="DLJ2009" s="618"/>
      <c r="DLK2009" s="618"/>
      <c r="DLL2009" s="618"/>
      <c r="DLM2009" s="618"/>
      <c r="DLN2009" s="618"/>
      <c r="DLO2009" s="618"/>
      <c r="DLP2009" s="618"/>
      <c r="DLQ2009" s="618"/>
      <c r="DLR2009" s="618"/>
      <c r="DLS2009" s="618"/>
      <c r="DLT2009" s="618"/>
      <c r="DLU2009" s="618"/>
      <c r="DLV2009" s="618"/>
      <c r="DLW2009" s="618"/>
      <c r="DLX2009" s="618"/>
      <c r="DLY2009" s="618"/>
      <c r="DLZ2009" s="618"/>
      <c r="DMA2009" s="618"/>
      <c r="DMB2009" s="618"/>
      <c r="DMC2009" s="618"/>
      <c r="DMD2009" s="618"/>
      <c r="DME2009" s="618"/>
      <c r="DMF2009" s="618"/>
      <c r="DMG2009" s="618"/>
      <c r="DMH2009" s="618"/>
      <c r="DMI2009" s="618"/>
      <c r="DMJ2009" s="618"/>
      <c r="DMK2009" s="618"/>
      <c r="DML2009" s="618"/>
      <c r="DMM2009" s="618"/>
      <c r="DMN2009" s="618"/>
      <c r="DMO2009" s="618"/>
      <c r="DMP2009" s="618"/>
      <c r="DMQ2009" s="618"/>
      <c r="DMR2009" s="618"/>
      <c r="DMS2009" s="618"/>
      <c r="DMT2009" s="618"/>
      <c r="DMU2009" s="618"/>
      <c r="DMV2009" s="618"/>
      <c r="DMW2009" s="618"/>
      <c r="DMX2009" s="618"/>
      <c r="DMY2009" s="618"/>
      <c r="DMZ2009" s="618"/>
      <c r="DNA2009" s="618"/>
      <c r="DNB2009" s="618"/>
      <c r="DNC2009" s="618"/>
      <c r="DND2009" s="618"/>
      <c r="DNE2009" s="618"/>
      <c r="DNF2009" s="618"/>
      <c r="DNG2009" s="618"/>
      <c r="DNH2009" s="618"/>
      <c r="DNI2009" s="618"/>
      <c r="DNJ2009" s="618"/>
      <c r="DNK2009" s="618"/>
      <c r="DNL2009" s="618"/>
      <c r="DNM2009" s="618"/>
      <c r="DNN2009" s="618"/>
      <c r="DNO2009" s="618"/>
      <c r="DNP2009" s="618"/>
      <c r="DNQ2009" s="618"/>
      <c r="DNR2009" s="618"/>
      <c r="DNS2009" s="618"/>
      <c r="DNT2009" s="618"/>
      <c r="DNU2009" s="618"/>
      <c r="DNV2009" s="618"/>
      <c r="DNW2009" s="618"/>
      <c r="DNX2009" s="618"/>
      <c r="DNY2009" s="618"/>
      <c r="DNZ2009" s="618"/>
      <c r="DOA2009" s="618"/>
      <c r="DOB2009" s="618"/>
      <c r="DOC2009" s="618"/>
      <c r="DOD2009" s="618"/>
      <c r="DOE2009" s="618"/>
      <c r="DOF2009" s="618"/>
      <c r="DOG2009" s="618"/>
      <c r="DOH2009" s="618"/>
      <c r="DOI2009" s="618"/>
      <c r="DOJ2009" s="618"/>
      <c r="DOK2009" s="618"/>
      <c r="DOL2009" s="618"/>
      <c r="DOM2009" s="618"/>
      <c r="DON2009" s="618"/>
      <c r="DOO2009" s="618"/>
      <c r="DOP2009" s="618"/>
      <c r="DOQ2009" s="618"/>
      <c r="DOR2009" s="618"/>
      <c r="DOS2009" s="618"/>
      <c r="DOT2009" s="618"/>
      <c r="DOU2009" s="618"/>
      <c r="DOV2009" s="618"/>
      <c r="DOW2009" s="618"/>
      <c r="DOX2009" s="618"/>
      <c r="DOY2009" s="618"/>
      <c r="DOZ2009" s="618"/>
      <c r="DPA2009" s="618"/>
      <c r="DPB2009" s="618"/>
      <c r="DPC2009" s="618"/>
      <c r="DPD2009" s="618"/>
      <c r="DPE2009" s="618"/>
      <c r="DPF2009" s="618"/>
      <c r="DPG2009" s="618"/>
      <c r="DPH2009" s="618"/>
      <c r="DPI2009" s="618"/>
      <c r="DPJ2009" s="618"/>
      <c r="DPK2009" s="618"/>
      <c r="DPL2009" s="618"/>
      <c r="DPM2009" s="618"/>
      <c r="DPN2009" s="618"/>
      <c r="DPO2009" s="618"/>
      <c r="DPP2009" s="618"/>
      <c r="DPQ2009" s="618"/>
      <c r="DPR2009" s="618"/>
      <c r="DPS2009" s="618"/>
      <c r="DPT2009" s="618"/>
      <c r="DPU2009" s="618"/>
      <c r="DPV2009" s="618"/>
      <c r="DPW2009" s="618"/>
      <c r="DPX2009" s="618"/>
      <c r="DPY2009" s="618"/>
      <c r="DPZ2009" s="618"/>
      <c r="DQA2009" s="618"/>
      <c r="DQB2009" s="618"/>
      <c r="DQC2009" s="618"/>
      <c r="DQD2009" s="618"/>
      <c r="DQE2009" s="618"/>
      <c r="DQF2009" s="618"/>
      <c r="DQG2009" s="618"/>
      <c r="DQH2009" s="618"/>
      <c r="DQI2009" s="618"/>
      <c r="DQJ2009" s="618"/>
      <c r="DQK2009" s="618"/>
      <c r="DQL2009" s="618"/>
      <c r="DQM2009" s="618"/>
      <c r="DQN2009" s="618"/>
      <c r="DQO2009" s="618"/>
      <c r="DQP2009" s="618"/>
      <c r="DQQ2009" s="618"/>
      <c r="DQR2009" s="618"/>
      <c r="DQS2009" s="618"/>
      <c r="DQT2009" s="618"/>
      <c r="DQU2009" s="618"/>
      <c r="DQV2009" s="618"/>
      <c r="DQW2009" s="618"/>
      <c r="DQX2009" s="618"/>
      <c r="DQY2009" s="618"/>
      <c r="DQZ2009" s="618"/>
      <c r="DRA2009" s="618"/>
      <c r="DRB2009" s="618"/>
      <c r="DRC2009" s="618"/>
      <c r="DRD2009" s="618"/>
      <c r="DRE2009" s="618"/>
      <c r="DRF2009" s="618"/>
      <c r="DRG2009" s="618"/>
      <c r="DRH2009" s="618"/>
      <c r="DRI2009" s="618"/>
      <c r="DRJ2009" s="618"/>
      <c r="DRK2009" s="618"/>
      <c r="DRL2009" s="618"/>
      <c r="DRM2009" s="618"/>
      <c r="DRN2009" s="618"/>
      <c r="DRO2009" s="618"/>
      <c r="DRP2009" s="618"/>
      <c r="DRQ2009" s="618"/>
      <c r="DRR2009" s="618"/>
      <c r="DRS2009" s="618"/>
      <c r="DRT2009" s="618"/>
      <c r="DRU2009" s="618"/>
      <c r="DRV2009" s="618"/>
      <c r="DRW2009" s="618"/>
      <c r="DRX2009" s="618"/>
      <c r="DRY2009" s="618"/>
      <c r="DRZ2009" s="618"/>
      <c r="DSA2009" s="618"/>
      <c r="DSB2009" s="618"/>
      <c r="DSC2009" s="618"/>
      <c r="DSD2009" s="618"/>
      <c r="DSE2009" s="618"/>
      <c r="DSF2009" s="618"/>
      <c r="DSG2009" s="618"/>
      <c r="DSH2009" s="618"/>
      <c r="DSI2009" s="618"/>
      <c r="DSJ2009" s="618"/>
      <c r="DSK2009" s="618"/>
      <c r="DSL2009" s="618"/>
      <c r="DSM2009" s="618"/>
      <c r="DSN2009" s="618"/>
      <c r="DSO2009" s="618"/>
      <c r="DSP2009" s="618"/>
      <c r="DSQ2009" s="618"/>
      <c r="DSR2009" s="618"/>
      <c r="DSS2009" s="618"/>
      <c r="DST2009" s="618"/>
      <c r="DSU2009" s="618"/>
      <c r="DSV2009" s="618"/>
      <c r="DSW2009" s="618"/>
      <c r="DSX2009" s="618"/>
      <c r="DSY2009" s="618"/>
      <c r="DSZ2009" s="618"/>
      <c r="DTA2009" s="618"/>
      <c r="DTB2009" s="618"/>
      <c r="DTC2009" s="618"/>
      <c r="DTD2009" s="618"/>
      <c r="DTE2009" s="618"/>
      <c r="DTF2009" s="618"/>
      <c r="DTG2009" s="618"/>
      <c r="DTH2009" s="618"/>
      <c r="DTI2009" s="618"/>
      <c r="DTJ2009" s="618"/>
      <c r="DTK2009" s="618"/>
      <c r="DTL2009" s="618"/>
      <c r="DTM2009" s="618"/>
      <c r="DTN2009" s="618"/>
      <c r="DTO2009" s="618"/>
      <c r="DTP2009" s="618"/>
      <c r="DTQ2009" s="618"/>
      <c r="DTR2009" s="618"/>
      <c r="DTS2009" s="618"/>
      <c r="DTT2009" s="618"/>
      <c r="DTU2009" s="618"/>
      <c r="DTV2009" s="618"/>
      <c r="DTW2009" s="618"/>
      <c r="DTX2009" s="618"/>
      <c r="DTY2009" s="618"/>
      <c r="DTZ2009" s="618"/>
      <c r="DUA2009" s="618"/>
      <c r="DUB2009" s="618"/>
      <c r="DUC2009" s="618"/>
      <c r="DUD2009" s="618"/>
      <c r="DUE2009" s="618"/>
      <c r="DUF2009" s="618"/>
      <c r="DUG2009" s="618"/>
      <c r="DUH2009" s="618"/>
      <c r="DUI2009" s="618"/>
      <c r="DUJ2009" s="618"/>
      <c r="DUK2009" s="618"/>
      <c r="DUL2009" s="618"/>
      <c r="DUM2009" s="618"/>
      <c r="DUN2009" s="618"/>
      <c r="DUO2009" s="618"/>
      <c r="DUP2009" s="618"/>
      <c r="DUQ2009" s="618"/>
      <c r="DUR2009" s="618"/>
      <c r="DUS2009" s="618"/>
      <c r="DUT2009" s="618"/>
      <c r="DUU2009" s="618"/>
      <c r="DUV2009" s="618"/>
      <c r="DUW2009" s="618"/>
      <c r="DUX2009" s="618"/>
      <c r="DUY2009" s="618"/>
      <c r="DUZ2009" s="618"/>
      <c r="DVA2009" s="618"/>
      <c r="DVB2009" s="618"/>
      <c r="DVC2009" s="618"/>
      <c r="DVD2009" s="618"/>
      <c r="DVE2009" s="618"/>
      <c r="DVF2009" s="618"/>
      <c r="DVG2009" s="618"/>
      <c r="DVH2009" s="618"/>
      <c r="DVI2009" s="618"/>
      <c r="DVJ2009" s="618"/>
      <c r="DVK2009" s="618"/>
      <c r="DVL2009" s="618"/>
      <c r="DVM2009" s="618"/>
      <c r="DVN2009" s="618"/>
      <c r="DVO2009" s="618"/>
      <c r="DVP2009" s="618"/>
      <c r="DVQ2009" s="618"/>
      <c r="DVR2009" s="618"/>
      <c r="DVS2009" s="618"/>
      <c r="DVT2009" s="618"/>
      <c r="DVU2009" s="618"/>
      <c r="DVV2009" s="618"/>
      <c r="DVW2009" s="618"/>
      <c r="DVX2009" s="618"/>
      <c r="DVY2009" s="618"/>
      <c r="DVZ2009" s="618"/>
      <c r="DWA2009" s="618"/>
      <c r="DWB2009" s="618"/>
      <c r="DWC2009" s="618"/>
      <c r="DWD2009" s="618"/>
      <c r="DWE2009" s="618"/>
      <c r="DWF2009" s="618"/>
      <c r="DWG2009" s="618"/>
      <c r="DWH2009" s="618"/>
      <c r="DWI2009" s="618"/>
      <c r="DWJ2009" s="618"/>
      <c r="DWK2009" s="618"/>
      <c r="DWL2009" s="618"/>
      <c r="DWM2009" s="618"/>
      <c r="DWN2009" s="618"/>
      <c r="DWO2009" s="618"/>
      <c r="DWP2009" s="618"/>
      <c r="DWQ2009" s="618"/>
      <c r="DWR2009" s="618"/>
      <c r="DWS2009" s="618"/>
      <c r="DWT2009" s="618"/>
      <c r="DWU2009" s="618"/>
      <c r="DWV2009" s="618"/>
      <c r="DWW2009" s="618"/>
      <c r="DWX2009" s="618"/>
      <c r="DWY2009" s="618"/>
      <c r="DWZ2009" s="618"/>
      <c r="DXA2009" s="618"/>
      <c r="DXB2009" s="618"/>
      <c r="DXC2009" s="618"/>
      <c r="DXD2009" s="618"/>
      <c r="DXE2009" s="618"/>
      <c r="DXF2009" s="618"/>
      <c r="DXG2009" s="618"/>
      <c r="DXH2009" s="618"/>
      <c r="DXI2009" s="618"/>
      <c r="DXJ2009" s="618"/>
      <c r="DXK2009" s="618"/>
      <c r="DXL2009" s="618"/>
      <c r="DXM2009" s="618"/>
      <c r="DXN2009" s="618"/>
      <c r="DXO2009" s="618"/>
      <c r="DXP2009" s="618"/>
      <c r="DXQ2009" s="618"/>
      <c r="DXR2009" s="618"/>
      <c r="DXS2009" s="618"/>
      <c r="DXT2009" s="618"/>
      <c r="DXU2009" s="618"/>
      <c r="DXV2009" s="618"/>
      <c r="DXW2009" s="618"/>
      <c r="DXX2009" s="618"/>
      <c r="DXY2009" s="618"/>
      <c r="DXZ2009" s="618"/>
      <c r="DYA2009" s="618"/>
      <c r="DYB2009" s="618"/>
      <c r="DYC2009" s="618"/>
      <c r="DYD2009" s="618"/>
      <c r="DYE2009" s="618"/>
      <c r="DYF2009" s="618"/>
      <c r="DYG2009" s="618"/>
      <c r="DYH2009" s="618"/>
      <c r="DYI2009" s="618"/>
      <c r="DYJ2009" s="618"/>
      <c r="DYK2009" s="618"/>
      <c r="DYL2009" s="618"/>
      <c r="DYM2009" s="618"/>
      <c r="DYN2009" s="618"/>
      <c r="DYO2009" s="618"/>
      <c r="DYP2009" s="618"/>
      <c r="DYQ2009" s="618"/>
      <c r="DYR2009" s="618"/>
      <c r="DYS2009" s="618"/>
      <c r="DYT2009" s="618"/>
      <c r="DYU2009" s="618"/>
      <c r="DYV2009" s="618"/>
      <c r="DYW2009" s="618"/>
      <c r="DYX2009" s="618"/>
      <c r="DYY2009" s="618"/>
      <c r="DYZ2009" s="618"/>
      <c r="DZA2009" s="618"/>
      <c r="DZB2009" s="618"/>
      <c r="DZC2009" s="618"/>
      <c r="DZD2009" s="618"/>
      <c r="DZE2009" s="618"/>
      <c r="DZF2009" s="618"/>
      <c r="DZG2009" s="618"/>
      <c r="DZH2009" s="618"/>
      <c r="DZI2009" s="618"/>
      <c r="DZJ2009" s="618"/>
      <c r="DZK2009" s="618"/>
      <c r="DZL2009" s="618"/>
      <c r="DZM2009" s="618"/>
      <c r="DZN2009" s="618"/>
      <c r="DZO2009" s="618"/>
      <c r="DZP2009" s="618"/>
      <c r="DZQ2009" s="618"/>
      <c r="DZR2009" s="618"/>
      <c r="DZS2009" s="618"/>
      <c r="DZT2009" s="618"/>
      <c r="DZU2009" s="618"/>
      <c r="DZV2009" s="618"/>
      <c r="DZW2009" s="618"/>
      <c r="DZX2009" s="618"/>
      <c r="DZY2009" s="618"/>
      <c r="DZZ2009" s="618"/>
      <c r="EAA2009" s="618"/>
      <c r="EAB2009" s="618"/>
      <c r="EAC2009" s="618"/>
      <c r="EAD2009" s="618"/>
      <c r="EAE2009" s="618"/>
      <c r="EAF2009" s="618"/>
      <c r="EAG2009" s="618"/>
      <c r="EAH2009" s="618"/>
      <c r="EAI2009" s="618"/>
      <c r="EAJ2009" s="618"/>
      <c r="EAK2009" s="618"/>
      <c r="EAL2009" s="618"/>
      <c r="EAM2009" s="618"/>
      <c r="EAN2009" s="618"/>
      <c r="EAO2009" s="618"/>
      <c r="EAP2009" s="618"/>
      <c r="EAQ2009" s="618"/>
      <c r="EAR2009" s="618"/>
      <c r="EAS2009" s="618"/>
      <c r="EAT2009" s="618"/>
      <c r="EAU2009" s="618"/>
      <c r="EAV2009" s="618"/>
      <c r="EAW2009" s="618"/>
      <c r="EAX2009" s="618"/>
      <c r="EAY2009" s="618"/>
      <c r="EAZ2009" s="618"/>
      <c r="EBA2009" s="618"/>
      <c r="EBB2009" s="618"/>
      <c r="EBC2009" s="618"/>
      <c r="EBD2009" s="618"/>
      <c r="EBE2009" s="618"/>
      <c r="EBF2009" s="618"/>
      <c r="EBG2009" s="618"/>
      <c r="EBH2009" s="618"/>
      <c r="EBI2009" s="618"/>
      <c r="EBJ2009" s="618"/>
      <c r="EBK2009" s="618"/>
      <c r="EBL2009" s="618"/>
      <c r="EBM2009" s="618"/>
      <c r="EBN2009" s="618"/>
      <c r="EBO2009" s="618"/>
      <c r="EBP2009" s="618"/>
      <c r="EBQ2009" s="618"/>
      <c r="EBR2009" s="618"/>
      <c r="EBS2009" s="618"/>
      <c r="EBT2009" s="618"/>
      <c r="EBU2009" s="618"/>
      <c r="EBV2009" s="618"/>
      <c r="EBW2009" s="618"/>
      <c r="EBX2009" s="618"/>
      <c r="EBY2009" s="618"/>
      <c r="EBZ2009" s="618"/>
      <c r="ECA2009" s="618"/>
      <c r="ECB2009" s="618"/>
      <c r="ECC2009" s="618"/>
      <c r="ECD2009" s="618"/>
      <c r="ECE2009" s="618"/>
      <c r="ECF2009" s="618"/>
      <c r="ECG2009" s="618"/>
      <c r="ECH2009" s="618"/>
      <c r="ECI2009" s="618"/>
      <c r="ECJ2009" s="618"/>
      <c r="ECK2009" s="618"/>
      <c r="ECL2009" s="618"/>
      <c r="ECM2009" s="618"/>
      <c r="ECN2009" s="618"/>
      <c r="ECO2009" s="618"/>
      <c r="ECP2009" s="618"/>
      <c r="ECQ2009" s="618"/>
      <c r="ECR2009" s="618"/>
      <c r="ECS2009" s="618"/>
      <c r="ECT2009" s="618"/>
      <c r="ECU2009" s="618"/>
      <c r="ECV2009" s="618"/>
      <c r="ECW2009" s="618"/>
      <c r="ECX2009" s="618"/>
      <c r="ECY2009" s="618"/>
      <c r="ECZ2009" s="618"/>
      <c r="EDA2009" s="618"/>
      <c r="EDB2009" s="618"/>
      <c r="EDC2009" s="618"/>
      <c r="EDD2009" s="618"/>
      <c r="EDE2009" s="618"/>
      <c r="EDF2009" s="618"/>
      <c r="EDG2009" s="618"/>
      <c r="EDH2009" s="618"/>
      <c r="EDI2009" s="618"/>
      <c r="EDJ2009" s="618"/>
      <c r="EDK2009" s="618"/>
      <c r="EDL2009" s="618"/>
      <c r="EDM2009" s="618"/>
      <c r="EDN2009" s="618"/>
      <c r="EDO2009" s="618"/>
      <c r="EDP2009" s="618"/>
      <c r="EDQ2009" s="618"/>
      <c r="EDR2009" s="618"/>
      <c r="EDS2009" s="618"/>
      <c r="EDT2009" s="618"/>
      <c r="EDU2009" s="618"/>
      <c r="EDV2009" s="618"/>
      <c r="EDW2009" s="618"/>
      <c r="EDX2009" s="618"/>
      <c r="EDY2009" s="618"/>
      <c r="EDZ2009" s="618"/>
      <c r="EEA2009" s="618"/>
      <c r="EEB2009" s="618"/>
      <c r="EEC2009" s="618"/>
      <c r="EED2009" s="618"/>
      <c r="EEE2009" s="618"/>
      <c r="EEF2009" s="618"/>
      <c r="EEG2009" s="618"/>
      <c r="EEH2009" s="618"/>
      <c r="EEI2009" s="618"/>
      <c r="EEJ2009" s="618"/>
      <c r="EEK2009" s="618"/>
      <c r="EEL2009" s="618"/>
      <c r="EEM2009" s="618"/>
      <c r="EEN2009" s="618"/>
      <c r="EEO2009" s="618"/>
      <c r="EEP2009" s="618"/>
      <c r="EEQ2009" s="618"/>
      <c r="EER2009" s="618"/>
      <c r="EES2009" s="618"/>
      <c r="EET2009" s="618"/>
      <c r="EEU2009" s="618"/>
      <c r="EEV2009" s="618"/>
      <c r="EEW2009" s="618"/>
      <c r="EEX2009" s="618"/>
      <c r="EEY2009" s="618"/>
      <c r="EEZ2009" s="618"/>
      <c r="EFA2009" s="618"/>
      <c r="EFB2009" s="618"/>
      <c r="EFC2009" s="618"/>
      <c r="EFD2009" s="618"/>
      <c r="EFE2009" s="618"/>
      <c r="EFF2009" s="618"/>
      <c r="EFG2009" s="618"/>
      <c r="EFH2009" s="618"/>
      <c r="EFI2009" s="618"/>
      <c r="EFJ2009" s="618"/>
      <c r="EFK2009" s="618"/>
      <c r="EFL2009" s="618"/>
      <c r="EFM2009" s="618"/>
      <c r="EFN2009" s="618"/>
      <c r="EFO2009" s="618"/>
      <c r="EFP2009" s="618"/>
      <c r="EFQ2009" s="618"/>
      <c r="EFR2009" s="618"/>
      <c r="EFS2009" s="618"/>
      <c r="EFT2009" s="618"/>
      <c r="EFU2009" s="618"/>
      <c r="EFV2009" s="618"/>
      <c r="EFW2009" s="618"/>
      <c r="EFX2009" s="618"/>
      <c r="EFY2009" s="618"/>
      <c r="EFZ2009" s="618"/>
      <c r="EGA2009" s="618"/>
      <c r="EGB2009" s="618"/>
      <c r="EGC2009" s="618"/>
      <c r="EGD2009" s="618"/>
      <c r="EGE2009" s="618"/>
      <c r="EGF2009" s="618"/>
      <c r="EGG2009" s="618"/>
      <c r="EGH2009" s="618"/>
      <c r="EGI2009" s="618"/>
      <c r="EGJ2009" s="618"/>
      <c r="EGK2009" s="618"/>
      <c r="EGL2009" s="618"/>
      <c r="EGM2009" s="618"/>
      <c r="EGN2009" s="618"/>
      <c r="EGO2009" s="618"/>
      <c r="EGP2009" s="618"/>
      <c r="EGQ2009" s="618"/>
      <c r="EGR2009" s="618"/>
      <c r="EGS2009" s="618"/>
      <c r="EGT2009" s="618"/>
      <c r="EGU2009" s="618"/>
      <c r="EGV2009" s="618"/>
      <c r="EGW2009" s="618"/>
      <c r="EGX2009" s="618"/>
      <c r="EGY2009" s="618"/>
      <c r="EGZ2009" s="618"/>
      <c r="EHA2009" s="618"/>
      <c r="EHB2009" s="618"/>
      <c r="EHC2009" s="618"/>
      <c r="EHD2009" s="618"/>
      <c r="EHE2009" s="618"/>
      <c r="EHF2009" s="618"/>
      <c r="EHG2009" s="618"/>
      <c r="EHH2009" s="618"/>
      <c r="EHI2009" s="618"/>
      <c r="EHJ2009" s="618"/>
      <c r="EHK2009" s="618"/>
      <c r="EHL2009" s="618"/>
      <c r="EHM2009" s="618"/>
      <c r="EHN2009" s="618"/>
      <c r="EHO2009" s="618"/>
      <c r="EHP2009" s="618"/>
      <c r="EHQ2009" s="618"/>
      <c r="EHR2009" s="618"/>
      <c r="EHS2009" s="618"/>
      <c r="EHT2009" s="618"/>
      <c r="EHU2009" s="618"/>
      <c r="EHV2009" s="618"/>
      <c r="EHW2009" s="618"/>
      <c r="EHX2009" s="618"/>
      <c r="EHY2009" s="618"/>
      <c r="EHZ2009" s="618"/>
      <c r="EIA2009" s="618"/>
      <c r="EIB2009" s="618"/>
      <c r="EIC2009" s="618"/>
      <c r="EID2009" s="618"/>
      <c r="EIE2009" s="618"/>
      <c r="EIF2009" s="618"/>
      <c r="EIG2009" s="618"/>
      <c r="EIH2009" s="618"/>
      <c r="EII2009" s="618"/>
      <c r="EIJ2009" s="618"/>
      <c r="EIK2009" s="618"/>
      <c r="EIL2009" s="618"/>
      <c r="EIM2009" s="618"/>
      <c r="EIN2009" s="618"/>
      <c r="EIO2009" s="618"/>
      <c r="EIP2009" s="618"/>
      <c r="EIQ2009" s="618"/>
      <c r="EIR2009" s="618"/>
      <c r="EIS2009" s="618"/>
      <c r="EIT2009" s="618"/>
      <c r="EIU2009" s="618"/>
      <c r="EIV2009" s="618"/>
      <c r="EIW2009" s="618"/>
      <c r="EIX2009" s="618"/>
      <c r="EIY2009" s="618"/>
      <c r="EIZ2009" s="618"/>
      <c r="EJA2009" s="618"/>
      <c r="EJB2009" s="618"/>
      <c r="EJC2009" s="618"/>
      <c r="EJD2009" s="618"/>
      <c r="EJE2009" s="618"/>
      <c r="EJF2009" s="618"/>
      <c r="EJG2009" s="618"/>
      <c r="EJH2009" s="618"/>
      <c r="EJI2009" s="618"/>
      <c r="EJJ2009" s="618"/>
      <c r="EJK2009" s="618"/>
      <c r="EJL2009" s="618"/>
      <c r="EJM2009" s="618"/>
      <c r="EJN2009" s="618"/>
      <c r="EJO2009" s="618"/>
      <c r="EJP2009" s="618"/>
      <c r="EJQ2009" s="618"/>
      <c r="EJR2009" s="618"/>
      <c r="EJS2009" s="618"/>
      <c r="EJT2009" s="618"/>
      <c r="EJU2009" s="618"/>
      <c r="EJV2009" s="618"/>
      <c r="EJW2009" s="618"/>
      <c r="EJX2009" s="618"/>
      <c r="EJY2009" s="618"/>
      <c r="EJZ2009" s="618"/>
      <c r="EKA2009" s="618"/>
      <c r="EKB2009" s="618"/>
      <c r="EKC2009" s="618"/>
      <c r="EKD2009" s="618"/>
      <c r="EKE2009" s="618"/>
      <c r="EKF2009" s="618"/>
      <c r="EKG2009" s="618"/>
      <c r="EKH2009" s="618"/>
      <c r="EKI2009" s="618"/>
      <c r="EKJ2009" s="618"/>
      <c r="EKK2009" s="618"/>
      <c r="EKL2009" s="618"/>
      <c r="EKM2009" s="618"/>
      <c r="EKN2009" s="618"/>
      <c r="EKO2009" s="618"/>
      <c r="EKP2009" s="618"/>
      <c r="EKQ2009" s="618"/>
      <c r="EKR2009" s="618"/>
      <c r="EKS2009" s="618"/>
      <c r="EKT2009" s="618"/>
      <c r="EKU2009" s="618"/>
      <c r="EKV2009" s="618"/>
      <c r="EKW2009" s="618"/>
      <c r="EKX2009" s="618"/>
      <c r="EKY2009" s="618"/>
      <c r="EKZ2009" s="618"/>
      <c r="ELA2009" s="618"/>
      <c r="ELB2009" s="618"/>
      <c r="ELC2009" s="618"/>
      <c r="ELD2009" s="618"/>
      <c r="ELE2009" s="618"/>
      <c r="ELF2009" s="618"/>
      <c r="ELG2009" s="618"/>
      <c r="ELH2009" s="618"/>
      <c r="ELI2009" s="618"/>
      <c r="ELJ2009" s="618"/>
      <c r="ELK2009" s="618"/>
      <c r="ELL2009" s="618"/>
      <c r="ELM2009" s="618"/>
      <c r="ELN2009" s="618"/>
      <c r="ELO2009" s="618"/>
      <c r="ELP2009" s="618"/>
      <c r="ELQ2009" s="618"/>
      <c r="ELR2009" s="618"/>
      <c r="ELS2009" s="618"/>
      <c r="ELT2009" s="618"/>
      <c r="ELU2009" s="618"/>
      <c r="ELV2009" s="618"/>
      <c r="ELW2009" s="618"/>
      <c r="ELX2009" s="618"/>
      <c r="ELY2009" s="618"/>
      <c r="ELZ2009" s="618"/>
      <c r="EMA2009" s="618"/>
      <c r="EMB2009" s="618"/>
      <c r="EMC2009" s="618"/>
      <c r="EMD2009" s="618"/>
      <c r="EME2009" s="618"/>
      <c r="EMF2009" s="618"/>
      <c r="EMG2009" s="618"/>
      <c r="EMH2009" s="618"/>
      <c r="EMI2009" s="618"/>
      <c r="EMJ2009" s="618"/>
      <c r="EMK2009" s="618"/>
      <c r="EML2009" s="618"/>
      <c r="EMM2009" s="618"/>
      <c r="EMN2009" s="618"/>
      <c r="EMO2009" s="618"/>
      <c r="EMP2009" s="618"/>
      <c r="EMQ2009" s="618"/>
      <c r="EMR2009" s="618"/>
      <c r="EMS2009" s="618"/>
      <c r="EMT2009" s="618"/>
      <c r="EMU2009" s="618"/>
      <c r="EMV2009" s="618"/>
      <c r="EMW2009" s="618"/>
      <c r="EMX2009" s="618"/>
      <c r="EMY2009" s="618"/>
      <c r="EMZ2009" s="618"/>
      <c r="ENA2009" s="618"/>
      <c r="ENB2009" s="618"/>
      <c r="ENC2009" s="618"/>
      <c r="END2009" s="618"/>
      <c r="ENE2009" s="618"/>
      <c r="ENF2009" s="618"/>
      <c r="ENG2009" s="618"/>
      <c r="ENH2009" s="618"/>
      <c r="ENI2009" s="618"/>
      <c r="ENJ2009" s="618"/>
      <c r="ENK2009" s="618"/>
      <c r="ENL2009" s="618"/>
      <c r="ENM2009" s="618"/>
      <c r="ENN2009" s="618"/>
      <c r="ENO2009" s="618"/>
      <c r="ENP2009" s="618"/>
      <c r="ENQ2009" s="618"/>
      <c r="ENR2009" s="618"/>
      <c r="ENS2009" s="618"/>
      <c r="ENT2009" s="618"/>
      <c r="ENU2009" s="618"/>
      <c r="ENV2009" s="618"/>
      <c r="ENW2009" s="618"/>
      <c r="ENX2009" s="618"/>
      <c r="ENY2009" s="618"/>
      <c r="ENZ2009" s="618"/>
      <c r="EOA2009" s="618"/>
      <c r="EOB2009" s="618"/>
      <c r="EOC2009" s="618"/>
      <c r="EOD2009" s="618"/>
      <c r="EOE2009" s="618"/>
      <c r="EOF2009" s="618"/>
      <c r="EOG2009" s="618"/>
      <c r="EOH2009" s="618"/>
      <c r="EOI2009" s="618"/>
      <c r="EOJ2009" s="618"/>
      <c r="EOK2009" s="618"/>
      <c r="EOL2009" s="618"/>
      <c r="EOM2009" s="618"/>
      <c r="EON2009" s="618"/>
      <c r="EOO2009" s="618"/>
      <c r="EOP2009" s="618"/>
      <c r="EOQ2009" s="618"/>
      <c r="EOR2009" s="618"/>
      <c r="EOS2009" s="618"/>
      <c r="EOT2009" s="618"/>
      <c r="EOU2009" s="618"/>
      <c r="EOV2009" s="618"/>
      <c r="EOW2009" s="618"/>
      <c r="EOX2009" s="618"/>
      <c r="EOY2009" s="618"/>
      <c r="EOZ2009" s="618"/>
      <c r="EPA2009" s="618"/>
      <c r="EPB2009" s="618"/>
      <c r="EPC2009" s="618"/>
      <c r="EPD2009" s="618"/>
      <c r="EPE2009" s="618"/>
      <c r="EPF2009" s="618"/>
      <c r="EPG2009" s="618"/>
      <c r="EPH2009" s="618"/>
      <c r="EPI2009" s="618"/>
      <c r="EPJ2009" s="618"/>
      <c r="EPK2009" s="618"/>
      <c r="EPL2009" s="618"/>
      <c r="EPM2009" s="618"/>
      <c r="EPN2009" s="618"/>
      <c r="EPO2009" s="618"/>
      <c r="EPP2009" s="618"/>
      <c r="EPQ2009" s="618"/>
      <c r="EPR2009" s="618"/>
      <c r="EPS2009" s="618"/>
      <c r="EPT2009" s="618"/>
      <c r="EPU2009" s="618"/>
      <c r="EPV2009" s="618"/>
      <c r="EPW2009" s="618"/>
      <c r="EPX2009" s="618"/>
      <c r="EPY2009" s="618"/>
      <c r="EPZ2009" s="618"/>
      <c r="EQA2009" s="618"/>
      <c r="EQB2009" s="618"/>
      <c r="EQC2009" s="618"/>
      <c r="EQD2009" s="618"/>
      <c r="EQE2009" s="618"/>
      <c r="EQF2009" s="618"/>
      <c r="EQG2009" s="618"/>
      <c r="EQH2009" s="618"/>
      <c r="EQI2009" s="618"/>
      <c r="EQJ2009" s="618"/>
      <c r="EQK2009" s="618"/>
      <c r="EQL2009" s="618"/>
      <c r="EQM2009" s="618"/>
      <c r="EQN2009" s="618"/>
      <c r="EQO2009" s="618"/>
      <c r="EQP2009" s="618"/>
      <c r="EQQ2009" s="618"/>
      <c r="EQR2009" s="618"/>
      <c r="EQS2009" s="618"/>
      <c r="EQT2009" s="618"/>
      <c r="EQU2009" s="618"/>
      <c r="EQV2009" s="618"/>
      <c r="EQW2009" s="618"/>
      <c r="EQX2009" s="618"/>
      <c r="EQY2009" s="618"/>
      <c r="EQZ2009" s="618"/>
      <c r="ERA2009" s="618"/>
      <c r="ERB2009" s="618"/>
      <c r="ERC2009" s="618"/>
      <c r="ERD2009" s="618"/>
      <c r="ERE2009" s="618"/>
      <c r="ERF2009" s="618"/>
      <c r="ERG2009" s="618"/>
      <c r="ERH2009" s="618"/>
      <c r="ERI2009" s="618"/>
      <c r="ERJ2009" s="618"/>
      <c r="ERK2009" s="618"/>
      <c r="ERL2009" s="618"/>
      <c r="ERM2009" s="618"/>
      <c r="ERN2009" s="618"/>
      <c r="ERO2009" s="618"/>
      <c r="ERP2009" s="618"/>
      <c r="ERQ2009" s="618"/>
      <c r="ERR2009" s="618"/>
      <c r="ERS2009" s="618"/>
      <c r="ERT2009" s="618"/>
      <c r="ERU2009" s="618"/>
      <c r="ERV2009" s="618"/>
      <c r="ERW2009" s="618"/>
      <c r="ERX2009" s="618"/>
      <c r="ERY2009" s="618"/>
      <c r="ERZ2009" s="618"/>
      <c r="ESA2009" s="618"/>
      <c r="ESB2009" s="618"/>
      <c r="ESC2009" s="618"/>
      <c r="ESD2009" s="618"/>
      <c r="ESE2009" s="618"/>
      <c r="ESF2009" s="618"/>
      <c r="ESG2009" s="618"/>
      <c r="ESH2009" s="618"/>
      <c r="ESI2009" s="618"/>
      <c r="ESJ2009" s="618"/>
      <c r="ESK2009" s="618"/>
      <c r="ESL2009" s="618"/>
      <c r="ESM2009" s="618"/>
      <c r="ESN2009" s="618"/>
      <c r="ESO2009" s="618"/>
      <c r="ESP2009" s="618"/>
      <c r="ESQ2009" s="618"/>
      <c r="ESR2009" s="618"/>
      <c r="ESS2009" s="618"/>
      <c r="EST2009" s="618"/>
      <c r="ESU2009" s="618"/>
      <c r="ESV2009" s="618"/>
      <c r="ESW2009" s="618"/>
      <c r="ESX2009" s="618"/>
      <c r="ESY2009" s="618"/>
      <c r="ESZ2009" s="618"/>
      <c r="ETA2009" s="618"/>
      <c r="ETB2009" s="618"/>
      <c r="ETC2009" s="618"/>
      <c r="ETD2009" s="618"/>
      <c r="ETE2009" s="618"/>
      <c r="ETF2009" s="618"/>
      <c r="ETG2009" s="618"/>
      <c r="ETH2009" s="618"/>
      <c r="ETI2009" s="618"/>
      <c r="ETJ2009" s="618"/>
      <c r="ETK2009" s="618"/>
      <c r="ETL2009" s="618"/>
      <c r="ETM2009" s="618"/>
      <c r="ETN2009" s="618"/>
      <c r="ETO2009" s="618"/>
      <c r="ETP2009" s="618"/>
      <c r="ETQ2009" s="618"/>
      <c r="ETR2009" s="618"/>
      <c r="ETS2009" s="618"/>
      <c r="ETT2009" s="618"/>
      <c r="ETU2009" s="618"/>
      <c r="ETV2009" s="618"/>
      <c r="ETW2009" s="618"/>
      <c r="ETX2009" s="618"/>
      <c r="ETY2009" s="618"/>
      <c r="ETZ2009" s="618"/>
      <c r="EUA2009" s="618"/>
      <c r="EUB2009" s="618"/>
      <c r="EUC2009" s="618"/>
      <c r="EUD2009" s="618"/>
      <c r="EUE2009" s="618"/>
      <c r="EUF2009" s="618"/>
      <c r="EUG2009" s="618"/>
      <c r="EUH2009" s="618"/>
      <c r="EUI2009" s="618"/>
      <c r="EUJ2009" s="618"/>
      <c r="EUK2009" s="618"/>
      <c r="EUL2009" s="618"/>
      <c r="EUM2009" s="618"/>
      <c r="EUN2009" s="618"/>
      <c r="EUO2009" s="618"/>
      <c r="EUP2009" s="618"/>
      <c r="EUQ2009" s="618"/>
      <c r="EUR2009" s="618"/>
      <c r="EUS2009" s="618"/>
      <c r="EUT2009" s="618"/>
      <c r="EUU2009" s="618"/>
      <c r="EUV2009" s="618"/>
      <c r="EUW2009" s="618"/>
      <c r="EUX2009" s="618"/>
      <c r="EUY2009" s="618"/>
      <c r="EUZ2009" s="618"/>
      <c r="EVA2009" s="618"/>
      <c r="EVB2009" s="618"/>
      <c r="EVC2009" s="618"/>
      <c r="EVD2009" s="618"/>
      <c r="EVE2009" s="618"/>
      <c r="EVF2009" s="618"/>
      <c r="EVG2009" s="618"/>
      <c r="EVH2009" s="618"/>
      <c r="EVI2009" s="618"/>
      <c r="EVJ2009" s="618"/>
      <c r="EVK2009" s="618"/>
      <c r="EVL2009" s="618"/>
      <c r="EVM2009" s="618"/>
      <c r="EVN2009" s="618"/>
      <c r="EVO2009" s="618"/>
      <c r="EVP2009" s="618"/>
      <c r="EVQ2009" s="618"/>
      <c r="EVR2009" s="618"/>
      <c r="EVS2009" s="618"/>
      <c r="EVT2009" s="618"/>
      <c r="EVU2009" s="618"/>
      <c r="EVV2009" s="618"/>
      <c r="EVW2009" s="618"/>
      <c r="EVX2009" s="618"/>
      <c r="EVY2009" s="618"/>
      <c r="EVZ2009" s="618"/>
      <c r="EWA2009" s="618"/>
      <c r="EWB2009" s="618"/>
      <c r="EWC2009" s="618"/>
      <c r="EWD2009" s="618"/>
      <c r="EWE2009" s="618"/>
      <c r="EWF2009" s="618"/>
      <c r="EWG2009" s="618"/>
      <c r="EWH2009" s="618"/>
      <c r="EWI2009" s="618"/>
      <c r="EWJ2009" s="618"/>
      <c r="EWK2009" s="618"/>
      <c r="EWL2009" s="618"/>
      <c r="EWM2009" s="618"/>
      <c r="EWN2009" s="618"/>
      <c r="EWO2009" s="618"/>
      <c r="EWP2009" s="618"/>
      <c r="EWQ2009" s="618"/>
      <c r="EWR2009" s="618"/>
      <c r="EWS2009" s="618"/>
      <c r="EWT2009" s="618"/>
      <c r="EWU2009" s="618"/>
      <c r="EWV2009" s="618"/>
      <c r="EWW2009" s="618"/>
      <c r="EWX2009" s="618"/>
      <c r="EWY2009" s="618"/>
      <c r="EWZ2009" s="618"/>
      <c r="EXA2009" s="618"/>
      <c r="EXB2009" s="618"/>
      <c r="EXC2009" s="618"/>
      <c r="EXD2009" s="618"/>
      <c r="EXE2009" s="618"/>
      <c r="EXF2009" s="618"/>
      <c r="EXG2009" s="618"/>
      <c r="EXH2009" s="618"/>
      <c r="EXI2009" s="618"/>
      <c r="EXJ2009" s="618"/>
      <c r="EXK2009" s="618"/>
      <c r="EXL2009" s="618"/>
      <c r="EXM2009" s="618"/>
      <c r="EXN2009" s="618"/>
      <c r="EXO2009" s="618"/>
      <c r="EXP2009" s="618"/>
      <c r="EXQ2009" s="618"/>
      <c r="EXR2009" s="618"/>
      <c r="EXS2009" s="618"/>
      <c r="EXT2009" s="618"/>
      <c r="EXU2009" s="618"/>
      <c r="EXV2009" s="618"/>
      <c r="EXW2009" s="618"/>
      <c r="EXX2009" s="618"/>
      <c r="EXY2009" s="618"/>
      <c r="EXZ2009" s="618"/>
      <c r="EYA2009" s="618"/>
      <c r="EYB2009" s="618"/>
      <c r="EYC2009" s="618"/>
      <c r="EYD2009" s="618"/>
      <c r="EYE2009" s="618"/>
      <c r="EYF2009" s="618"/>
      <c r="EYG2009" s="618"/>
      <c r="EYH2009" s="618"/>
      <c r="EYI2009" s="618"/>
      <c r="EYJ2009" s="618"/>
      <c r="EYK2009" s="618"/>
      <c r="EYL2009" s="618"/>
      <c r="EYM2009" s="618"/>
      <c r="EYN2009" s="618"/>
      <c r="EYO2009" s="618"/>
      <c r="EYP2009" s="618"/>
      <c r="EYQ2009" s="618"/>
      <c r="EYR2009" s="618"/>
      <c r="EYS2009" s="618"/>
      <c r="EYT2009" s="618"/>
      <c r="EYU2009" s="618"/>
      <c r="EYV2009" s="618"/>
      <c r="EYW2009" s="618"/>
      <c r="EYX2009" s="618"/>
      <c r="EYY2009" s="618"/>
      <c r="EYZ2009" s="618"/>
      <c r="EZA2009" s="618"/>
      <c r="EZB2009" s="618"/>
      <c r="EZC2009" s="618"/>
      <c r="EZD2009" s="618"/>
      <c r="EZE2009" s="618"/>
      <c r="EZF2009" s="618"/>
      <c r="EZG2009" s="618"/>
      <c r="EZH2009" s="618"/>
      <c r="EZI2009" s="618"/>
      <c r="EZJ2009" s="618"/>
      <c r="EZK2009" s="618"/>
      <c r="EZL2009" s="618"/>
      <c r="EZM2009" s="618"/>
      <c r="EZN2009" s="618"/>
      <c r="EZO2009" s="618"/>
      <c r="EZP2009" s="618"/>
      <c r="EZQ2009" s="618"/>
      <c r="EZR2009" s="618"/>
      <c r="EZS2009" s="618"/>
      <c r="EZT2009" s="618"/>
      <c r="EZU2009" s="618"/>
      <c r="EZV2009" s="618"/>
      <c r="EZW2009" s="618"/>
      <c r="EZX2009" s="618"/>
      <c r="EZY2009" s="618"/>
      <c r="EZZ2009" s="618"/>
      <c r="FAA2009" s="618"/>
      <c r="FAB2009" s="618"/>
      <c r="FAC2009" s="618"/>
      <c r="FAD2009" s="618"/>
      <c r="FAE2009" s="618"/>
      <c r="FAF2009" s="618"/>
      <c r="FAG2009" s="618"/>
      <c r="FAH2009" s="618"/>
      <c r="FAI2009" s="618"/>
      <c r="FAJ2009" s="618"/>
      <c r="FAK2009" s="618"/>
      <c r="FAL2009" s="618"/>
      <c r="FAM2009" s="618"/>
      <c r="FAN2009" s="618"/>
      <c r="FAO2009" s="618"/>
      <c r="FAP2009" s="618"/>
      <c r="FAQ2009" s="618"/>
      <c r="FAR2009" s="618"/>
      <c r="FAS2009" s="618"/>
      <c r="FAT2009" s="618"/>
      <c r="FAU2009" s="618"/>
      <c r="FAV2009" s="618"/>
      <c r="FAW2009" s="618"/>
      <c r="FAX2009" s="618"/>
      <c r="FAY2009" s="618"/>
      <c r="FAZ2009" s="618"/>
      <c r="FBA2009" s="618"/>
      <c r="FBB2009" s="618"/>
      <c r="FBC2009" s="618"/>
      <c r="FBD2009" s="618"/>
      <c r="FBE2009" s="618"/>
      <c r="FBF2009" s="618"/>
      <c r="FBG2009" s="618"/>
      <c r="FBH2009" s="618"/>
      <c r="FBI2009" s="618"/>
      <c r="FBJ2009" s="618"/>
      <c r="FBK2009" s="618"/>
      <c r="FBL2009" s="618"/>
      <c r="FBM2009" s="618"/>
      <c r="FBN2009" s="618"/>
      <c r="FBO2009" s="618"/>
      <c r="FBP2009" s="618"/>
      <c r="FBQ2009" s="618"/>
      <c r="FBR2009" s="618"/>
      <c r="FBS2009" s="618"/>
      <c r="FBT2009" s="618"/>
      <c r="FBU2009" s="618"/>
      <c r="FBV2009" s="618"/>
      <c r="FBW2009" s="618"/>
      <c r="FBX2009" s="618"/>
      <c r="FBY2009" s="618"/>
      <c r="FBZ2009" s="618"/>
      <c r="FCA2009" s="618"/>
      <c r="FCB2009" s="618"/>
      <c r="FCC2009" s="618"/>
      <c r="FCD2009" s="618"/>
      <c r="FCE2009" s="618"/>
      <c r="FCF2009" s="618"/>
      <c r="FCG2009" s="618"/>
      <c r="FCH2009" s="618"/>
      <c r="FCI2009" s="618"/>
      <c r="FCJ2009" s="618"/>
      <c r="FCK2009" s="618"/>
      <c r="FCL2009" s="618"/>
      <c r="FCM2009" s="618"/>
      <c r="FCN2009" s="618"/>
      <c r="FCO2009" s="618"/>
      <c r="FCP2009" s="618"/>
      <c r="FCQ2009" s="618"/>
      <c r="FCR2009" s="618"/>
      <c r="FCS2009" s="618"/>
      <c r="FCT2009" s="618"/>
      <c r="FCU2009" s="618"/>
      <c r="FCV2009" s="618"/>
      <c r="FCW2009" s="618"/>
      <c r="FCX2009" s="618"/>
      <c r="FCY2009" s="618"/>
      <c r="FCZ2009" s="618"/>
      <c r="FDA2009" s="618"/>
      <c r="FDB2009" s="618"/>
      <c r="FDC2009" s="618"/>
      <c r="FDD2009" s="618"/>
      <c r="FDE2009" s="618"/>
      <c r="FDF2009" s="618"/>
      <c r="FDG2009" s="618"/>
      <c r="FDH2009" s="618"/>
      <c r="FDI2009" s="618"/>
      <c r="FDJ2009" s="618"/>
      <c r="FDK2009" s="618"/>
      <c r="FDL2009" s="618"/>
      <c r="FDM2009" s="618"/>
      <c r="FDN2009" s="618"/>
      <c r="FDO2009" s="618"/>
      <c r="FDP2009" s="618"/>
      <c r="FDQ2009" s="618"/>
      <c r="FDR2009" s="618"/>
      <c r="FDS2009" s="618"/>
      <c r="FDT2009" s="618"/>
      <c r="FDU2009" s="618"/>
      <c r="FDV2009" s="618"/>
      <c r="FDW2009" s="618"/>
      <c r="FDX2009" s="618"/>
      <c r="FDY2009" s="618"/>
      <c r="FDZ2009" s="618"/>
      <c r="FEA2009" s="618"/>
      <c r="FEB2009" s="618"/>
      <c r="FEC2009" s="618"/>
      <c r="FED2009" s="618"/>
      <c r="FEE2009" s="618"/>
      <c r="FEF2009" s="618"/>
      <c r="FEG2009" s="618"/>
      <c r="FEH2009" s="618"/>
      <c r="FEI2009" s="618"/>
      <c r="FEJ2009" s="618"/>
      <c r="FEK2009" s="618"/>
      <c r="FEL2009" s="618"/>
      <c r="FEM2009" s="618"/>
      <c r="FEN2009" s="618"/>
      <c r="FEO2009" s="618"/>
      <c r="FEP2009" s="618"/>
      <c r="FEQ2009" s="618"/>
      <c r="FER2009" s="618"/>
      <c r="FES2009" s="618"/>
      <c r="FET2009" s="618"/>
      <c r="FEU2009" s="618"/>
      <c r="FEV2009" s="618"/>
      <c r="FEW2009" s="618"/>
      <c r="FEX2009" s="618"/>
      <c r="FEY2009" s="618"/>
      <c r="FEZ2009" s="618"/>
      <c r="FFA2009" s="618"/>
      <c r="FFB2009" s="618"/>
      <c r="FFC2009" s="618"/>
      <c r="FFD2009" s="618"/>
      <c r="FFE2009" s="618"/>
      <c r="FFF2009" s="618"/>
      <c r="FFG2009" s="618"/>
      <c r="FFH2009" s="618"/>
      <c r="FFI2009" s="618"/>
      <c r="FFJ2009" s="618"/>
      <c r="FFK2009" s="618"/>
      <c r="FFL2009" s="618"/>
      <c r="FFM2009" s="618"/>
      <c r="FFN2009" s="618"/>
      <c r="FFO2009" s="618"/>
      <c r="FFP2009" s="618"/>
      <c r="FFQ2009" s="618"/>
      <c r="FFR2009" s="618"/>
      <c r="FFS2009" s="618"/>
      <c r="FFT2009" s="618"/>
      <c r="FFU2009" s="618"/>
      <c r="FFV2009" s="618"/>
      <c r="FFW2009" s="618"/>
      <c r="FFX2009" s="618"/>
      <c r="FFY2009" s="618"/>
      <c r="FFZ2009" s="618"/>
      <c r="FGA2009" s="618"/>
      <c r="FGB2009" s="618"/>
      <c r="FGC2009" s="618"/>
      <c r="FGD2009" s="618"/>
      <c r="FGE2009" s="618"/>
      <c r="FGF2009" s="618"/>
      <c r="FGG2009" s="618"/>
      <c r="FGH2009" s="618"/>
      <c r="FGI2009" s="618"/>
      <c r="FGJ2009" s="618"/>
      <c r="FGK2009" s="618"/>
      <c r="FGL2009" s="618"/>
      <c r="FGM2009" s="618"/>
      <c r="FGN2009" s="618"/>
      <c r="FGO2009" s="618"/>
      <c r="FGP2009" s="618"/>
      <c r="FGQ2009" s="618"/>
      <c r="FGR2009" s="618"/>
      <c r="FGS2009" s="618"/>
      <c r="FGT2009" s="618"/>
      <c r="FGU2009" s="618"/>
      <c r="FGV2009" s="618"/>
      <c r="FGW2009" s="618"/>
      <c r="FGX2009" s="618"/>
      <c r="FGY2009" s="618"/>
      <c r="FGZ2009" s="618"/>
      <c r="FHA2009" s="618"/>
      <c r="FHB2009" s="618"/>
      <c r="FHC2009" s="618"/>
      <c r="FHD2009" s="618"/>
      <c r="FHE2009" s="618"/>
      <c r="FHF2009" s="618"/>
      <c r="FHG2009" s="618"/>
      <c r="FHH2009" s="618"/>
      <c r="FHI2009" s="618"/>
      <c r="FHJ2009" s="618"/>
      <c r="FHK2009" s="618"/>
      <c r="FHL2009" s="618"/>
      <c r="FHM2009" s="618"/>
      <c r="FHN2009" s="618"/>
      <c r="FHO2009" s="618"/>
      <c r="FHP2009" s="618"/>
      <c r="FHQ2009" s="618"/>
      <c r="FHR2009" s="618"/>
      <c r="FHS2009" s="618"/>
      <c r="FHT2009" s="618"/>
      <c r="FHU2009" s="618"/>
      <c r="FHV2009" s="618"/>
      <c r="FHW2009" s="618"/>
      <c r="FHX2009" s="618"/>
      <c r="FHY2009" s="618"/>
      <c r="FHZ2009" s="618"/>
      <c r="FIA2009" s="618"/>
      <c r="FIB2009" s="618"/>
      <c r="FIC2009" s="618"/>
      <c r="FID2009" s="618"/>
      <c r="FIE2009" s="618"/>
      <c r="FIF2009" s="618"/>
      <c r="FIG2009" s="618"/>
      <c r="FIH2009" s="618"/>
      <c r="FII2009" s="618"/>
      <c r="FIJ2009" s="618"/>
      <c r="FIK2009" s="618"/>
      <c r="FIL2009" s="618"/>
      <c r="FIM2009" s="618"/>
      <c r="FIN2009" s="618"/>
      <c r="FIO2009" s="618"/>
      <c r="FIP2009" s="618"/>
      <c r="FIQ2009" s="618"/>
      <c r="FIR2009" s="618"/>
      <c r="FIS2009" s="618"/>
      <c r="FIT2009" s="618"/>
      <c r="FIU2009" s="618"/>
      <c r="FIV2009" s="618"/>
      <c r="FIW2009" s="618"/>
      <c r="FIX2009" s="618"/>
      <c r="FIY2009" s="618"/>
      <c r="FIZ2009" s="618"/>
      <c r="FJA2009" s="618"/>
      <c r="FJB2009" s="618"/>
      <c r="FJC2009" s="618"/>
      <c r="FJD2009" s="618"/>
      <c r="FJE2009" s="618"/>
      <c r="FJF2009" s="618"/>
      <c r="FJG2009" s="618"/>
      <c r="FJH2009" s="618"/>
      <c r="FJI2009" s="618"/>
      <c r="FJJ2009" s="618"/>
      <c r="FJK2009" s="618"/>
      <c r="FJL2009" s="618"/>
      <c r="FJM2009" s="618"/>
      <c r="FJN2009" s="618"/>
      <c r="FJO2009" s="618"/>
      <c r="FJP2009" s="618"/>
      <c r="FJQ2009" s="618"/>
      <c r="FJR2009" s="618"/>
      <c r="FJS2009" s="618"/>
      <c r="FJT2009" s="618"/>
      <c r="FJU2009" s="618"/>
      <c r="FJV2009" s="618"/>
      <c r="FJW2009" s="618"/>
      <c r="FJX2009" s="618"/>
      <c r="FJY2009" s="618"/>
      <c r="FJZ2009" s="618"/>
      <c r="FKA2009" s="618"/>
      <c r="FKB2009" s="618"/>
      <c r="FKC2009" s="618"/>
      <c r="FKD2009" s="618"/>
      <c r="FKE2009" s="618"/>
      <c r="FKF2009" s="618"/>
      <c r="FKG2009" s="618"/>
      <c r="FKH2009" s="618"/>
      <c r="FKI2009" s="618"/>
      <c r="FKJ2009" s="618"/>
      <c r="FKK2009" s="618"/>
      <c r="FKL2009" s="618"/>
      <c r="FKM2009" s="618"/>
      <c r="FKN2009" s="618"/>
      <c r="FKO2009" s="618"/>
      <c r="FKP2009" s="618"/>
      <c r="FKQ2009" s="618"/>
      <c r="FKR2009" s="618"/>
      <c r="FKS2009" s="618"/>
      <c r="FKT2009" s="618"/>
      <c r="FKU2009" s="618"/>
      <c r="FKV2009" s="618"/>
      <c r="FKW2009" s="618"/>
      <c r="FKX2009" s="618"/>
      <c r="FKY2009" s="618"/>
      <c r="FKZ2009" s="618"/>
      <c r="FLA2009" s="618"/>
      <c r="FLB2009" s="618"/>
      <c r="FLC2009" s="618"/>
      <c r="FLD2009" s="618"/>
      <c r="FLE2009" s="618"/>
      <c r="FLF2009" s="618"/>
      <c r="FLG2009" s="618"/>
      <c r="FLH2009" s="618"/>
      <c r="FLI2009" s="618"/>
      <c r="FLJ2009" s="618"/>
      <c r="FLK2009" s="618"/>
      <c r="FLL2009" s="618"/>
      <c r="FLM2009" s="618"/>
      <c r="FLN2009" s="618"/>
      <c r="FLO2009" s="618"/>
      <c r="FLP2009" s="618"/>
      <c r="FLQ2009" s="618"/>
      <c r="FLR2009" s="618"/>
      <c r="FLS2009" s="618"/>
      <c r="FLT2009" s="618"/>
      <c r="FLU2009" s="618"/>
      <c r="FLV2009" s="618"/>
      <c r="FLW2009" s="618"/>
      <c r="FLX2009" s="618"/>
      <c r="FLY2009" s="618"/>
      <c r="FLZ2009" s="618"/>
      <c r="FMA2009" s="618"/>
      <c r="FMB2009" s="618"/>
      <c r="FMC2009" s="618"/>
      <c r="FMD2009" s="618"/>
      <c r="FME2009" s="618"/>
      <c r="FMF2009" s="618"/>
      <c r="FMG2009" s="618"/>
      <c r="FMH2009" s="618"/>
      <c r="FMI2009" s="618"/>
      <c r="FMJ2009" s="618"/>
      <c r="FMK2009" s="618"/>
      <c r="FML2009" s="618"/>
      <c r="FMM2009" s="618"/>
      <c r="FMN2009" s="618"/>
      <c r="FMO2009" s="618"/>
      <c r="FMP2009" s="618"/>
      <c r="FMQ2009" s="618"/>
      <c r="FMR2009" s="618"/>
      <c r="FMS2009" s="618"/>
      <c r="FMT2009" s="618"/>
      <c r="FMU2009" s="618"/>
      <c r="FMV2009" s="618"/>
      <c r="FMW2009" s="618"/>
      <c r="FMX2009" s="618"/>
      <c r="FMY2009" s="618"/>
      <c r="FMZ2009" s="618"/>
      <c r="FNA2009" s="618"/>
      <c r="FNB2009" s="618"/>
      <c r="FNC2009" s="618"/>
      <c r="FND2009" s="618"/>
      <c r="FNE2009" s="618"/>
      <c r="FNF2009" s="618"/>
      <c r="FNG2009" s="618"/>
      <c r="FNH2009" s="618"/>
      <c r="FNI2009" s="618"/>
      <c r="FNJ2009" s="618"/>
      <c r="FNK2009" s="618"/>
      <c r="FNL2009" s="618"/>
      <c r="FNM2009" s="618"/>
      <c r="FNN2009" s="618"/>
      <c r="FNO2009" s="618"/>
      <c r="FNP2009" s="618"/>
      <c r="FNQ2009" s="618"/>
      <c r="FNR2009" s="618"/>
      <c r="FNS2009" s="618"/>
      <c r="FNT2009" s="618"/>
      <c r="FNU2009" s="618"/>
      <c r="FNV2009" s="618"/>
      <c r="FNW2009" s="618"/>
      <c r="FNX2009" s="618"/>
      <c r="FNY2009" s="618"/>
      <c r="FNZ2009" s="618"/>
      <c r="FOA2009" s="618"/>
      <c r="FOB2009" s="618"/>
      <c r="FOC2009" s="618"/>
      <c r="FOD2009" s="618"/>
      <c r="FOE2009" s="618"/>
      <c r="FOF2009" s="618"/>
      <c r="FOG2009" s="618"/>
      <c r="FOH2009" s="618"/>
      <c r="FOI2009" s="618"/>
      <c r="FOJ2009" s="618"/>
      <c r="FOK2009" s="618"/>
      <c r="FOL2009" s="618"/>
      <c r="FOM2009" s="618"/>
      <c r="FON2009" s="618"/>
      <c r="FOO2009" s="618"/>
      <c r="FOP2009" s="618"/>
      <c r="FOQ2009" s="618"/>
      <c r="FOR2009" s="618"/>
      <c r="FOS2009" s="618"/>
      <c r="FOT2009" s="618"/>
      <c r="FOU2009" s="618"/>
      <c r="FOV2009" s="618"/>
      <c r="FOW2009" s="618"/>
      <c r="FOX2009" s="618"/>
      <c r="FOY2009" s="618"/>
      <c r="FOZ2009" s="618"/>
      <c r="FPA2009" s="618"/>
      <c r="FPB2009" s="618"/>
      <c r="FPC2009" s="618"/>
      <c r="FPD2009" s="618"/>
      <c r="FPE2009" s="618"/>
      <c r="FPF2009" s="618"/>
      <c r="FPG2009" s="618"/>
      <c r="FPH2009" s="618"/>
      <c r="FPI2009" s="618"/>
      <c r="FPJ2009" s="618"/>
      <c r="FPK2009" s="618"/>
      <c r="FPL2009" s="618"/>
      <c r="FPM2009" s="618"/>
      <c r="FPN2009" s="618"/>
      <c r="FPO2009" s="618"/>
      <c r="FPP2009" s="618"/>
      <c r="FPQ2009" s="618"/>
      <c r="FPR2009" s="618"/>
      <c r="FPS2009" s="618"/>
      <c r="FPT2009" s="618"/>
      <c r="FPU2009" s="618"/>
      <c r="FPV2009" s="618"/>
      <c r="FPW2009" s="618"/>
      <c r="FPX2009" s="618"/>
      <c r="FPY2009" s="618"/>
      <c r="FPZ2009" s="618"/>
      <c r="FQA2009" s="618"/>
      <c r="FQB2009" s="618"/>
      <c r="FQC2009" s="618"/>
      <c r="FQD2009" s="618"/>
      <c r="FQE2009" s="618"/>
      <c r="FQF2009" s="618"/>
      <c r="FQG2009" s="618"/>
      <c r="FQH2009" s="618"/>
      <c r="FQI2009" s="618"/>
      <c r="FQJ2009" s="618"/>
      <c r="FQK2009" s="618"/>
      <c r="FQL2009" s="618"/>
      <c r="FQM2009" s="618"/>
      <c r="FQN2009" s="618"/>
      <c r="FQO2009" s="618"/>
      <c r="FQP2009" s="618"/>
      <c r="FQQ2009" s="618"/>
      <c r="FQR2009" s="618"/>
      <c r="FQS2009" s="618"/>
      <c r="FQT2009" s="618"/>
      <c r="FQU2009" s="618"/>
      <c r="FQV2009" s="618"/>
      <c r="FQW2009" s="618"/>
      <c r="FQX2009" s="618"/>
      <c r="FQY2009" s="618"/>
      <c r="FQZ2009" s="618"/>
      <c r="FRA2009" s="618"/>
      <c r="FRB2009" s="618"/>
      <c r="FRC2009" s="618"/>
      <c r="FRD2009" s="618"/>
      <c r="FRE2009" s="618"/>
      <c r="FRF2009" s="618"/>
      <c r="FRG2009" s="618"/>
      <c r="FRH2009" s="618"/>
      <c r="FRI2009" s="618"/>
      <c r="FRJ2009" s="618"/>
      <c r="FRK2009" s="618"/>
      <c r="FRL2009" s="618"/>
      <c r="FRM2009" s="618"/>
      <c r="FRN2009" s="618"/>
      <c r="FRO2009" s="618"/>
      <c r="FRP2009" s="618"/>
      <c r="FRQ2009" s="618"/>
      <c r="FRR2009" s="618"/>
      <c r="FRS2009" s="618"/>
      <c r="FRT2009" s="618"/>
      <c r="FRU2009" s="618"/>
      <c r="FRV2009" s="618"/>
      <c r="FRW2009" s="618"/>
      <c r="FRX2009" s="618"/>
      <c r="FRY2009" s="618"/>
      <c r="FRZ2009" s="618"/>
      <c r="FSA2009" s="618"/>
      <c r="FSB2009" s="618"/>
      <c r="FSC2009" s="618"/>
      <c r="FSD2009" s="618"/>
      <c r="FSE2009" s="618"/>
      <c r="FSF2009" s="618"/>
      <c r="FSG2009" s="618"/>
      <c r="FSH2009" s="618"/>
      <c r="FSI2009" s="618"/>
      <c r="FSJ2009" s="618"/>
      <c r="FSK2009" s="618"/>
      <c r="FSL2009" s="618"/>
      <c r="FSM2009" s="618"/>
      <c r="FSN2009" s="618"/>
      <c r="FSO2009" s="618"/>
      <c r="FSP2009" s="618"/>
      <c r="FSQ2009" s="618"/>
      <c r="FSR2009" s="618"/>
      <c r="FSS2009" s="618"/>
      <c r="FST2009" s="618"/>
      <c r="FSU2009" s="618"/>
      <c r="FSV2009" s="618"/>
      <c r="FSW2009" s="618"/>
      <c r="FSX2009" s="618"/>
      <c r="FSY2009" s="618"/>
      <c r="FSZ2009" s="618"/>
      <c r="FTA2009" s="618"/>
      <c r="FTB2009" s="618"/>
      <c r="FTC2009" s="618"/>
      <c r="FTD2009" s="618"/>
      <c r="FTE2009" s="618"/>
      <c r="FTF2009" s="618"/>
      <c r="FTG2009" s="618"/>
      <c r="FTH2009" s="618"/>
      <c r="FTI2009" s="618"/>
      <c r="FTJ2009" s="618"/>
      <c r="FTK2009" s="618"/>
      <c r="FTL2009" s="618"/>
      <c r="FTM2009" s="618"/>
      <c r="FTN2009" s="618"/>
      <c r="FTO2009" s="618"/>
      <c r="FTP2009" s="618"/>
      <c r="FTQ2009" s="618"/>
      <c r="FTR2009" s="618"/>
      <c r="FTS2009" s="618"/>
      <c r="FTT2009" s="618"/>
      <c r="FTU2009" s="618"/>
      <c r="FTV2009" s="618"/>
      <c r="FTW2009" s="618"/>
      <c r="FTX2009" s="618"/>
      <c r="FTY2009" s="618"/>
      <c r="FTZ2009" s="618"/>
      <c r="FUA2009" s="618"/>
      <c r="FUB2009" s="618"/>
      <c r="FUC2009" s="618"/>
      <c r="FUD2009" s="618"/>
      <c r="FUE2009" s="618"/>
      <c r="FUF2009" s="618"/>
      <c r="FUG2009" s="618"/>
      <c r="FUH2009" s="618"/>
      <c r="FUI2009" s="618"/>
      <c r="FUJ2009" s="618"/>
      <c r="FUK2009" s="618"/>
      <c r="FUL2009" s="618"/>
      <c r="FUM2009" s="618"/>
      <c r="FUN2009" s="618"/>
      <c r="FUO2009" s="618"/>
      <c r="FUP2009" s="618"/>
      <c r="FUQ2009" s="618"/>
      <c r="FUR2009" s="618"/>
      <c r="FUS2009" s="618"/>
      <c r="FUT2009" s="618"/>
      <c r="FUU2009" s="618"/>
      <c r="FUV2009" s="618"/>
      <c r="FUW2009" s="618"/>
      <c r="FUX2009" s="618"/>
      <c r="FUY2009" s="618"/>
      <c r="FUZ2009" s="618"/>
      <c r="FVA2009" s="618"/>
      <c r="FVB2009" s="618"/>
      <c r="FVC2009" s="618"/>
      <c r="FVD2009" s="618"/>
      <c r="FVE2009" s="618"/>
      <c r="FVF2009" s="618"/>
      <c r="FVG2009" s="618"/>
      <c r="FVH2009" s="618"/>
      <c r="FVI2009" s="618"/>
      <c r="FVJ2009" s="618"/>
      <c r="FVK2009" s="618"/>
      <c r="FVL2009" s="618"/>
      <c r="FVM2009" s="618"/>
      <c r="FVN2009" s="618"/>
      <c r="FVO2009" s="618"/>
      <c r="FVP2009" s="618"/>
      <c r="FVQ2009" s="618"/>
      <c r="FVR2009" s="618"/>
      <c r="FVS2009" s="618"/>
      <c r="FVT2009" s="618"/>
      <c r="FVU2009" s="618"/>
      <c r="FVV2009" s="618"/>
      <c r="FVW2009" s="618"/>
      <c r="FVX2009" s="618"/>
      <c r="FVY2009" s="618"/>
      <c r="FVZ2009" s="618"/>
      <c r="FWA2009" s="618"/>
      <c r="FWB2009" s="618"/>
      <c r="FWC2009" s="618"/>
      <c r="FWD2009" s="618"/>
      <c r="FWE2009" s="618"/>
      <c r="FWF2009" s="618"/>
      <c r="FWG2009" s="618"/>
      <c r="FWH2009" s="618"/>
      <c r="FWI2009" s="618"/>
      <c r="FWJ2009" s="618"/>
      <c r="FWK2009" s="618"/>
      <c r="FWL2009" s="618"/>
      <c r="FWM2009" s="618"/>
      <c r="FWN2009" s="618"/>
      <c r="FWO2009" s="618"/>
      <c r="FWP2009" s="618"/>
      <c r="FWQ2009" s="618"/>
      <c r="FWR2009" s="618"/>
      <c r="FWS2009" s="618"/>
      <c r="FWT2009" s="618"/>
      <c r="FWU2009" s="618"/>
      <c r="FWV2009" s="618"/>
      <c r="FWW2009" s="618"/>
      <c r="FWX2009" s="618"/>
      <c r="FWY2009" s="618"/>
      <c r="FWZ2009" s="618"/>
      <c r="FXA2009" s="618"/>
      <c r="FXB2009" s="618"/>
      <c r="FXC2009" s="618"/>
      <c r="FXD2009" s="618"/>
      <c r="FXE2009" s="618"/>
      <c r="FXF2009" s="618"/>
      <c r="FXG2009" s="618"/>
      <c r="FXH2009" s="618"/>
      <c r="FXI2009" s="618"/>
      <c r="FXJ2009" s="618"/>
      <c r="FXK2009" s="618"/>
      <c r="FXL2009" s="618"/>
      <c r="FXM2009" s="618"/>
      <c r="FXN2009" s="618"/>
      <c r="FXO2009" s="618"/>
      <c r="FXP2009" s="618"/>
      <c r="FXQ2009" s="618"/>
      <c r="FXR2009" s="618"/>
      <c r="FXS2009" s="618"/>
      <c r="FXT2009" s="618"/>
      <c r="FXU2009" s="618"/>
      <c r="FXV2009" s="618"/>
      <c r="FXW2009" s="618"/>
      <c r="FXX2009" s="618"/>
      <c r="FXY2009" s="618"/>
      <c r="FXZ2009" s="618"/>
      <c r="FYA2009" s="618"/>
      <c r="FYB2009" s="618"/>
      <c r="FYC2009" s="618"/>
      <c r="FYD2009" s="618"/>
      <c r="FYE2009" s="618"/>
      <c r="FYF2009" s="618"/>
      <c r="FYG2009" s="618"/>
      <c r="FYH2009" s="618"/>
      <c r="FYI2009" s="618"/>
      <c r="FYJ2009" s="618"/>
      <c r="FYK2009" s="618"/>
      <c r="FYL2009" s="618"/>
      <c r="FYM2009" s="618"/>
      <c r="FYN2009" s="618"/>
      <c r="FYO2009" s="618"/>
      <c r="FYP2009" s="618"/>
      <c r="FYQ2009" s="618"/>
      <c r="FYR2009" s="618"/>
      <c r="FYS2009" s="618"/>
      <c r="FYT2009" s="618"/>
      <c r="FYU2009" s="618"/>
      <c r="FYV2009" s="618"/>
      <c r="FYW2009" s="618"/>
      <c r="FYX2009" s="618"/>
      <c r="FYY2009" s="618"/>
      <c r="FYZ2009" s="618"/>
      <c r="FZA2009" s="618"/>
      <c r="FZB2009" s="618"/>
      <c r="FZC2009" s="618"/>
      <c r="FZD2009" s="618"/>
      <c r="FZE2009" s="618"/>
      <c r="FZF2009" s="618"/>
      <c r="FZG2009" s="618"/>
      <c r="FZH2009" s="618"/>
      <c r="FZI2009" s="618"/>
      <c r="FZJ2009" s="618"/>
      <c r="FZK2009" s="618"/>
      <c r="FZL2009" s="618"/>
      <c r="FZM2009" s="618"/>
      <c r="FZN2009" s="618"/>
      <c r="FZO2009" s="618"/>
      <c r="FZP2009" s="618"/>
      <c r="FZQ2009" s="618"/>
      <c r="FZR2009" s="618"/>
      <c r="FZS2009" s="618"/>
      <c r="FZT2009" s="618"/>
      <c r="FZU2009" s="618"/>
      <c r="FZV2009" s="618"/>
      <c r="FZW2009" s="618"/>
      <c r="FZX2009" s="618"/>
      <c r="FZY2009" s="618"/>
      <c r="FZZ2009" s="618"/>
      <c r="GAA2009" s="618"/>
      <c r="GAB2009" s="618"/>
      <c r="GAC2009" s="618"/>
      <c r="GAD2009" s="618"/>
      <c r="GAE2009" s="618"/>
      <c r="GAF2009" s="618"/>
      <c r="GAG2009" s="618"/>
      <c r="GAH2009" s="618"/>
      <c r="GAI2009" s="618"/>
      <c r="GAJ2009" s="618"/>
      <c r="GAK2009" s="618"/>
      <c r="GAL2009" s="618"/>
      <c r="GAM2009" s="618"/>
      <c r="GAN2009" s="618"/>
      <c r="GAO2009" s="618"/>
      <c r="GAP2009" s="618"/>
      <c r="GAQ2009" s="618"/>
      <c r="GAR2009" s="618"/>
      <c r="GAS2009" s="618"/>
      <c r="GAT2009" s="618"/>
      <c r="GAU2009" s="618"/>
      <c r="GAV2009" s="618"/>
      <c r="GAW2009" s="618"/>
      <c r="GAX2009" s="618"/>
      <c r="GAY2009" s="618"/>
      <c r="GAZ2009" s="618"/>
      <c r="GBA2009" s="618"/>
      <c r="GBB2009" s="618"/>
      <c r="GBC2009" s="618"/>
      <c r="GBD2009" s="618"/>
      <c r="GBE2009" s="618"/>
      <c r="GBF2009" s="618"/>
      <c r="GBG2009" s="618"/>
      <c r="GBH2009" s="618"/>
      <c r="GBI2009" s="618"/>
      <c r="GBJ2009" s="618"/>
      <c r="GBK2009" s="618"/>
      <c r="GBL2009" s="618"/>
      <c r="GBM2009" s="618"/>
      <c r="GBN2009" s="618"/>
      <c r="GBO2009" s="618"/>
      <c r="GBP2009" s="618"/>
      <c r="GBQ2009" s="618"/>
      <c r="GBR2009" s="618"/>
      <c r="GBS2009" s="618"/>
      <c r="GBT2009" s="618"/>
      <c r="GBU2009" s="618"/>
      <c r="GBV2009" s="618"/>
      <c r="GBW2009" s="618"/>
      <c r="GBX2009" s="618"/>
      <c r="GBY2009" s="618"/>
      <c r="GBZ2009" s="618"/>
      <c r="GCA2009" s="618"/>
      <c r="GCB2009" s="618"/>
      <c r="GCC2009" s="618"/>
      <c r="GCD2009" s="618"/>
      <c r="GCE2009" s="618"/>
      <c r="GCF2009" s="618"/>
      <c r="GCG2009" s="618"/>
      <c r="GCH2009" s="618"/>
      <c r="GCI2009" s="618"/>
      <c r="GCJ2009" s="618"/>
      <c r="GCK2009" s="618"/>
      <c r="GCL2009" s="618"/>
      <c r="GCM2009" s="618"/>
      <c r="GCN2009" s="618"/>
      <c r="GCO2009" s="618"/>
      <c r="GCP2009" s="618"/>
      <c r="GCQ2009" s="618"/>
      <c r="GCR2009" s="618"/>
      <c r="GCS2009" s="618"/>
      <c r="GCT2009" s="618"/>
      <c r="GCU2009" s="618"/>
      <c r="GCV2009" s="618"/>
      <c r="GCW2009" s="618"/>
      <c r="GCX2009" s="618"/>
      <c r="GCY2009" s="618"/>
      <c r="GCZ2009" s="618"/>
      <c r="GDA2009" s="618"/>
      <c r="GDB2009" s="618"/>
      <c r="GDC2009" s="618"/>
      <c r="GDD2009" s="618"/>
      <c r="GDE2009" s="618"/>
      <c r="GDF2009" s="618"/>
      <c r="GDG2009" s="618"/>
      <c r="GDH2009" s="618"/>
      <c r="GDI2009" s="618"/>
      <c r="GDJ2009" s="618"/>
      <c r="GDK2009" s="618"/>
      <c r="GDL2009" s="618"/>
      <c r="GDM2009" s="618"/>
      <c r="GDN2009" s="618"/>
      <c r="GDO2009" s="618"/>
      <c r="GDP2009" s="618"/>
      <c r="GDQ2009" s="618"/>
      <c r="GDR2009" s="618"/>
      <c r="GDS2009" s="618"/>
      <c r="GDT2009" s="618"/>
      <c r="GDU2009" s="618"/>
      <c r="GDV2009" s="618"/>
      <c r="GDW2009" s="618"/>
      <c r="GDX2009" s="618"/>
      <c r="GDY2009" s="618"/>
      <c r="GDZ2009" s="618"/>
      <c r="GEA2009" s="618"/>
      <c r="GEB2009" s="618"/>
      <c r="GEC2009" s="618"/>
      <c r="GED2009" s="618"/>
      <c r="GEE2009" s="618"/>
      <c r="GEF2009" s="618"/>
      <c r="GEG2009" s="618"/>
      <c r="GEH2009" s="618"/>
      <c r="GEI2009" s="618"/>
      <c r="GEJ2009" s="618"/>
      <c r="GEK2009" s="618"/>
      <c r="GEL2009" s="618"/>
      <c r="GEM2009" s="618"/>
      <c r="GEN2009" s="618"/>
      <c r="GEO2009" s="618"/>
      <c r="GEP2009" s="618"/>
      <c r="GEQ2009" s="618"/>
      <c r="GER2009" s="618"/>
      <c r="GES2009" s="618"/>
      <c r="GET2009" s="618"/>
      <c r="GEU2009" s="618"/>
      <c r="GEV2009" s="618"/>
      <c r="GEW2009" s="618"/>
      <c r="GEX2009" s="618"/>
      <c r="GEY2009" s="618"/>
      <c r="GEZ2009" s="618"/>
      <c r="GFA2009" s="618"/>
      <c r="GFB2009" s="618"/>
      <c r="GFC2009" s="618"/>
      <c r="GFD2009" s="618"/>
      <c r="GFE2009" s="618"/>
      <c r="GFF2009" s="618"/>
      <c r="GFG2009" s="618"/>
      <c r="GFH2009" s="618"/>
      <c r="GFI2009" s="618"/>
      <c r="GFJ2009" s="618"/>
      <c r="GFK2009" s="618"/>
      <c r="GFL2009" s="618"/>
      <c r="GFM2009" s="618"/>
      <c r="GFN2009" s="618"/>
      <c r="GFO2009" s="618"/>
      <c r="GFP2009" s="618"/>
      <c r="GFQ2009" s="618"/>
      <c r="GFR2009" s="618"/>
      <c r="GFS2009" s="618"/>
      <c r="GFT2009" s="618"/>
      <c r="GFU2009" s="618"/>
      <c r="GFV2009" s="618"/>
      <c r="GFW2009" s="618"/>
      <c r="GFX2009" s="618"/>
      <c r="GFY2009" s="618"/>
      <c r="GFZ2009" s="618"/>
      <c r="GGA2009" s="618"/>
      <c r="GGB2009" s="618"/>
      <c r="GGC2009" s="618"/>
      <c r="GGD2009" s="618"/>
      <c r="GGE2009" s="618"/>
      <c r="GGF2009" s="618"/>
      <c r="GGG2009" s="618"/>
      <c r="GGH2009" s="618"/>
      <c r="GGI2009" s="618"/>
      <c r="GGJ2009" s="618"/>
      <c r="GGK2009" s="618"/>
      <c r="GGL2009" s="618"/>
      <c r="GGM2009" s="618"/>
      <c r="GGN2009" s="618"/>
      <c r="GGO2009" s="618"/>
      <c r="GGP2009" s="618"/>
      <c r="GGQ2009" s="618"/>
      <c r="GGR2009" s="618"/>
      <c r="GGS2009" s="618"/>
      <c r="GGT2009" s="618"/>
      <c r="GGU2009" s="618"/>
      <c r="GGV2009" s="618"/>
      <c r="GGW2009" s="618"/>
      <c r="GGX2009" s="618"/>
      <c r="GGY2009" s="618"/>
      <c r="GGZ2009" s="618"/>
      <c r="GHA2009" s="618"/>
      <c r="GHB2009" s="618"/>
      <c r="GHC2009" s="618"/>
      <c r="GHD2009" s="618"/>
      <c r="GHE2009" s="618"/>
      <c r="GHF2009" s="618"/>
      <c r="GHG2009" s="618"/>
      <c r="GHH2009" s="618"/>
      <c r="GHI2009" s="618"/>
      <c r="GHJ2009" s="618"/>
      <c r="GHK2009" s="618"/>
      <c r="GHL2009" s="618"/>
      <c r="GHM2009" s="618"/>
      <c r="GHN2009" s="618"/>
      <c r="GHO2009" s="618"/>
      <c r="GHP2009" s="618"/>
      <c r="GHQ2009" s="618"/>
      <c r="GHR2009" s="618"/>
      <c r="GHS2009" s="618"/>
      <c r="GHT2009" s="618"/>
      <c r="GHU2009" s="618"/>
      <c r="GHV2009" s="618"/>
      <c r="GHW2009" s="618"/>
      <c r="GHX2009" s="618"/>
      <c r="GHY2009" s="618"/>
      <c r="GHZ2009" s="618"/>
      <c r="GIA2009" s="618"/>
      <c r="GIB2009" s="618"/>
      <c r="GIC2009" s="618"/>
      <c r="GID2009" s="618"/>
      <c r="GIE2009" s="618"/>
      <c r="GIF2009" s="618"/>
      <c r="GIG2009" s="618"/>
      <c r="GIH2009" s="618"/>
      <c r="GII2009" s="618"/>
      <c r="GIJ2009" s="618"/>
      <c r="GIK2009" s="618"/>
      <c r="GIL2009" s="618"/>
      <c r="GIM2009" s="618"/>
      <c r="GIN2009" s="618"/>
      <c r="GIO2009" s="618"/>
      <c r="GIP2009" s="618"/>
      <c r="GIQ2009" s="618"/>
      <c r="GIR2009" s="618"/>
      <c r="GIS2009" s="618"/>
      <c r="GIT2009" s="618"/>
      <c r="GIU2009" s="618"/>
      <c r="GIV2009" s="618"/>
      <c r="GIW2009" s="618"/>
      <c r="GIX2009" s="618"/>
      <c r="GIY2009" s="618"/>
      <c r="GIZ2009" s="618"/>
      <c r="GJA2009" s="618"/>
      <c r="GJB2009" s="618"/>
      <c r="GJC2009" s="618"/>
      <c r="GJD2009" s="618"/>
      <c r="GJE2009" s="618"/>
      <c r="GJF2009" s="618"/>
      <c r="GJG2009" s="618"/>
      <c r="GJH2009" s="618"/>
      <c r="GJI2009" s="618"/>
      <c r="GJJ2009" s="618"/>
      <c r="GJK2009" s="618"/>
      <c r="GJL2009" s="618"/>
      <c r="GJM2009" s="618"/>
      <c r="GJN2009" s="618"/>
      <c r="GJO2009" s="618"/>
      <c r="GJP2009" s="618"/>
      <c r="GJQ2009" s="618"/>
      <c r="GJR2009" s="618"/>
      <c r="GJS2009" s="618"/>
      <c r="GJT2009" s="618"/>
      <c r="GJU2009" s="618"/>
      <c r="GJV2009" s="618"/>
      <c r="GJW2009" s="618"/>
      <c r="GJX2009" s="618"/>
      <c r="GJY2009" s="618"/>
      <c r="GJZ2009" s="618"/>
      <c r="GKA2009" s="618"/>
      <c r="GKB2009" s="618"/>
      <c r="GKC2009" s="618"/>
      <c r="GKD2009" s="618"/>
      <c r="GKE2009" s="618"/>
      <c r="GKF2009" s="618"/>
      <c r="GKG2009" s="618"/>
      <c r="GKH2009" s="618"/>
      <c r="GKI2009" s="618"/>
      <c r="GKJ2009" s="618"/>
      <c r="GKK2009" s="618"/>
      <c r="GKL2009" s="618"/>
      <c r="GKM2009" s="618"/>
      <c r="GKN2009" s="618"/>
      <c r="GKO2009" s="618"/>
      <c r="GKP2009" s="618"/>
      <c r="GKQ2009" s="618"/>
      <c r="GKR2009" s="618"/>
      <c r="GKS2009" s="618"/>
      <c r="GKT2009" s="618"/>
      <c r="GKU2009" s="618"/>
      <c r="GKV2009" s="618"/>
      <c r="GKW2009" s="618"/>
      <c r="GKX2009" s="618"/>
      <c r="GKY2009" s="618"/>
      <c r="GKZ2009" s="618"/>
      <c r="GLA2009" s="618"/>
      <c r="GLB2009" s="618"/>
      <c r="GLC2009" s="618"/>
      <c r="GLD2009" s="618"/>
      <c r="GLE2009" s="618"/>
      <c r="GLF2009" s="618"/>
      <c r="GLG2009" s="618"/>
      <c r="GLH2009" s="618"/>
      <c r="GLI2009" s="618"/>
      <c r="GLJ2009" s="618"/>
      <c r="GLK2009" s="618"/>
      <c r="GLL2009" s="618"/>
      <c r="GLM2009" s="618"/>
      <c r="GLN2009" s="618"/>
      <c r="GLO2009" s="618"/>
      <c r="GLP2009" s="618"/>
      <c r="GLQ2009" s="618"/>
      <c r="GLR2009" s="618"/>
      <c r="GLS2009" s="618"/>
      <c r="GLT2009" s="618"/>
      <c r="GLU2009" s="618"/>
      <c r="GLV2009" s="618"/>
      <c r="GLW2009" s="618"/>
      <c r="GLX2009" s="618"/>
      <c r="GLY2009" s="618"/>
      <c r="GLZ2009" s="618"/>
      <c r="GMA2009" s="618"/>
      <c r="GMB2009" s="618"/>
      <c r="GMC2009" s="618"/>
      <c r="GMD2009" s="618"/>
      <c r="GME2009" s="618"/>
      <c r="GMF2009" s="618"/>
      <c r="GMG2009" s="618"/>
      <c r="GMH2009" s="618"/>
      <c r="GMI2009" s="618"/>
      <c r="GMJ2009" s="618"/>
      <c r="GMK2009" s="618"/>
      <c r="GML2009" s="618"/>
      <c r="GMM2009" s="618"/>
      <c r="GMN2009" s="618"/>
      <c r="GMO2009" s="618"/>
      <c r="GMP2009" s="618"/>
      <c r="GMQ2009" s="618"/>
      <c r="GMR2009" s="618"/>
      <c r="GMS2009" s="618"/>
      <c r="GMT2009" s="618"/>
      <c r="GMU2009" s="618"/>
      <c r="GMV2009" s="618"/>
      <c r="GMW2009" s="618"/>
      <c r="GMX2009" s="618"/>
      <c r="GMY2009" s="618"/>
      <c r="GMZ2009" s="618"/>
      <c r="GNA2009" s="618"/>
      <c r="GNB2009" s="618"/>
      <c r="GNC2009" s="618"/>
      <c r="GND2009" s="618"/>
      <c r="GNE2009" s="618"/>
      <c r="GNF2009" s="618"/>
      <c r="GNG2009" s="618"/>
      <c r="GNH2009" s="618"/>
      <c r="GNI2009" s="618"/>
      <c r="GNJ2009" s="618"/>
      <c r="GNK2009" s="618"/>
      <c r="GNL2009" s="618"/>
      <c r="GNM2009" s="618"/>
      <c r="GNN2009" s="618"/>
      <c r="GNO2009" s="618"/>
      <c r="GNP2009" s="618"/>
      <c r="GNQ2009" s="618"/>
      <c r="GNR2009" s="618"/>
      <c r="GNS2009" s="618"/>
      <c r="GNT2009" s="618"/>
      <c r="GNU2009" s="618"/>
      <c r="GNV2009" s="618"/>
      <c r="GNW2009" s="618"/>
      <c r="GNX2009" s="618"/>
      <c r="GNY2009" s="618"/>
      <c r="GNZ2009" s="618"/>
      <c r="GOA2009" s="618"/>
      <c r="GOB2009" s="618"/>
      <c r="GOC2009" s="618"/>
      <c r="GOD2009" s="618"/>
      <c r="GOE2009" s="618"/>
      <c r="GOF2009" s="618"/>
      <c r="GOG2009" s="618"/>
      <c r="GOH2009" s="618"/>
      <c r="GOI2009" s="618"/>
      <c r="GOJ2009" s="618"/>
      <c r="GOK2009" s="618"/>
      <c r="GOL2009" s="618"/>
      <c r="GOM2009" s="618"/>
      <c r="GON2009" s="618"/>
      <c r="GOO2009" s="618"/>
      <c r="GOP2009" s="618"/>
      <c r="GOQ2009" s="618"/>
      <c r="GOR2009" s="618"/>
      <c r="GOS2009" s="618"/>
      <c r="GOT2009" s="618"/>
      <c r="GOU2009" s="618"/>
      <c r="GOV2009" s="618"/>
      <c r="GOW2009" s="618"/>
      <c r="GOX2009" s="618"/>
      <c r="GOY2009" s="618"/>
      <c r="GOZ2009" s="618"/>
      <c r="GPA2009" s="618"/>
      <c r="GPB2009" s="618"/>
      <c r="GPC2009" s="618"/>
      <c r="GPD2009" s="618"/>
      <c r="GPE2009" s="618"/>
      <c r="GPF2009" s="618"/>
      <c r="GPG2009" s="618"/>
      <c r="GPH2009" s="618"/>
      <c r="GPI2009" s="618"/>
      <c r="GPJ2009" s="618"/>
      <c r="GPK2009" s="618"/>
      <c r="GPL2009" s="618"/>
      <c r="GPM2009" s="618"/>
      <c r="GPN2009" s="618"/>
      <c r="GPO2009" s="618"/>
      <c r="GPP2009" s="618"/>
      <c r="GPQ2009" s="618"/>
      <c r="GPR2009" s="618"/>
      <c r="GPS2009" s="618"/>
      <c r="GPT2009" s="618"/>
      <c r="GPU2009" s="618"/>
      <c r="GPV2009" s="618"/>
      <c r="GPW2009" s="618"/>
      <c r="GPX2009" s="618"/>
      <c r="GPY2009" s="618"/>
      <c r="GPZ2009" s="618"/>
      <c r="GQA2009" s="618"/>
      <c r="GQB2009" s="618"/>
      <c r="GQC2009" s="618"/>
      <c r="GQD2009" s="618"/>
      <c r="GQE2009" s="618"/>
      <c r="GQF2009" s="618"/>
      <c r="GQG2009" s="618"/>
      <c r="GQH2009" s="618"/>
      <c r="GQI2009" s="618"/>
      <c r="GQJ2009" s="618"/>
      <c r="GQK2009" s="618"/>
      <c r="GQL2009" s="618"/>
      <c r="GQM2009" s="618"/>
      <c r="GQN2009" s="618"/>
      <c r="GQO2009" s="618"/>
      <c r="GQP2009" s="618"/>
      <c r="GQQ2009" s="618"/>
      <c r="GQR2009" s="618"/>
      <c r="GQS2009" s="618"/>
      <c r="GQT2009" s="618"/>
      <c r="GQU2009" s="618"/>
      <c r="GQV2009" s="618"/>
      <c r="GQW2009" s="618"/>
      <c r="GQX2009" s="618"/>
      <c r="GQY2009" s="618"/>
      <c r="GQZ2009" s="618"/>
      <c r="GRA2009" s="618"/>
      <c r="GRB2009" s="618"/>
      <c r="GRC2009" s="618"/>
      <c r="GRD2009" s="618"/>
      <c r="GRE2009" s="618"/>
      <c r="GRF2009" s="618"/>
      <c r="GRG2009" s="618"/>
      <c r="GRH2009" s="618"/>
      <c r="GRI2009" s="618"/>
      <c r="GRJ2009" s="618"/>
      <c r="GRK2009" s="618"/>
      <c r="GRL2009" s="618"/>
      <c r="GRM2009" s="618"/>
      <c r="GRN2009" s="618"/>
      <c r="GRO2009" s="618"/>
      <c r="GRP2009" s="618"/>
      <c r="GRQ2009" s="618"/>
      <c r="GRR2009" s="618"/>
      <c r="GRS2009" s="618"/>
      <c r="GRT2009" s="618"/>
      <c r="GRU2009" s="618"/>
      <c r="GRV2009" s="618"/>
      <c r="GRW2009" s="618"/>
      <c r="GRX2009" s="618"/>
      <c r="GRY2009" s="618"/>
      <c r="GRZ2009" s="618"/>
      <c r="GSA2009" s="618"/>
      <c r="GSB2009" s="618"/>
      <c r="GSC2009" s="618"/>
      <c r="GSD2009" s="618"/>
      <c r="GSE2009" s="618"/>
      <c r="GSF2009" s="618"/>
      <c r="GSG2009" s="618"/>
      <c r="GSH2009" s="618"/>
      <c r="GSI2009" s="618"/>
      <c r="GSJ2009" s="618"/>
      <c r="GSK2009" s="618"/>
      <c r="GSL2009" s="618"/>
      <c r="GSM2009" s="618"/>
      <c r="GSN2009" s="618"/>
      <c r="GSO2009" s="618"/>
      <c r="GSP2009" s="618"/>
      <c r="GSQ2009" s="618"/>
      <c r="GSR2009" s="618"/>
      <c r="GSS2009" s="618"/>
      <c r="GST2009" s="618"/>
      <c r="GSU2009" s="618"/>
      <c r="GSV2009" s="618"/>
      <c r="GSW2009" s="618"/>
      <c r="GSX2009" s="618"/>
      <c r="GSY2009" s="618"/>
      <c r="GSZ2009" s="618"/>
      <c r="GTA2009" s="618"/>
      <c r="GTB2009" s="618"/>
      <c r="GTC2009" s="618"/>
      <c r="GTD2009" s="618"/>
      <c r="GTE2009" s="618"/>
      <c r="GTF2009" s="618"/>
      <c r="GTG2009" s="618"/>
      <c r="GTH2009" s="618"/>
      <c r="GTI2009" s="618"/>
      <c r="GTJ2009" s="618"/>
      <c r="GTK2009" s="618"/>
      <c r="GTL2009" s="618"/>
      <c r="GTM2009" s="618"/>
      <c r="GTN2009" s="618"/>
      <c r="GTO2009" s="618"/>
      <c r="GTP2009" s="618"/>
      <c r="GTQ2009" s="618"/>
      <c r="GTR2009" s="618"/>
      <c r="GTS2009" s="618"/>
      <c r="GTT2009" s="618"/>
      <c r="GTU2009" s="618"/>
      <c r="GTV2009" s="618"/>
      <c r="GTW2009" s="618"/>
      <c r="GTX2009" s="618"/>
      <c r="GTY2009" s="618"/>
      <c r="GTZ2009" s="618"/>
      <c r="GUA2009" s="618"/>
      <c r="GUB2009" s="618"/>
      <c r="GUC2009" s="618"/>
      <c r="GUD2009" s="618"/>
      <c r="GUE2009" s="618"/>
      <c r="GUF2009" s="618"/>
      <c r="GUG2009" s="618"/>
      <c r="GUH2009" s="618"/>
      <c r="GUI2009" s="618"/>
      <c r="GUJ2009" s="618"/>
      <c r="GUK2009" s="618"/>
      <c r="GUL2009" s="618"/>
      <c r="GUM2009" s="618"/>
      <c r="GUN2009" s="618"/>
      <c r="GUO2009" s="618"/>
      <c r="GUP2009" s="618"/>
      <c r="GUQ2009" s="618"/>
      <c r="GUR2009" s="618"/>
      <c r="GUS2009" s="618"/>
      <c r="GUT2009" s="618"/>
      <c r="GUU2009" s="618"/>
      <c r="GUV2009" s="618"/>
      <c r="GUW2009" s="618"/>
      <c r="GUX2009" s="618"/>
      <c r="GUY2009" s="618"/>
      <c r="GUZ2009" s="618"/>
      <c r="GVA2009" s="618"/>
      <c r="GVB2009" s="618"/>
      <c r="GVC2009" s="618"/>
      <c r="GVD2009" s="618"/>
      <c r="GVE2009" s="618"/>
      <c r="GVF2009" s="618"/>
      <c r="GVG2009" s="618"/>
      <c r="GVH2009" s="618"/>
      <c r="GVI2009" s="618"/>
      <c r="GVJ2009" s="618"/>
      <c r="GVK2009" s="618"/>
      <c r="GVL2009" s="618"/>
      <c r="GVM2009" s="618"/>
      <c r="GVN2009" s="618"/>
      <c r="GVO2009" s="618"/>
      <c r="GVP2009" s="618"/>
      <c r="GVQ2009" s="618"/>
      <c r="GVR2009" s="618"/>
      <c r="GVS2009" s="618"/>
      <c r="GVT2009" s="618"/>
      <c r="GVU2009" s="618"/>
      <c r="GVV2009" s="618"/>
      <c r="GVW2009" s="618"/>
      <c r="GVX2009" s="618"/>
      <c r="GVY2009" s="618"/>
      <c r="GVZ2009" s="618"/>
      <c r="GWA2009" s="618"/>
      <c r="GWB2009" s="618"/>
      <c r="GWC2009" s="618"/>
      <c r="GWD2009" s="618"/>
      <c r="GWE2009" s="618"/>
      <c r="GWF2009" s="618"/>
      <c r="GWG2009" s="618"/>
      <c r="GWH2009" s="618"/>
      <c r="GWI2009" s="618"/>
      <c r="GWJ2009" s="618"/>
      <c r="GWK2009" s="618"/>
      <c r="GWL2009" s="618"/>
      <c r="GWM2009" s="618"/>
      <c r="GWN2009" s="618"/>
      <c r="GWO2009" s="618"/>
      <c r="GWP2009" s="618"/>
      <c r="GWQ2009" s="618"/>
      <c r="GWR2009" s="618"/>
      <c r="GWS2009" s="618"/>
      <c r="GWT2009" s="618"/>
      <c r="GWU2009" s="618"/>
      <c r="GWV2009" s="618"/>
      <c r="GWW2009" s="618"/>
      <c r="GWX2009" s="618"/>
      <c r="GWY2009" s="618"/>
      <c r="GWZ2009" s="618"/>
      <c r="GXA2009" s="618"/>
      <c r="GXB2009" s="618"/>
      <c r="GXC2009" s="618"/>
      <c r="GXD2009" s="618"/>
      <c r="GXE2009" s="618"/>
      <c r="GXF2009" s="618"/>
      <c r="GXG2009" s="618"/>
      <c r="GXH2009" s="618"/>
      <c r="GXI2009" s="618"/>
      <c r="GXJ2009" s="618"/>
      <c r="GXK2009" s="618"/>
      <c r="GXL2009" s="618"/>
      <c r="GXM2009" s="618"/>
      <c r="GXN2009" s="618"/>
      <c r="GXO2009" s="618"/>
      <c r="GXP2009" s="618"/>
      <c r="GXQ2009" s="618"/>
      <c r="GXR2009" s="618"/>
      <c r="GXS2009" s="618"/>
      <c r="GXT2009" s="618"/>
      <c r="GXU2009" s="618"/>
      <c r="GXV2009" s="618"/>
      <c r="GXW2009" s="618"/>
      <c r="GXX2009" s="618"/>
      <c r="GXY2009" s="618"/>
      <c r="GXZ2009" s="618"/>
      <c r="GYA2009" s="618"/>
      <c r="GYB2009" s="618"/>
      <c r="GYC2009" s="618"/>
      <c r="GYD2009" s="618"/>
      <c r="GYE2009" s="618"/>
      <c r="GYF2009" s="618"/>
      <c r="GYG2009" s="618"/>
      <c r="GYH2009" s="618"/>
      <c r="GYI2009" s="618"/>
      <c r="GYJ2009" s="618"/>
      <c r="GYK2009" s="618"/>
      <c r="GYL2009" s="618"/>
      <c r="GYM2009" s="618"/>
      <c r="GYN2009" s="618"/>
      <c r="GYO2009" s="618"/>
      <c r="GYP2009" s="618"/>
      <c r="GYQ2009" s="618"/>
      <c r="GYR2009" s="618"/>
      <c r="GYS2009" s="618"/>
      <c r="GYT2009" s="618"/>
      <c r="GYU2009" s="618"/>
      <c r="GYV2009" s="618"/>
      <c r="GYW2009" s="618"/>
      <c r="GYX2009" s="618"/>
      <c r="GYY2009" s="618"/>
      <c r="GYZ2009" s="618"/>
      <c r="GZA2009" s="618"/>
      <c r="GZB2009" s="618"/>
      <c r="GZC2009" s="618"/>
      <c r="GZD2009" s="618"/>
      <c r="GZE2009" s="618"/>
      <c r="GZF2009" s="618"/>
      <c r="GZG2009" s="618"/>
      <c r="GZH2009" s="618"/>
      <c r="GZI2009" s="618"/>
      <c r="GZJ2009" s="618"/>
      <c r="GZK2009" s="618"/>
      <c r="GZL2009" s="618"/>
      <c r="GZM2009" s="618"/>
      <c r="GZN2009" s="618"/>
      <c r="GZO2009" s="618"/>
      <c r="GZP2009" s="618"/>
      <c r="GZQ2009" s="618"/>
      <c r="GZR2009" s="618"/>
      <c r="GZS2009" s="618"/>
      <c r="GZT2009" s="618"/>
      <c r="GZU2009" s="618"/>
      <c r="GZV2009" s="618"/>
      <c r="GZW2009" s="618"/>
      <c r="GZX2009" s="618"/>
      <c r="GZY2009" s="618"/>
      <c r="GZZ2009" s="618"/>
      <c r="HAA2009" s="618"/>
      <c r="HAB2009" s="618"/>
      <c r="HAC2009" s="618"/>
      <c r="HAD2009" s="618"/>
      <c r="HAE2009" s="618"/>
      <c r="HAF2009" s="618"/>
      <c r="HAG2009" s="618"/>
      <c r="HAH2009" s="618"/>
      <c r="HAI2009" s="618"/>
      <c r="HAJ2009" s="618"/>
      <c r="HAK2009" s="618"/>
      <c r="HAL2009" s="618"/>
      <c r="HAM2009" s="618"/>
      <c r="HAN2009" s="618"/>
      <c r="HAO2009" s="618"/>
      <c r="HAP2009" s="618"/>
      <c r="HAQ2009" s="618"/>
      <c r="HAR2009" s="618"/>
      <c r="HAS2009" s="618"/>
      <c r="HAT2009" s="618"/>
      <c r="HAU2009" s="618"/>
      <c r="HAV2009" s="618"/>
      <c r="HAW2009" s="618"/>
      <c r="HAX2009" s="618"/>
      <c r="HAY2009" s="618"/>
      <c r="HAZ2009" s="618"/>
      <c r="HBA2009" s="618"/>
      <c r="HBB2009" s="618"/>
      <c r="HBC2009" s="618"/>
      <c r="HBD2009" s="618"/>
      <c r="HBE2009" s="618"/>
      <c r="HBF2009" s="618"/>
      <c r="HBG2009" s="618"/>
      <c r="HBH2009" s="618"/>
      <c r="HBI2009" s="618"/>
      <c r="HBJ2009" s="618"/>
      <c r="HBK2009" s="618"/>
      <c r="HBL2009" s="618"/>
      <c r="HBM2009" s="618"/>
      <c r="HBN2009" s="618"/>
      <c r="HBO2009" s="618"/>
      <c r="HBP2009" s="618"/>
      <c r="HBQ2009" s="618"/>
      <c r="HBR2009" s="618"/>
      <c r="HBS2009" s="618"/>
      <c r="HBT2009" s="618"/>
      <c r="HBU2009" s="618"/>
      <c r="HBV2009" s="618"/>
      <c r="HBW2009" s="618"/>
      <c r="HBX2009" s="618"/>
      <c r="HBY2009" s="618"/>
      <c r="HBZ2009" s="618"/>
      <c r="HCA2009" s="618"/>
      <c r="HCB2009" s="618"/>
      <c r="HCC2009" s="618"/>
      <c r="HCD2009" s="618"/>
      <c r="HCE2009" s="618"/>
      <c r="HCF2009" s="618"/>
      <c r="HCG2009" s="618"/>
      <c r="HCH2009" s="618"/>
      <c r="HCI2009" s="618"/>
      <c r="HCJ2009" s="618"/>
      <c r="HCK2009" s="618"/>
      <c r="HCL2009" s="618"/>
      <c r="HCM2009" s="618"/>
      <c r="HCN2009" s="618"/>
      <c r="HCO2009" s="618"/>
      <c r="HCP2009" s="618"/>
      <c r="HCQ2009" s="618"/>
      <c r="HCR2009" s="618"/>
      <c r="HCS2009" s="618"/>
      <c r="HCT2009" s="618"/>
      <c r="HCU2009" s="618"/>
      <c r="HCV2009" s="618"/>
      <c r="HCW2009" s="618"/>
      <c r="HCX2009" s="618"/>
      <c r="HCY2009" s="618"/>
      <c r="HCZ2009" s="618"/>
      <c r="HDA2009" s="618"/>
      <c r="HDB2009" s="618"/>
      <c r="HDC2009" s="618"/>
      <c r="HDD2009" s="618"/>
      <c r="HDE2009" s="618"/>
      <c r="HDF2009" s="618"/>
      <c r="HDG2009" s="618"/>
      <c r="HDH2009" s="618"/>
      <c r="HDI2009" s="618"/>
      <c r="HDJ2009" s="618"/>
      <c r="HDK2009" s="618"/>
      <c r="HDL2009" s="618"/>
      <c r="HDM2009" s="618"/>
      <c r="HDN2009" s="618"/>
      <c r="HDO2009" s="618"/>
      <c r="HDP2009" s="618"/>
      <c r="HDQ2009" s="618"/>
      <c r="HDR2009" s="618"/>
      <c r="HDS2009" s="618"/>
      <c r="HDT2009" s="618"/>
      <c r="HDU2009" s="618"/>
      <c r="HDV2009" s="618"/>
      <c r="HDW2009" s="618"/>
      <c r="HDX2009" s="618"/>
      <c r="HDY2009" s="618"/>
      <c r="HDZ2009" s="618"/>
      <c r="HEA2009" s="618"/>
      <c r="HEB2009" s="618"/>
      <c r="HEC2009" s="618"/>
      <c r="HED2009" s="618"/>
      <c r="HEE2009" s="618"/>
      <c r="HEF2009" s="618"/>
      <c r="HEG2009" s="618"/>
      <c r="HEH2009" s="618"/>
      <c r="HEI2009" s="618"/>
      <c r="HEJ2009" s="618"/>
      <c r="HEK2009" s="618"/>
      <c r="HEL2009" s="618"/>
      <c r="HEM2009" s="618"/>
      <c r="HEN2009" s="618"/>
      <c r="HEO2009" s="618"/>
      <c r="HEP2009" s="618"/>
      <c r="HEQ2009" s="618"/>
      <c r="HER2009" s="618"/>
      <c r="HES2009" s="618"/>
      <c r="HET2009" s="618"/>
      <c r="HEU2009" s="618"/>
      <c r="HEV2009" s="618"/>
      <c r="HEW2009" s="618"/>
      <c r="HEX2009" s="618"/>
      <c r="HEY2009" s="618"/>
      <c r="HEZ2009" s="618"/>
      <c r="HFA2009" s="618"/>
      <c r="HFB2009" s="618"/>
      <c r="HFC2009" s="618"/>
      <c r="HFD2009" s="618"/>
      <c r="HFE2009" s="618"/>
      <c r="HFF2009" s="618"/>
      <c r="HFG2009" s="618"/>
      <c r="HFH2009" s="618"/>
      <c r="HFI2009" s="618"/>
      <c r="HFJ2009" s="618"/>
      <c r="HFK2009" s="618"/>
      <c r="HFL2009" s="618"/>
      <c r="HFM2009" s="618"/>
      <c r="HFN2009" s="618"/>
      <c r="HFO2009" s="618"/>
      <c r="HFP2009" s="618"/>
      <c r="HFQ2009" s="618"/>
      <c r="HFR2009" s="618"/>
      <c r="HFS2009" s="618"/>
      <c r="HFT2009" s="618"/>
      <c r="HFU2009" s="618"/>
      <c r="HFV2009" s="618"/>
      <c r="HFW2009" s="618"/>
      <c r="HFX2009" s="618"/>
      <c r="HFY2009" s="618"/>
      <c r="HFZ2009" s="618"/>
      <c r="HGA2009" s="618"/>
      <c r="HGB2009" s="618"/>
      <c r="HGC2009" s="618"/>
      <c r="HGD2009" s="618"/>
      <c r="HGE2009" s="618"/>
      <c r="HGF2009" s="618"/>
      <c r="HGG2009" s="618"/>
      <c r="HGH2009" s="618"/>
      <c r="HGI2009" s="618"/>
      <c r="HGJ2009" s="618"/>
      <c r="HGK2009" s="618"/>
      <c r="HGL2009" s="618"/>
      <c r="HGM2009" s="618"/>
      <c r="HGN2009" s="618"/>
      <c r="HGO2009" s="618"/>
      <c r="HGP2009" s="618"/>
      <c r="HGQ2009" s="618"/>
      <c r="HGR2009" s="618"/>
      <c r="HGS2009" s="618"/>
      <c r="HGT2009" s="618"/>
      <c r="HGU2009" s="618"/>
      <c r="HGV2009" s="618"/>
      <c r="HGW2009" s="618"/>
      <c r="HGX2009" s="618"/>
      <c r="HGY2009" s="618"/>
      <c r="HGZ2009" s="618"/>
      <c r="HHA2009" s="618"/>
      <c r="HHB2009" s="618"/>
      <c r="HHC2009" s="618"/>
      <c r="HHD2009" s="618"/>
      <c r="HHE2009" s="618"/>
      <c r="HHF2009" s="618"/>
      <c r="HHG2009" s="618"/>
      <c r="HHH2009" s="618"/>
      <c r="HHI2009" s="618"/>
      <c r="HHJ2009" s="618"/>
      <c r="HHK2009" s="618"/>
      <c r="HHL2009" s="618"/>
      <c r="HHM2009" s="618"/>
      <c r="HHN2009" s="618"/>
      <c r="HHO2009" s="618"/>
      <c r="HHP2009" s="618"/>
      <c r="HHQ2009" s="618"/>
      <c r="HHR2009" s="618"/>
      <c r="HHS2009" s="618"/>
      <c r="HHT2009" s="618"/>
      <c r="HHU2009" s="618"/>
      <c r="HHV2009" s="618"/>
      <c r="HHW2009" s="618"/>
      <c r="HHX2009" s="618"/>
      <c r="HHY2009" s="618"/>
      <c r="HHZ2009" s="618"/>
      <c r="HIA2009" s="618"/>
      <c r="HIB2009" s="618"/>
      <c r="HIC2009" s="618"/>
      <c r="HID2009" s="618"/>
      <c r="HIE2009" s="618"/>
      <c r="HIF2009" s="618"/>
      <c r="HIG2009" s="618"/>
      <c r="HIH2009" s="618"/>
      <c r="HII2009" s="618"/>
      <c r="HIJ2009" s="618"/>
      <c r="HIK2009" s="618"/>
      <c r="HIL2009" s="618"/>
      <c r="HIM2009" s="618"/>
      <c r="HIN2009" s="618"/>
      <c r="HIO2009" s="618"/>
      <c r="HIP2009" s="618"/>
      <c r="HIQ2009" s="618"/>
      <c r="HIR2009" s="618"/>
      <c r="HIS2009" s="618"/>
      <c r="HIT2009" s="618"/>
      <c r="HIU2009" s="618"/>
      <c r="HIV2009" s="618"/>
      <c r="HIW2009" s="618"/>
      <c r="HIX2009" s="618"/>
      <c r="HIY2009" s="618"/>
      <c r="HIZ2009" s="618"/>
      <c r="HJA2009" s="618"/>
      <c r="HJB2009" s="618"/>
      <c r="HJC2009" s="618"/>
      <c r="HJD2009" s="618"/>
      <c r="HJE2009" s="618"/>
      <c r="HJF2009" s="618"/>
      <c r="HJG2009" s="618"/>
      <c r="HJH2009" s="618"/>
      <c r="HJI2009" s="618"/>
      <c r="HJJ2009" s="618"/>
      <c r="HJK2009" s="618"/>
      <c r="HJL2009" s="618"/>
      <c r="HJM2009" s="618"/>
      <c r="HJN2009" s="618"/>
      <c r="HJO2009" s="618"/>
      <c r="HJP2009" s="618"/>
      <c r="HJQ2009" s="618"/>
      <c r="HJR2009" s="618"/>
      <c r="HJS2009" s="618"/>
      <c r="HJT2009" s="618"/>
      <c r="HJU2009" s="618"/>
      <c r="HJV2009" s="618"/>
      <c r="HJW2009" s="618"/>
      <c r="HJX2009" s="618"/>
      <c r="HJY2009" s="618"/>
      <c r="HJZ2009" s="618"/>
      <c r="HKA2009" s="618"/>
      <c r="HKB2009" s="618"/>
      <c r="HKC2009" s="618"/>
      <c r="HKD2009" s="618"/>
      <c r="HKE2009" s="618"/>
      <c r="HKF2009" s="618"/>
      <c r="HKG2009" s="618"/>
      <c r="HKH2009" s="618"/>
      <c r="HKI2009" s="618"/>
      <c r="HKJ2009" s="618"/>
      <c r="HKK2009" s="618"/>
      <c r="HKL2009" s="618"/>
      <c r="HKM2009" s="618"/>
      <c r="HKN2009" s="618"/>
      <c r="HKO2009" s="618"/>
      <c r="HKP2009" s="618"/>
      <c r="HKQ2009" s="618"/>
      <c r="HKR2009" s="618"/>
      <c r="HKS2009" s="618"/>
      <c r="HKT2009" s="618"/>
      <c r="HKU2009" s="618"/>
      <c r="HKV2009" s="618"/>
      <c r="HKW2009" s="618"/>
      <c r="HKX2009" s="618"/>
      <c r="HKY2009" s="618"/>
      <c r="HKZ2009" s="618"/>
      <c r="HLA2009" s="618"/>
      <c r="HLB2009" s="618"/>
      <c r="HLC2009" s="618"/>
      <c r="HLD2009" s="618"/>
      <c r="HLE2009" s="618"/>
      <c r="HLF2009" s="618"/>
      <c r="HLG2009" s="618"/>
      <c r="HLH2009" s="618"/>
      <c r="HLI2009" s="618"/>
      <c r="HLJ2009" s="618"/>
      <c r="HLK2009" s="618"/>
      <c r="HLL2009" s="618"/>
      <c r="HLM2009" s="618"/>
      <c r="HLN2009" s="618"/>
      <c r="HLO2009" s="618"/>
      <c r="HLP2009" s="618"/>
      <c r="HLQ2009" s="618"/>
      <c r="HLR2009" s="618"/>
      <c r="HLS2009" s="618"/>
      <c r="HLT2009" s="618"/>
      <c r="HLU2009" s="618"/>
      <c r="HLV2009" s="618"/>
      <c r="HLW2009" s="618"/>
      <c r="HLX2009" s="618"/>
      <c r="HLY2009" s="618"/>
      <c r="HLZ2009" s="618"/>
      <c r="HMA2009" s="618"/>
      <c r="HMB2009" s="618"/>
      <c r="HMC2009" s="618"/>
      <c r="HMD2009" s="618"/>
      <c r="HME2009" s="618"/>
      <c r="HMF2009" s="618"/>
      <c r="HMG2009" s="618"/>
      <c r="HMH2009" s="618"/>
      <c r="HMI2009" s="618"/>
      <c r="HMJ2009" s="618"/>
      <c r="HMK2009" s="618"/>
      <c r="HML2009" s="618"/>
      <c r="HMM2009" s="618"/>
      <c r="HMN2009" s="618"/>
      <c r="HMO2009" s="618"/>
      <c r="HMP2009" s="618"/>
      <c r="HMQ2009" s="618"/>
      <c r="HMR2009" s="618"/>
      <c r="HMS2009" s="618"/>
      <c r="HMT2009" s="618"/>
      <c r="HMU2009" s="618"/>
      <c r="HMV2009" s="618"/>
      <c r="HMW2009" s="618"/>
      <c r="HMX2009" s="618"/>
      <c r="HMY2009" s="618"/>
      <c r="HMZ2009" s="618"/>
      <c r="HNA2009" s="618"/>
      <c r="HNB2009" s="618"/>
      <c r="HNC2009" s="618"/>
      <c r="HND2009" s="618"/>
      <c r="HNE2009" s="618"/>
      <c r="HNF2009" s="618"/>
      <c r="HNG2009" s="618"/>
      <c r="HNH2009" s="618"/>
      <c r="HNI2009" s="618"/>
      <c r="HNJ2009" s="618"/>
      <c r="HNK2009" s="618"/>
      <c r="HNL2009" s="618"/>
      <c r="HNM2009" s="618"/>
      <c r="HNN2009" s="618"/>
      <c r="HNO2009" s="618"/>
      <c r="HNP2009" s="618"/>
      <c r="HNQ2009" s="618"/>
      <c r="HNR2009" s="618"/>
      <c r="HNS2009" s="618"/>
      <c r="HNT2009" s="618"/>
      <c r="HNU2009" s="618"/>
      <c r="HNV2009" s="618"/>
      <c r="HNW2009" s="618"/>
      <c r="HNX2009" s="618"/>
      <c r="HNY2009" s="618"/>
      <c r="HNZ2009" s="618"/>
      <c r="HOA2009" s="618"/>
      <c r="HOB2009" s="618"/>
      <c r="HOC2009" s="618"/>
      <c r="HOD2009" s="618"/>
      <c r="HOE2009" s="618"/>
      <c r="HOF2009" s="618"/>
      <c r="HOG2009" s="618"/>
      <c r="HOH2009" s="618"/>
      <c r="HOI2009" s="618"/>
      <c r="HOJ2009" s="618"/>
      <c r="HOK2009" s="618"/>
      <c r="HOL2009" s="618"/>
      <c r="HOM2009" s="618"/>
      <c r="HON2009" s="618"/>
      <c r="HOO2009" s="618"/>
      <c r="HOP2009" s="618"/>
      <c r="HOQ2009" s="618"/>
      <c r="HOR2009" s="618"/>
      <c r="HOS2009" s="618"/>
      <c r="HOT2009" s="618"/>
      <c r="HOU2009" s="618"/>
      <c r="HOV2009" s="618"/>
      <c r="HOW2009" s="618"/>
      <c r="HOX2009" s="618"/>
      <c r="HOY2009" s="618"/>
      <c r="HOZ2009" s="618"/>
      <c r="HPA2009" s="618"/>
      <c r="HPB2009" s="618"/>
      <c r="HPC2009" s="618"/>
      <c r="HPD2009" s="618"/>
      <c r="HPE2009" s="618"/>
      <c r="HPF2009" s="618"/>
      <c r="HPG2009" s="618"/>
      <c r="HPH2009" s="618"/>
      <c r="HPI2009" s="618"/>
      <c r="HPJ2009" s="618"/>
      <c r="HPK2009" s="618"/>
      <c r="HPL2009" s="618"/>
      <c r="HPM2009" s="618"/>
      <c r="HPN2009" s="618"/>
      <c r="HPO2009" s="618"/>
      <c r="HPP2009" s="618"/>
      <c r="HPQ2009" s="618"/>
      <c r="HPR2009" s="618"/>
      <c r="HPS2009" s="618"/>
      <c r="HPT2009" s="618"/>
      <c r="HPU2009" s="618"/>
      <c r="HPV2009" s="618"/>
      <c r="HPW2009" s="618"/>
      <c r="HPX2009" s="618"/>
      <c r="HPY2009" s="618"/>
      <c r="HPZ2009" s="618"/>
      <c r="HQA2009" s="618"/>
      <c r="HQB2009" s="618"/>
      <c r="HQC2009" s="618"/>
      <c r="HQD2009" s="618"/>
      <c r="HQE2009" s="618"/>
      <c r="HQF2009" s="618"/>
      <c r="HQG2009" s="618"/>
      <c r="HQH2009" s="618"/>
      <c r="HQI2009" s="618"/>
      <c r="HQJ2009" s="618"/>
      <c r="HQK2009" s="618"/>
      <c r="HQL2009" s="618"/>
      <c r="HQM2009" s="618"/>
      <c r="HQN2009" s="618"/>
      <c r="HQO2009" s="618"/>
      <c r="HQP2009" s="618"/>
      <c r="HQQ2009" s="618"/>
      <c r="HQR2009" s="618"/>
      <c r="HQS2009" s="618"/>
      <c r="HQT2009" s="618"/>
      <c r="HQU2009" s="618"/>
      <c r="HQV2009" s="618"/>
      <c r="HQW2009" s="618"/>
      <c r="HQX2009" s="618"/>
      <c r="HQY2009" s="618"/>
      <c r="HQZ2009" s="618"/>
      <c r="HRA2009" s="618"/>
      <c r="HRB2009" s="618"/>
      <c r="HRC2009" s="618"/>
      <c r="HRD2009" s="618"/>
      <c r="HRE2009" s="618"/>
      <c r="HRF2009" s="618"/>
      <c r="HRG2009" s="618"/>
      <c r="HRH2009" s="618"/>
      <c r="HRI2009" s="618"/>
      <c r="HRJ2009" s="618"/>
      <c r="HRK2009" s="618"/>
      <c r="HRL2009" s="618"/>
      <c r="HRM2009" s="618"/>
      <c r="HRN2009" s="618"/>
      <c r="HRO2009" s="618"/>
      <c r="HRP2009" s="618"/>
      <c r="HRQ2009" s="618"/>
      <c r="HRR2009" s="618"/>
      <c r="HRS2009" s="618"/>
      <c r="HRT2009" s="618"/>
      <c r="HRU2009" s="618"/>
      <c r="HRV2009" s="618"/>
      <c r="HRW2009" s="618"/>
      <c r="HRX2009" s="618"/>
      <c r="HRY2009" s="618"/>
      <c r="HRZ2009" s="618"/>
      <c r="HSA2009" s="618"/>
      <c r="HSB2009" s="618"/>
      <c r="HSC2009" s="618"/>
      <c r="HSD2009" s="618"/>
      <c r="HSE2009" s="618"/>
      <c r="HSF2009" s="618"/>
      <c r="HSG2009" s="618"/>
      <c r="HSH2009" s="618"/>
      <c r="HSI2009" s="618"/>
      <c r="HSJ2009" s="618"/>
      <c r="HSK2009" s="618"/>
      <c r="HSL2009" s="618"/>
      <c r="HSM2009" s="618"/>
      <c r="HSN2009" s="618"/>
      <c r="HSO2009" s="618"/>
      <c r="HSP2009" s="618"/>
      <c r="HSQ2009" s="618"/>
      <c r="HSR2009" s="618"/>
      <c r="HSS2009" s="618"/>
      <c r="HST2009" s="618"/>
      <c r="HSU2009" s="618"/>
      <c r="HSV2009" s="618"/>
      <c r="HSW2009" s="618"/>
      <c r="HSX2009" s="618"/>
      <c r="HSY2009" s="618"/>
      <c r="HSZ2009" s="618"/>
      <c r="HTA2009" s="618"/>
      <c r="HTB2009" s="618"/>
      <c r="HTC2009" s="618"/>
      <c r="HTD2009" s="618"/>
      <c r="HTE2009" s="618"/>
      <c r="HTF2009" s="618"/>
      <c r="HTG2009" s="618"/>
      <c r="HTH2009" s="618"/>
      <c r="HTI2009" s="618"/>
      <c r="HTJ2009" s="618"/>
      <c r="HTK2009" s="618"/>
      <c r="HTL2009" s="618"/>
      <c r="HTM2009" s="618"/>
      <c r="HTN2009" s="618"/>
      <c r="HTO2009" s="618"/>
      <c r="HTP2009" s="618"/>
      <c r="HTQ2009" s="618"/>
      <c r="HTR2009" s="618"/>
      <c r="HTS2009" s="618"/>
      <c r="HTT2009" s="618"/>
      <c r="HTU2009" s="618"/>
      <c r="HTV2009" s="618"/>
      <c r="HTW2009" s="618"/>
      <c r="HTX2009" s="618"/>
      <c r="HTY2009" s="618"/>
      <c r="HTZ2009" s="618"/>
      <c r="HUA2009" s="618"/>
      <c r="HUB2009" s="618"/>
      <c r="HUC2009" s="618"/>
      <c r="HUD2009" s="618"/>
      <c r="HUE2009" s="618"/>
      <c r="HUF2009" s="618"/>
      <c r="HUG2009" s="618"/>
      <c r="HUH2009" s="618"/>
      <c r="HUI2009" s="618"/>
      <c r="HUJ2009" s="618"/>
      <c r="HUK2009" s="618"/>
      <c r="HUL2009" s="618"/>
      <c r="HUM2009" s="618"/>
      <c r="HUN2009" s="618"/>
      <c r="HUO2009" s="618"/>
      <c r="HUP2009" s="618"/>
      <c r="HUQ2009" s="618"/>
      <c r="HUR2009" s="618"/>
      <c r="HUS2009" s="618"/>
      <c r="HUT2009" s="618"/>
      <c r="HUU2009" s="618"/>
      <c r="HUV2009" s="618"/>
      <c r="HUW2009" s="618"/>
      <c r="HUX2009" s="618"/>
      <c r="HUY2009" s="618"/>
      <c r="HUZ2009" s="618"/>
      <c r="HVA2009" s="618"/>
      <c r="HVB2009" s="618"/>
      <c r="HVC2009" s="618"/>
      <c r="HVD2009" s="618"/>
      <c r="HVE2009" s="618"/>
      <c r="HVF2009" s="618"/>
      <c r="HVG2009" s="618"/>
      <c r="HVH2009" s="618"/>
      <c r="HVI2009" s="618"/>
      <c r="HVJ2009" s="618"/>
      <c r="HVK2009" s="618"/>
      <c r="HVL2009" s="618"/>
      <c r="HVM2009" s="618"/>
      <c r="HVN2009" s="618"/>
      <c r="HVO2009" s="618"/>
      <c r="HVP2009" s="618"/>
      <c r="HVQ2009" s="618"/>
      <c r="HVR2009" s="618"/>
      <c r="HVS2009" s="618"/>
      <c r="HVT2009" s="618"/>
      <c r="HVU2009" s="618"/>
      <c r="HVV2009" s="618"/>
      <c r="HVW2009" s="618"/>
      <c r="HVX2009" s="618"/>
      <c r="HVY2009" s="618"/>
      <c r="HVZ2009" s="618"/>
      <c r="HWA2009" s="618"/>
      <c r="HWB2009" s="618"/>
      <c r="HWC2009" s="618"/>
      <c r="HWD2009" s="618"/>
      <c r="HWE2009" s="618"/>
      <c r="HWF2009" s="618"/>
      <c r="HWG2009" s="618"/>
      <c r="HWH2009" s="618"/>
      <c r="HWI2009" s="618"/>
      <c r="HWJ2009" s="618"/>
      <c r="HWK2009" s="618"/>
      <c r="HWL2009" s="618"/>
      <c r="HWM2009" s="618"/>
      <c r="HWN2009" s="618"/>
      <c r="HWO2009" s="618"/>
      <c r="HWP2009" s="618"/>
      <c r="HWQ2009" s="618"/>
      <c r="HWR2009" s="618"/>
      <c r="HWS2009" s="618"/>
      <c r="HWT2009" s="618"/>
      <c r="HWU2009" s="618"/>
      <c r="HWV2009" s="618"/>
      <c r="HWW2009" s="618"/>
      <c r="HWX2009" s="618"/>
      <c r="HWY2009" s="618"/>
      <c r="HWZ2009" s="618"/>
      <c r="HXA2009" s="618"/>
      <c r="HXB2009" s="618"/>
      <c r="HXC2009" s="618"/>
      <c r="HXD2009" s="618"/>
      <c r="HXE2009" s="618"/>
      <c r="HXF2009" s="618"/>
      <c r="HXG2009" s="618"/>
      <c r="HXH2009" s="618"/>
      <c r="HXI2009" s="618"/>
      <c r="HXJ2009" s="618"/>
      <c r="HXK2009" s="618"/>
      <c r="HXL2009" s="618"/>
      <c r="HXM2009" s="618"/>
      <c r="HXN2009" s="618"/>
      <c r="HXO2009" s="618"/>
      <c r="HXP2009" s="618"/>
      <c r="HXQ2009" s="618"/>
      <c r="HXR2009" s="618"/>
      <c r="HXS2009" s="618"/>
      <c r="HXT2009" s="618"/>
      <c r="HXU2009" s="618"/>
      <c r="HXV2009" s="618"/>
      <c r="HXW2009" s="618"/>
      <c r="HXX2009" s="618"/>
      <c r="HXY2009" s="618"/>
      <c r="HXZ2009" s="618"/>
      <c r="HYA2009" s="618"/>
      <c r="HYB2009" s="618"/>
      <c r="HYC2009" s="618"/>
      <c r="HYD2009" s="618"/>
      <c r="HYE2009" s="618"/>
      <c r="HYF2009" s="618"/>
      <c r="HYG2009" s="618"/>
      <c r="HYH2009" s="618"/>
      <c r="HYI2009" s="618"/>
      <c r="HYJ2009" s="618"/>
      <c r="HYK2009" s="618"/>
      <c r="HYL2009" s="618"/>
      <c r="HYM2009" s="618"/>
      <c r="HYN2009" s="618"/>
      <c r="HYO2009" s="618"/>
      <c r="HYP2009" s="618"/>
      <c r="HYQ2009" s="618"/>
      <c r="HYR2009" s="618"/>
      <c r="HYS2009" s="618"/>
      <c r="HYT2009" s="618"/>
      <c r="HYU2009" s="618"/>
      <c r="HYV2009" s="618"/>
      <c r="HYW2009" s="618"/>
      <c r="HYX2009" s="618"/>
      <c r="HYY2009" s="618"/>
      <c r="HYZ2009" s="618"/>
      <c r="HZA2009" s="618"/>
      <c r="HZB2009" s="618"/>
      <c r="HZC2009" s="618"/>
      <c r="HZD2009" s="618"/>
      <c r="HZE2009" s="618"/>
      <c r="HZF2009" s="618"/>
      <c r="HZG2009" s="618"/>
      <c r="HZH2009" s="618"/>
      <c r="HZI2009" s="618"/>
      <c r="HZJ2009" s="618"/>
      <c r="HZK2009" s="618"/>
      <c r="HZL2009" s="618"/>
      <c r="HZM2009" s="618"/>
      <c r="HZN2009" s="618"/>
      <c r="HZO2009" s="618"/>
      <c r="HZP2009" s="618"/>
      <c r="HZQ2009" s="618"/>
      <c r="HZR2009" s="618"/>
      <c r="HZS2009" s="618"/>
      <c r="HZT2009" s="618"/>
      <c r="HZU2009" s="618"/>
      <c r="HZV2009" s="618"/>
      <c r="HZW2009" s="618"/>
      <c r="HZX2009" s="618"/>
      <c r="HZY2009" s="618"/>
      <c r="HZZ2009" s="618"/>
      <c r="IAA2009" s="618"/>
      <c r="IAB2009" s="618"/>
      <c r="IAC2009" s="618"/>
      <c r="IAD2009" s="618"/>
      <c r="IAE2009" s="618"/>
      <c r="IAF2009" s="618"/>
      <c r="IAG2009" s="618"/>
      <c r="IAH2009" s="618"/>
      <c r="IAI2009" s="618"/>
      <c r="IAJ2009" s="618"/>
      <c r="IAK2009" s="618"/>
      <c r="IAL2009" s="618"/>
      <c r="IAM2009" s="618"/>
      <c r="IAN2009" s="618"/>
      <c r="IAO2009" s="618"/>
      <c r="IAP2009" s="618"/>
      <c r="IAQ2009" s="618"/>
      <c r="IAR2009" s="618"/>
      <c r="IAS2009" s="618"/>
      <c r="IAT2009" s="618"/>
      <c r="IAU2009" s="618"/>
      <c r="IAV2009" s="618"/>
      <c r="IAW2009" s="618"/>
      <c r="IAX2009" s="618"/>
      <c r="IAY2009" s="618"/>
      <c r="IAZ2009" s="618"/>
      <c r="IBA2009" s="618"/>
      <c r="IBB2009" s="618"/>
      <c r="IBC2009" s="618"/>
      <c r="IBD2009" s="618"/>
      <c r="IBE2009" s="618"/>
      <c r="IBF2009" s="618"/>
      <c r="IBG2009" s="618"/>
      <c r="IBH2009" s="618"/>
      <c r="IBI2009" s="618"/>
      <c r="IBJ2009" s="618"/>
      <c r="IBK2009" s="618"/>
      <c r="IBL2009" s="618"/>
      <c r="IBM2009" s="618"/>
      <c r="IBN2009" s="618"/>
      <c r="IBO2009" s="618"/>
      <c r="IBP2009" s="618"/>
      <c r="IBQ2009" s="618"/>
      <c r="IBR2009" s="618"/>
      <c r="IBS2009" s="618"/>
      <c r="IBT2009" s="618"/>
      <c r="IBU2009" s="618"/>
      <c r="IBV2009" s="618"/>
      <c r="IBW2009" s="618"/>
      <c r="IBX2009" s="618"/>
      <c r="IBY2009" s="618"/>
      <c r="IBZ2009" s="618"/>
      <c r="ICA2009" s="618"/>
      <c r="ICB2009" s="618"/>
      <c r="ICC2009" s="618"/>
      <c r="ICD2009" s="618"/>
      <c r="ICE2009" s="618"/>
      <c r="ICF2009" s="618"/>
      <c r="ICG2009" s="618"/>
      <c r="ICH2009" s="618"/>
      <c r="ICI2009" s="618"/>
      <c r="ICJ2009" s="618"/>
      <c r="ICK2009" s="618"/>
      <c r="ICL2009" s="618"/>
      <c r="ICM2009" s="618"/>
      <c r="ICN2009" s="618"/>
      <c r="ICO2009" s="618"/>
      <c r="ICP2009" s="618"/>
      <c r="ICQ2009" s="618"/>
      <c r="ICR2009" s="618"/>
      <c r="ICS2009" s="618"/>
      <c r="ICT2009" s="618"/>
      <c r="ICU2009" s="618"/>
      <c r="ICV2009" s="618"/>
      <c r="ICW2009" s="618"/>
      <c r="ICX2009" s="618"/>
      <c r="ICY2009" s="618"/>
      <c r="ICZ2009" s="618"/>
      <c r="IDA2009" s="618"/>
      <c r="IDB2009" s="618"/>
      <c r="IDC2009" s="618"/>
      <c r="IDD2009" s="618"/>
      <c r="IDE2009" s="618"/>
      <c r="IDF2009" s="618"/>
      <c r="IDG2009" s="618"/>
      <c r="IDH2009" s="618"/>
      <c r="IDI2009" s="618"/>
      <c r="IDJ2009" s="618"/>
      <c r="IDK2009" s="618"/>
      <c r="IDL2009" s="618"/>
      <c r="IDM2009" s="618"/>
      <c r="IDN2009" s="618"/>
      <c r="IDO2009" s="618"/>
      <c r="IDP2009" s="618"/>
      <c r="IDQ2009" s="618"/>
      <c r="IDR2009" s="618"/>
      <c r="IDS2009" s="618"/>
      <c r="IDT2009" s="618"/>
      <c r="IDU2009" s="618"/>
      <c r="IDV2009" s="618"/>
      <c r="IDW2009" s="618"/>
      <c r="IDX2009" s="618"/>
      <c r="IDY2009" s="618"/>
      <c r="IDZ2009" s="618"/>
      <c r="IEA2009" s="618"/>
      <c r="IEB2009" s="618"/>
      <c r="IEC2009" s="618"/>
      <c r="IED2009" s="618"/>
      <c r="IEE2009" s="618"/>
      <c r="IEF2009" s="618"/>
      <c r="IEG2009" s="618"/>
      <c r="IEH2009" s="618"/>
      <c r="IEI2009" s="618"/>
      <c r="IEJ2009" s="618"/>
      <c r="IEK2009" s="618"/>
      <c r="IEL2009" s="618"/>
      <c r="IEM2009" s="618"/>
      <c r="IEN2009" s="618"/>
      <c r="IEO2009" s="618"/>
      <c r="IEP2009" s="618"/>
      <c r="IEQ2009" s="618"/>
      <c r="IER2009" s="618"/>
      <c r="IES2009" s="618"/>
      <c r="IET2009" s="618"/>
      <c r="IEU2009" s="618"/>
      <c r="IEV2009" s="618"/>
      <c r="IEW2009" s="618"/>
      <c r="IEX2009" s="618"/>
      <c r="IEY2009" s="618"/>
      <c r="IEZ2009" s="618"/>
      <c r="IFA2009" s="618"/>
      <c r="IFB2009" s="618"/>
      <c r="IFC2009" s="618"/>
      <c r="IFD2009" s="618"/>
      <c r="IFE2009" s="618"/>
      <c r="IFF2009" s="618"/>
      <c r="IFG2009" s="618"/>
      <c r="IFH2009" s="618"/>
      <c r="IFI2009" s="618"/>
      <c r="IFJ2009" s="618"/>
      <c r="IFK2009" s="618"/>
      <c r="IFL2009" s="618"/>
      <c r="IFM2009" s="618"/>
      <c r="IFN2009" s="618"/>
      <c r="IFO2009" s="618"/>
      <c r="IFP2009" s="618"/>
      <c r="IFQ2009" s="618"/>
      <c r="IFR2009" s="618"/>
      <c r="IFS2009" s="618"/>
      <c r="IFT2009" s="618"/>
      <c r="IFU2009" s="618"/>
      <c r="IFV2009" s="618"/>
      <c r="IFW2009" s="618"/>
      <c r="IFX2009" s="618"/>
      <c r="IFY2009" s="618"/>
      <c r="IFZ2009" s="618"/>
      <c r="IGA2009" s="618"/>
      <c r="IGB2009" s="618"/>
      <c r="IGC2009" s="618"/>
      <c r="IGD2009" s="618"/>
      <c r="IGE2009" s="618"/>
      <c r="IGF2009" s="618"/>
      <c r="IGG2009" s="618"/>
      <c r="IGH2009" s="618"/>
      <c r="IGI2009" s="618"/>
      <c r="IGJ2009" s="618"/>
      <c r="IGK2009" s="618"/>
      <c r="IGL2009" s="618"/>
      <c r="IGM2009" s="618"/>
      <c r="IGN2009" s="618"/>
      <c r="IGO2009" s="618"/>
      <c r="IGP2009" s="618"/>
      <c r="IGQ2009" s="618"/>
      <c r="IGR2009" s="618"/>
      <c r="IGS2009" s="618"/>
      <c r="IGT2009" s="618"/>
      <c r="IGU2009" s="618"/>
      <c r="IGV2009" s="618"/>
      <c r="IGW2009" s="618"/>
      <c r="IGX2009" s="618"/>
      <c r="IGY2009" s="618"/>
      <c r="IGZ2009" s="618"/>
      <c r="IHA2009" s="618"/>
      <c r="IHB2009" s="618"/>
      <c r="IHC2009" s="618"/>
      <c r="IHD2009" s="618"/>
      <c r="IHE2009" s="618"/>
      <c r="IHF2009" s="618"/>
      <c r="IHG2009" s="618"/>
      <c r="IHH2009" s="618"/>
      <c r="IHI2009" s="618"/>
      <c r="IHJ2009" s="618"/>
      <c r="IHK2009" s="618"/>
      <c r="IHL2009" s="618"/>
      <c r="IHM2009" s="618"/>
      <c r="IHN2009" s="618"/>
      <c r="IHO2009" s="618"/>
      <c r="IHP2009" s="618"/>
      <c r="IHQ2009" s="618"/>
      <c r="IHR2009" s="618"/>
      <c r="IHS2009" s="618"/>
      <c r="IHT2009" s="618"/>
      <c r="IHU2009" s="618"/>
      <c r="IHV2009" s="618"/>
      <c r="IHW2009" s="618"/>
      <c r="IHX2009" s="618"/>
      <c r="IHY2009" s="618"/>
      <c r="IHZ2009" s="618"/>
      <c r="IIA2009" s="618"/>
      <c r="IIB2009" s="618"/>
      <c r="IIC2009" s="618"/>
      <c r="IID2009" s="618"/>
      <c r="IIE2009" s="618"/>
      <c r="IIF2009" s="618"/>
      <c r="IIG2009" s="618"/>
      <c r="IIH2009" s="618"/>
      <c r="III2009" s="618"/>
      <c r="IIJ2009" s="618"/>
      <c r="IIK2009" s="618"/>
      <c r="IIL2009" s="618"/>
      <c r="IIM2009" s="618"/>
      <c r="IIN2009" s="618"/>
      <c r="IIO2009" s="618"/>
      <c r="IIP2009" s="618"/>
      <c r="IIQ2009" s="618"/>
      <c r="IIR2009" s="618"/>
      <c r="IIS2009" s="618"/>
      <c r="IIT2009" s="618"/>
      <c r="IIU2009" s="618"/>
      <c r="IIV2009" s="618"/>
      <c r="IIW2009" s="618"/>
      <c r="IIX2009" s="618"/>
      <c r="IIY2009" s="618"/>
      <c r="IIZ2009" s="618"/>
      <c r="IJA2009" s="618"/>
      <c r="IJB2009" s="618"/>
      <c r="IJC2009" s="618"/>
      <c r="IJD2009" s="618"/>
      <c r="IJE2009" s="618"/>
      <c r="IJF2009" s="618"/>
      <c r="IJG2009" s="618"/>
      <c r="IJH2009" s="618"/>
      <c r="IJI2009" s="618"/>
      <c r="IJJ2009" s="618"/>
      <c r="IJK2009" s="618"/>
      <c r="IJL2009" s="618"/>
      <c r="IJM2009" s="618"/>
      <c r="IJN2009" s="618"/>
      <c r="IJO2009" s="618"/>
      <c r="IJP2009" s="618"/>
      <c r="IJQ2009" s="618"/>
      <c r="IJR2009" s="618"/>
      <c r="IJS2009" s="618"/>
      <c r="IJT2009" s="618"/>
      <c r="IJU2009" s="618"/>
      <c r="IJV2009" s="618"/>
      <c r="IJW2009" s="618"/>
      <c r="IJX2009" s="618"/>
      <c r="IJY2009" s="618"/>
      <c r="IJZ2009" s="618"/>
      <c r="IKA2009" s="618"/>
      <c r="IKB2009" s="618"/>
      <c r="IKC2009" s="618"/>
      <c r="IKD2009" s="618"/>
      <c r="IKE2009" s="618"/>
      <c r="IKF2009" s="618"/>
      <c r="IKG2009" s="618"/>
      <c r="IKH2009" s="618"/>
      <c r="IKI2009" s="618"/>
      <c r="IKJ2009" s="618"/>
      <c r="IKK2009" s="618"/>
      <c r="IKL2009" s="618"/>
      <c r="IKM2009" s="618"/>
      <c r="IKN2009" s="618"/>
      <c r="IKO2009" s="618"/>
      <c r="IKP2009" s="618"/>
      <c r="IKQ2009" s="618"/>
      <c r="IKR2009" s="618"/>
      <c r="IKS2009" s="618"/>
      <c r="IKT2009" s="618"/>
      <c r="IKU2009" s="618"/>
      <c r="IKV2009" s="618"/>
      <c r="IKW2009" s="618"/>
      <c r="IKX2009" s="618"/>
      <c r="IKY2009" s="618"/>
      <c r="IKZ2009" s="618"/>
      <c r="ILA2009" s="618"/>
      <c r="ILB2009" s="618"/>
      <c r="ILC2009" s="618"/>
      <c r="ILD2009" s="618"/>
      <c r="ILE2009" s="618"/>
      <c r="ILF2009" s="618"/>
      <c r="ILG2009" s="618"/>
      <c r="ILH2009" s="618"/>
      <c r="ILI2009" s="618"/>
      <c r="ILJ2009" s="618"/>
      <c r="ILK2009" s="618"/>
      <c r="ILL2009" s="618"/>
      <c r="ILM2009" s="618"/>
      <c r="ILN2009" s="618"/>
      <c r="ILO2009" s="618"/>
      <c r="ILP2009" s="618"/>
      <c r="ILQ2009" s="618"/>
      <c r="ILR2009" s="618"/>
      <c r="ILS2009" s="618"/>
      <c r="ILT2009" s="618"/>
      <c r="ILU2009" s="618"/>
      <c r="ILV2009" s="618"/>
      <c r="ILW2009" s="618"/>
      <c r="ILX2009" s="618"/>
      <c r="ILY2009" s="618"/>
      <c r="ILZ2009" s="618"/>
      <c r="IMA2009" s="618"/>
      <c r="IMB2009" s="618"/>
      <c r="IMC2009" s="618"/>
      <c r="IMD2009" s="618"/>
      <c r="IME2009" s="618"/>
      <c r="IMF2009" s="618"/>
      <c r="IMG2009" s="618"/>
      <c r="IMH2009" s="618"/>
      <c r="IMI2009" s="618"/>
      <c r="IMJ2009" s="618"/>
      <c r="IMK2009" s="618"/>
      <c r="IML2009" s="618"/>
      <c r="IMM2009" s="618"/>
      <c r="IMN2009" s="618"/>
      <c r="IMO2009" s="618"/>
      <c r="IMP2009" s="618"/>
      <c r="IMQ2009" s="618"/>
      <c r="IMR2009" s="618"/>
      <c r="IMS2009" s="618"/>
      <c r="IMT2009" s="618"/>
      <c r="IMU2009" s="618"/>
      <c r="IMV2009" s="618"/>
      <c r="IMW2009" s="618"/>
      <c r="IMX2009" s="618"/>
      <c r="IMY2009" s="618"/>
      <c r="IMZ2009" s="618"/>
      <c r="INA2009" s="618"/>
      <c r="INB2009" s="618"/>
      <c r="INC2009" s="618"/>
      <c r="IND2009" s="618"/>
      <c r="INE2009" s="618"/>
      <c r="INF2009" s="618"/>
      <c r="ING2009" s="618"/>
      <c r="INH2009" s="618"/>
      <c r="INI2009" s="618"/>
      <c r="INJ2009" s="618"/>
      <c r="INK2009" s="618"/>
      <c r="INL2009" s="618"/>
      <c r="INM2009" s="618"/>
      <c r="INN2009" s="618"/>
      <c r="INO2009" s="618"/>
      <c r="INP2009" s="618"/>
      <c r="INQ2009" s="618"/>
      <c r="INR2009" s="618"/>
      <c r="INS2009" s="618"/>
      <c r="INT2009" s="618"/>
      <c r="INU2009" s="618"/>
      <c r="INV2009" s="618"/>
      <c r="INW2009" s="618"/>
      <c r="INX2009" s="618"/>
      <c r="INY2009" s="618"/>
      <c r="INZ2009" s="618"/>
      <c r="IOA2009" s="618"/>
      <c r="IOB2009" s="618"/>
      <c r="IOC2009" s="618"/>
      <c r="IOD2009" s="618"/>
      <c r="IOE2009" s="618"/>
      <c r="IOF2009" s="618"/>
      <c r="IOG2009" s="618"/>
      <c r="IOH2009" s="618"/>
      <c r="IOI2009" s="618"/>
      <c r="IOJ2009" s="618"/>
      <c r="IOK2009" s="618"/>
      <c r="IOL2009" s="618"/>
      <c r="IOM2009" s="618"/>
      <c r="ION2009" s="618"/>
      <c r="IOO2009" s="618"/>
      <c r="IOP2009" s="618"/>
      <c r="IOQ2009" s="618"/>
      <c r="IOR2009" s="618"/>
      <c r="IOS2009" s="618"/>
      <c r="IOT2009" s="618"/>
      <c r="IOU2009" s="618"/>
      <c r="IOV2009" s="618"/>
      <c r="IOW2009" s="618"/>
      <c r="IOX2009" s="618"/>
      <c r="IOY2009" s="618"/>
      <c r="IOZ2009" s="618"/>
      <c r="IPA2009" s="618"/>
      <c r="IPB2009" s="618"/>
      <c r="IPC2009" s="618"/>
      <c r="IPD2009" s="618"/>
      <c r="IPE2009" s="618"/>
      <c r="IPF2009" s="618"/>
      <c r="IPG2009" s="618"/>
      <c r="IPH2009" s="618"/>
      <c r="IPI2009" s="618"/>
      <c r="IPJ2009" s="618"/>
      <c r="IPK2009" s="618"/>
      <c r="IPL2009" s="618"/>
      <c r="IPM2009" s="618"/>
      <c r="IPN2009" s="618"/>
      <c r="IPO2009" s="618"/>
      <c r="IPP2009" s="618"/>
      <c r="IPQ2009" s="618"/>
      <c r="IPR2009" s="618"/>
      <c r="IPS2009" s="618"/>
      <c r="IPT2009" s="618"/>
      <c r="IPU2009" s="618"/>
      <c r="IPV2009" s="618"/>
      <c r="IPW2009" s="618"/>
      <c r="IPX2009" s="618"/>
      <c r="IPY2009" s="618"/>
      <c r="IPZ2009" s="618"/>
      <c r="IQA2009" s="618"/>
      <c r="IQB2009" s="618"/>
      <c r="IQC2009" s="618"/>
      <c r="IQD2009" s="618"/>
      <c r="IQE2009" s="618"/>
      <c r="IQF2009" s="618"/>
      <c r="IQG2009" s="618"/>
      <c r="IQH2009" s="618"/>
      <c r="IQI2009" s="618"/>
      <c r="IQJ2009" s="618"/>
      <c r="IQK2009" s="618"/>
      <c r="IQL2009" s="618"/>
      <c r="IQM2009" s="618"/>
      <c r="IQN2009" s="618"/>
      <c r="IQO2009" s="618"/>
      <c r="IQP2009" s="618"/>
      <c r="IQQ2009" s="618"/>
      <c r="IQR2009" s="618"/>
      <c r="IQS2009" s="618"/>
      <c r="IQT2009" s="618"/>
      <c r="IQU2009" s="618"/>
      <c r="IQV2009" s="618"/>
      <c r="IQW2009" s="618"/>
      <c r="IQX2009" s="618"/>
      <c r="IQY2009" s="618"/>
      <c r="IQZ2009" s="618"/>
      <c r="IRA2009" s="618"/>
      <c r="IRB2009" s="618"/>
      <c r="IRC2009" s="618"/>
      <c r="IRD2009" s="618"/>
      <c r="IRE2009" s="618"/>
      <c r="IRF2009" s="618"/>
      <c r="IRG2009" s="618"/>
      <c r="IRH2009" s="618"/>
      <c r="IRI2009" s="618"/>
      <c r="IRJ2009" s="618"/>
      <c r="IRK2009" s="618"/>
      <c r="IRL2009" s="618"/>
      <c r="IRM2009" s="618"/>
      <c r="IRN2009" s="618"/>
      <c r="IRO2009" s="618"/>
      <c r="IRP2009" s="618"/>
      <c r="IRQ2009" s="618"/>
      <c r="IRR2009" s="618"/>
      <c r="IRS2009" s="618"/>
      <c r="IRT2009" s="618"/>
      <c r="IRU2009" s="618"/>
      <c r="IRV2009" s="618"/>
      <c r="IRW2009" s="618"/>
      <c r="IRX2009" s="618"/>
      <c r="IRY2009" s="618"/>
      <c r="IRZ2009" s="618"/>
      <c r="ISA2009" s="618"/>
      <c r="ISB2009" s="618"/>
      <c r="ISC2009" s="618"/>
      <c r="ISD2009" s="618"/>
      <c r="ISE2009" s="618"/>
      <c r="ISF2009" s="618"/>
      <c r="ISG2009" s="618"/>
      <c r="ISH2009" s="618"/>
      <c r="ISI2009" s="618"/>
      <c r="ISJ2009" s="618"/>
      <c r="ISK2009" s="618"/>
      <c r="ISL2009" s="618"/>
      <c r="ISM2009" s="618"/>
      <c r="ISN2009" s="618"/>
      <c r="ISO2009" s="618"/>
      <c r="ISP2009" s="618"/>
      <c r="ISQ2009" s="618"/>
      <c r="ISR2009" s="618"/>
      <c r="ISS2009" s="618"/>
      <c r="IST2009" s="618"/>
      <c r="ISU2009" s="618"/>
      <c r="ISV2009" s="618"/>
      <c r="ISW2009" s="618"/>
      <c r="ISX2009" s="618"/>
      <c r="ISY2009" s="618"/>
      <c r="ISZ2009" s="618"/>
      <c r="ITA2009" s="618"/>
      <c r="ITB2009" s="618"/>
      <c r="ITC2009" s="618"/>
      <c r="ITD2009" s="618"/>
      <c r="ITE2009" s="618"/>
      <c r="ITF2009" s="618"/>
      <c r="ITG2009" s="618"/>
      <c r="ITH2009" s="618"/>
      <c r="ITI2009" s="618"/>
      <c r="ITJ2009" s="618"/>
      <c r="ITK2009" s="618"/>
      <c r="ITL2009" s="618"/>
      <c r="ITM2009" s="618"/>
      <c r="ITN2009" s="618"/>
      <c r="ITO2009" s="618"/>
      <c r="ITP2009" s="618"/>
      <c r="ITQ2009" s="618"/>
      <c r="ITR2009" s="618"/>
      <c r="ITS2009" s="618"/>
      <c r="ITT2009" s="618"/>
      <c r="ITU2009" s="618"/>
      <c r="ITV2009" s="618"/>
      <c r="ITW2009" s="618"/>
      <c r="ITX2009" s="618"/>
      <c r="ITY2009" s="618"/>
      <c r="ITZ2009" s="618"/>
      <c r="IUA2009" s="618"/>
      <c r="IUB2009" s="618"/>
      <c r="IUC2009" s="618"/>
      <c r="IUD2009" s="618"/>
      <c r="IUE2009" s="618"/>
      <c r="IUF2009" s="618"/>
      <c r="IUG2009" s="618"/>
      <c r="IUH2009" s="618"/>
      <c r="IUI2009" s="618"/>
      <c r="IUJ2009" s="618"/>
      <c r="IUK2009" s="618"/>
      <c r="IUL2009" s="618"/>
      <c r="IUM2009" s="618"/>
      <c r="IUN2009" s="618"/>
      <c r="IUO2009" s="618"/>
      <c r="IUP2009" s="618"/>
      <c r="IUQ2009" s="618"/>
      <c r="IUR2009" s="618"/>
      <c r="IUS2009" s="618"/>
      <c r="IUT2009" s="618"/>
      <c r="IUU2009" s="618"/>
      <c r="IUV2009" s="618"/>
      <c r="IUW2009" s="618"/>
      <c r="IUX2009" s="618"/>
      <c r="IUY2009" s="618"/>
      <c r="IUZ2009" s="618"/>
      <c r="IVA2009" s="618"/>
      <c r="IVB2009" s="618"/>
      <c r="IVC2009" s="618"/>
      <c r="IVD2009" s="618"/>
      <c r="IVE2009" s="618"/>
      <c r="IVF2009" s="618"/>
      <c r="IVG2009" s="618"/>
      <c r="IVH2009" s="618"/>
      <c r="IVI2009" s="618"/>
      <c r="IVJ2009" s="618"/>
      <c r="IVK2009" s="618"/>
      <c r="IVL2009" s="618"/>
      <c r="IVM2009" s="618"/>
      <c r="IVN2009" s="618"/>
      <c r="IVO2009" s="618"/>
      <c r="IVP2009" s="618"/>
      <c r="IVQ2009" s="618"/>
      <c r="IVR2009" s="618"/>
      <c r="IVS2009" s="618"/>
      <c r="IVT2009" s="618"/>
      <c r="IVU2009" s="618"/>
      <c r="IVV2009" s="618"/>
      <c r="IVW2009" s="618"/>
      <c r="IVX2009" s="618"/>
      <c r="IVY2009" s="618"/>
      <c r="IVZ2009" s="618"/>
      <c r="IWA2009" s="618"/>
      <c r="IWB2009" s="618"/>
      <c r="IWC2009" s="618"/>
      <c r="IWD2009" s="618"/>
      <c r="IWE2009" s="618"/>
      <c r="IWF2009" s="618"/>
      <c r="IWG2009" s="618"/>
      <c r="IWH2009" s="618"/>
      <c r="IWI2009" s="618"/>
      <c r="IWJ2009" s="618"/>
      <c r="IWK2009" s="618"/>
      <c r="IWL2009" s="618"/>
      <c r="IWM2009" s="618"/>
      <c r="IWN2009" s="618"/>
      <c r="IWO2009" s="618"/>
      <c r="IWP2009" s="618"/>
      <c r="IWQ2009" s="618"/>
      <c r="IWR2009" s="618"/>
      <c r="IWS2009" s="618"/>
      <c r="IWT2009" s="618"/>
      <c r="IWU2009" s="618"/>
      <c r="IWV2009" s="618"/>
      <c r="IWW2009" s="618"/>
      <c r="IWX2009" s="618"/>
      <c r="IWY2009" s="618"/>
      <c r="IWZ2009" s="618"/>
      <c r="IXA2009" s="618"/>
      <c r="IXB2009" s="618"/>
      <c r="IXC2009" s="618"/>
      <c r="IXD2009" s="618"/>
      <c r="IXE2009" s="618"/>
      <c r="IXF2009" s="618"/>
      <c r="IXG2009" s="618"/>
      <c r="IXH2009" s="618"/>
      <c r="IXI2009" s="618"/>
      <c r="IXJ2009" s="618"/>
      <c r="IXK2009" s="618"/>
      <c r="IXL2009" s="618"/>
      <c r="IXM2009" s="618"/>
      <c r="IXN2009" s="618"/>
      <c r="IXO2009" s="618"/>
      <c r="IXP2009" s="618"/>
      <c r="IXQ2009" s="618"/>
      <c r="IXR2009" s="618"/>
      <c r="IXS2009" s="618"/>
      <c r="IXT2009" s="618"/>
      <c r="IXU2009" s="618"/>
      <c r="IXV2009" s="618"/>
      <c r="IXW2009" s="618"/>
      <c r="IXX2009" s="618"/>
      <c r="IXY2009" s="618"/>
      <c r="IXZ2009" s="618"/>
      <c r="IYA2009" s="618"/>
      <c r="IYB2009" s="618"/>
      <c r="IYC2009" s="618"/>
      <c r="IYD2009" s="618"/>
      <c r="IYE2009" s="618"/>
      <c r="IYF2009" s="618"/>
      <c r="IYG2009" s="618"/>
      <c r="IYH2009" s="618"/>
      <c r="IYI2009" s="618"/>
      <c r="IYJ2009" s="618"/>
      <c r="IYK2009" s="618"/>
      <c r="IYL2009" s="618"/>
      <c r="IYM2009" s="618"/>
      <c r="IYN2009" s="618"/>
      <c r="IYO2009" s="618"/>
      <c r="IYP2009" s="618"/>
      <c r="IYQ2009" s="618"/>
      <c r="IYR2009" s="618"/>
      <c r="IYS2009" s="618"/>
      <c r="IYT2009" s="618"/>
      <c r="IYU2009" s="618"/>
      <c r="IYV2009" s="618"/>
      <c r="IYW2009" s="618"/>
      <c r="IYX2009" s="618"/>
      <c r="IYY2009" s="618"/>
      <c r="IYZ2009" s="618"/>
      <c r="IZA2009" s="618"/>
      <c r="IZB2009" s="618"/>
      <c r="IZC2009" s="618"/>
      <c r="IZD2009" s="618"/>
      <c r="IZE2009" s="618"/>
      <c r="IZF2009" s="618"/>
      <c r="IZG2009" s="618"/>
      <c r="IZH2009" s="618"/>
      <c r="IZI2009" s="618"/>
      <c r="IZJ2009" s="618"/>
      <c r="IZK2009" s="618"/>
      <c r="IZL2009" s="618"/>
      <c r="IZM2009" s="618"/>
      <c r="IZN2009" s="618"/>
      <c r="IZO2009" s="618"/>
      <c r="IZP2009" s="618"/>
      <c r="IZQ2009" s="618"/>
      <c r="IZR2009" s="618"/>
      <c r="IZS2009" s="618"/>
      <c r="IZT2009" s="618"/>
      <c r="IZU2009" s="618"/>
      <c r="IZV2009" s="618"/>
      <c r="IZW2009" s="618"/>
      <c r="IZX2009" s="618"/>
      <c r="IZY2009" s="618"/>
      <c r="IZZ2009" s="618"/>
      <c r="JAA2009" s="618"/>
      <c r="JAB2009" s="618"/>
      <c r="JAC2009" s="618"/>
      <c r="JAD2009" s="618"/>
      <c r="JAE2009" s="618"/>
      <c r="JAF2009" s="618"/>
      <c r="JAG2009" s="618"/>
      <c r="JAH2009" s="618"/>
      <c r="JAI2009" s="618"/>
      <c r="JAJ2009" s="618"/>
      <c r="JAK2009" s="618"/>
      <c r="JAL2009" s="618"/>
      <c r="JAM2009" s="618"/>
      <c r="JAN2009" s="618"/>
      <c r="JAO2009" s="618"/>
      <c r="JAP2009" s="618"/>
      <c r="JAQ2009" s="618"/>
      <c r="JAR2009" s="618"/>
      <c r="JAS2009" s="618"/>
      <c r="JAT2009" s="618"/>
      <c r="JAU2009" s="618"/>
      <c r="JAV2009" s="618"/>
      <c r="JAW2009" s="618"/>
      <c r="JAX2009" s="618"/>
      <c r="JAY2009" s="618"/>
      <c r="JAZ2009" s="618"/>
      <c r="JBA2009" s="618"/>
      <c r="JBB2009" s="618"/>
      <c r="JBC2009" s="618"/>
      <c r="JBD2009" s="618"/>
      <c r="JBE2009" s="618"/>
      <c r="JBF2009" s="618"/>
      <c r="JBG2009" s="618"/>
      <c r="JBH2009" s="618"/>
      <c r="JBI2009" s="618"/>
      <c r="JBJ2009" s="618"/>
      <c r="JBK2009" s="618"/>
      <c r="JBL2009" s="618"/>
      <c r="JBM2009" s="618"/>
      <c r="JBN2009" s="618"/>
      <c r="JBO2009" s="618"/>
      <c r="JBP2009" s="618"/>
      <c r="JBQ2009" s="618"/>
      <c r="JBR2009" s="618"/>
      <c r="JBS2009" s="618"/>
      <c r="JBT2009" s="618"/>
      <c r="JBU2009" s="618"/>
      <c r="JBV2009" s="618"/>
      <c r="JBW2009" s="618"/>
      <c r="JBX2009" s="618"/>
      <c r="JBY2009" s="618"/>
      <c r="JBZ2009" s="618"/>
      <c r="JCA2009" s="618"/>
      <c r="JCB2009" s="618"/>
      <c r="JCC2009" s="618"/>
      <c r="JCD2009" s="618"/>
      <c r="JCE2009" s="618"/>
      <c r="JCF2009" s="618"/>
      <c r="JCG2009" s="618"/>
      <c r="JCH2009" s="618"/>
      <c r="JCI2009" s="618"/>
      <c r="JCJ2009" s="618"/>
      <c r="JCK2009" s="618"/>
      <c r="JCL2009" s="618"/>
      <c r="JCM2009" s="618"/>
      <c r="JCN2009" s="618"/>
      <c r="JCO2009" s="618"/>
      <c r="JCP2009" s="618"/>
      <c r="JCQ2009" s="618"/>
      <c r="JCR2009" s="618"/>
      <c r="JCS2009" s="618"/>
      <c r="JCT2009" s="618"/>
      <c r="JCU2009" s="618"/>
      <c r="JCV2009" s="618"/>
      <c r="JCW2009" s="618"/>
      <c r="JCX2009" s="618"/>
      <c r="JCY2009" s="618"/>
      <c r="JCZ2009" s="618"/>
      <c r="JDA2009" s="618"/>
      <c r="JDB2009" s="618"/>
      <c r="JDC2009" s="618"/>
      <c r="JDD2009" s="618"/>
      <c r="JDE2009" s="618"/>
      <c r="JDF2009" s="618"/>
      <c r="JDG2009" s="618"/>
      <c r="JDH2009" s="618"/>
      <c r="JDI2009" s="618"/>
      <c r="JDJ2009" s="618"/>
      <c r="JDK2009" s="618"/>
      <c r="JDL2009" s="618"/>
      <c r="JDM2009" s="618"/>
      <c r="JDN2009" s="618"/>
      <c r="JDO2009" s="618"/>
      <c r="JDP2009" s="618"/>
      <c r="JDQ2009" s="618"/>
      <c r="JDR2009" s="618"/>
      <c r="JDS2009" s="618"/>
      <c r="JDT2009" s="618"/>
      <c r="JDU2009" s="618"/>
      <c r="JDV2009" s="618"/>
      <c r="JDW2009" s="618"/>
      <c r="JDX2009" s="618"/>
      <c r="JDY2009" s="618"/>
      <c r="JDZ2009" s="618"/>
      <c r="JEA2009" s="618"/>
      <c r="JEB2009" s="618"/>
      <c r="JEC2009" s="618"/>
      <c r="JED2009" s="618"/>
      <c r="JEE2009" s="618"/>
      <c r="JEF2009" s="618"/>
      <c r="JEG2009" s="618"/>
      <c r="JEH2009" s="618"/>
      <c r="JEI2009" s="618"/>
      <c r="JEJ2009" s="618"/>
      <c r="JEK2009" s="618"/>
      <c r="JEL2009" s="618"/>
      <c r="JEM2009" s="618"/>
      <c r="JEN2009" s="618"/>
      <c r="JEO2009" s="618"/>
      <c r="JEP2009" s="618"/>
      <c r="JEQ2009" s="618"/>
      <c r="JER2009" s="618"/>
      <c r="JES2009" s="618"/>
      <c r="JET2009" s="618"/>
      <c r="JEU2009" s="618"/>
      <c r="JEV2009" s="618"/>
      <c r="JEW2009" s="618"/>
      <c r="JEX2009" s="618"/>
      <c r="JEY2009" s="618"/>
      <c r="JEZ2009" s="618"/>
      <c r="JFA2009" s="618"/>
      <c r="JFB2009" s="618"/>
      <c r="JFC2009" s="618"/>
      <c r="JFD2009" s="618"/>
      <c r="JFE2009" s="618"/>
      <c r="JFF2009" s="618"/>
      <c r="JFG2009" s="618"/>
      <c r="JFH2009" s="618"/>
      <c r="JFI2009" s="618"/>
      <c r="JFJ2009" s="618"/>
      <c r="JFK2009" s="618"/>
      <c r="JFL2009" s="618"/>
      <c r="JFM2009" s="618"/>
      <c r="JFN2009" s="618"/>
      <c r="JFO2009" s="618"/>
      <c r="JFP2009" s="618"/>
      <c r="JFQ2009" s="618"/>
      <c r="JFR2009" s="618"/>
      <c r="JFS2009" s="618"/>
      <c r="JFT2009" s="618"/>
      <c r="JFU2009" s="618"/>
      <c r="JFV2009" s="618"/>
      <c r="JFW2009" s="618"/>
      <c r="JFX2009" s="618"/>
      <c r="JFY2009" s="618"/>
      <c r="JFZ2009" s="618"/>
      <c r="JGA2009" s="618"/>
      <c r="JGB2009" s="618"/>
      <c r="JGC2009" s="618"/>
      <c r="JGD2009" s="618"/>
      <c r="JGE2009" s="618"/>
      <c r="JGF2009" s="618"/>
      <c r="JGG2009" s="618"/>
      <c r="JGH2009" s="618"/>
      <c r="JGI2009" s="618"/>
      <c r="JGJ2009" s="618"/>
      <c r="JGK2009" s="618"/>
      <c r="JGL2009" s="618"/>
      <c r="JGM2009" s="618"/>
      <c r="JGN2009" s="618"/>
      <c r="JGO2009" s="618"/>
      <c r="JGP2009" s="618"/>
      <c r="JGQ2009" s="618"/>
      <c r="JGR2009" s="618"/>
      <c r="JGS2009" s="618"/>
      <c r="JGT2009" s="618"/>
      <c r="JGU2009" s="618"/>
      <c r="JGV2009" s="618"/>
      <c r="JGW2009" s="618"/>
      <c r="JGX2009" s="618"/>
      <c r="JGY2009" s="618"/>
      <c r="JGZ2009" s="618"/>
      <c r="JHA2009" s="618"/>
      <c r="JHB2009" s="618"/>
      <c r="JHC2009" s="618"/>
      <c r="JHD2009" s="618"/>
      <c r="JHE2009" s="618"/>
      <c r="JHF2009" s="618"/>
      <c r="JHG2009" s="618"/>
      <c r="JHH2009" s="618"/>
      <c r="JHI2009" s="618"/>
      <c r="JHJ2009" s="618"/>
      <c r="JHK2009" s="618"/>
      <c r="JHL2009" s="618"/>
      <c r="JHM2009" s="618"/>
      <c r="JHN2009" s="618"/>
      <c r="JHO2009" s="618"/>
      <c r="JHP2009" s="618"/>
      <c r="JHQ2009" s="618"/>
      <c r="JHR2009" s="618"/>
      <c r="JHS2009" s="618"/>
      <c r="JHT2009" s="618"/>
      <c r="JHU2009" s="618"/>
      <c r="JHV2009" s="618"/>
      <c r="JHW2009" s="618"/>
      <c r="JHX2009" s="618"/>
      <c r="JHY2009" s="618"/>
      <c r="JHZ2009" s="618"/>
      <c r="JIA2009" s="618"/>
      <c r="JIB2009" s="618"/>
      <c r="JIC2009" s="618"/>
      <c r="JID2009" s="618"/>
      <c r="JIE2009" s="618"/>
      <c r="JIF2009" s="618"/>
      <c r="JIG2009" s="618"/>
      <c r="JIH2009" s="618"/>
      <c r="JII2009" s="618"/>
      <c r="JIJ2009" s="618"/>
      <c r="JIK2009" s="618"/>
      <c r="JIL2009" s="618"/>
      <c r="JIM2009" s="618"/>
      <c r="JIN2009" s="618"/>
      <c r="JIO2009" s="618"/>
      <c r="JIP2009" s="618"/>
      <c r="JIQ2009" s="618"/>
      <c r="JIR2009" s="618"/>
      <c r="JIS2009" s="618"/>
      <c r="JIT2009" s="618"/>
      <c r="JIU2009" s="618"/>
      <c r="JIV2009" s="618"/>
      <c r="JIW2009" s="618"/>
      <c r="JIX2009" s="618"/>
      <c r="JIY2009" s="618"/>
      <c r="JIZ2009" s="618"/>
      <c r="JJA2009" s="618"/>
      <c r="JJB2009" s="618"/>
      <c r="JJC2009" s="618"/>
      <c r="JJD2009" s="618"/>
      <c r="JJE2009" s="618"/>
      <c r="JJF2009" s="618"/>
      <c r="JJG2009" s="618"/>
      <c r="JJH2009" s="618"/>
      <c r="JJI2009" s="618"/>
      <c r="JJJ2009" s="618"/>
      <c r="JJK2009" s="618"/>
      <c r="JJL2009" s="618"/>
      <c r="JJM2009" s="618"/>
      <c r="JJN2009" s="618"/>
      <c r="JJO2009" s="618"/>
      <c r="JJP2009" s="618"/>
      <c r="JJQ2009" s="618"/>
      <c r="JJR2009" s="618"/>
      <c r="JJS2009" s="618"/>
      <c r="JJT2009" s="618"/>
      <c r="JJU2009" s="618"/>
      <c r="JJV2009" s="618"/>
      <c r="JJW2009" s="618"/>
      <c r="JJX2009" s="618"/>
      <c r="JJY2009" s="618"/>
      <c r="JJZ2009" s="618"/>
      <c r="JKA2009" s="618"/>
      <c r="JKB2009" s="618"/>
      <c r="JKC2009" s="618"/>
      <c r="JKD2009" s="618"/>
      <c r="JKE2009" s="618"/>
      <c r="JKF2009" s="618"/>
      <c r="JKG2009" s="618"/>
      <c r="JKH2009" s="618"/>
      <c r="JKI2009" s="618"/>
      <c r="JKJ2009" s="618"/>
      <c r="JKK2009" s="618"/>
      <c r="JKL2009" s="618"/>
      <c r="JKM2009" s="618"/>
      <c r="JKN2009" s="618"/>
      <c r="JKO2009" s="618"/>
      <c r="JKP2009" s="618"/>
      <c r="JKQ2009" s="618"/>
      <c r="JKR2009" s="618"/>
      <c r="JKS2009" s="618"/>
      <c r="JKT2009" s="618"/>
      <c r="JKU2009" s="618"/>
      <c r="JKV2009" s="618"/>
      <c r="JKW2009" s="618"/>
      <c r="JKX2009" s="618"/>
      <c r="JKY2009" s="618"/>
      <c r="JKZ2009" s="618"/>
      <c r="JLA2009" s="618"/>
      <c r="JLB2009" s="618"/>
      <c r="JLC2009" s="618"/>
      <c r="JLD2009" s="618"/>
      <c r="JLE2009" s="618"/>
      <c r="JLF2009" s="618"/>
      <c r="JLG2009" s="618"/>
      <c r="JLH2009" s="618"/>
      <c r="JLI2009" s="618"/>
      <c r="JLJ2009" s="618"/>
      <c r="JLK2009" s="618"/>
      <c r="JLL2009" s="618"/>
      <c r="JLM2009" s="618"/>
      <c r="JLN2009" s="618"/>
      <c r="JLO2009" s="618"/>
      <c r="JLP2009" s="618"/>
      <c r="JLQ2009" s="618"/>
      <c r="JLR2009" s="618"/>
      <c r="JLS2009" s="618"/>
      <c r="JLT2009" s="618"/>
      <c r="JLU2009" s="618"/>
      <c r="JLV2009" s="618"/>
      <c r="JLW2009" s="618"/>
      <c r="JLX2009" s="618"/>
      <c r="JLY2009" s="618"/>
      <c r="JLZ2009" s="618"/>
      <c r="JMA2009" s="618"/>
      <c r="JMB2009" s="618"/>
      <c r="JMC2009" s="618"/>
      <c r="JMD2009" s="618"/>
      <c r="JME2009" s="618"/>
      <c r="JMF2009" s="618"/>
      <c r="JMG2009" s="618"/>
      <c r="JMH2009" s="618"/>
      <c r="JMI2009" s="618"/>
      <c r="JMJ2009" s="618"/>
      <c r="JMK2009" s="618"/>
      <c r="JML2009" s="618"/>
      <c r="JMM2009" s="618"/>
      <c r="JMN2009" s="618"/>
      <c r="JMO2009" s="618"/>
      <c r="JMP2009" s="618"/>
      <c r="JMQ2009" s="618"/>
      <c r="JMR2009" s="618"/>
      <c r="JMS2009" s="618"/>
      <c r="JMT2009" s="618"/>
      <c r="JMU2009" s="618"/>
      <c r="JMV2009" s="618"/>
      <c r="JMW2009" s="618"/>
      <c r="JMX2009" s="618"/>
      <c r="JMY2009" s="618"/>
      <c r="JMZ2009" s="618"/>
      <c r="JNA2009" s="618"/>
      <c r="JNB2009" s="618"/>
      <c r="JNC2009" s="618"/>
      <c r="JND2009" s="618"/>
      <c r="JNE2009" s="618"/>
      <c r="JNF2009" s="618"/>
      <c r="JNG2009" s="618"/>
      <c r="JNH2009" s="618"/>
      <c r="JNI2009" s="618"/>
      <c r="JNJ2009" s="618"/>
      <c r="JNK2009" s="618"/>
      <c r="JNL2009" s="618"/>
      <c r="JNM2009" s="618"/>
      <c r="JNN2009" s="618"/>
      <c r="JNO2009" s="618"/>
      <c r="JNP2009" s="618"/>
      <c r="JNQ2009" s="618"/>
      <c r="JNR2009" s="618"/>
      <c r="JNS2009" s="618"/>
      <c r="JNT2009" s="618"/>
      <c r="JNU2009" s="618"/>
      <c r="JNV2009" s="618"/>
      <c r="JNW2009" s="618"/>
      <c r="JNX2009" s="618"/>
      <c r="JNY2009" s="618"/>
      <c r="JNZ2009" s="618"/>
      <c r="JOA2009" s="618"/>
      <c r="JOB2009" s="618"/>
      <c r="JOC2009" s="618"/>
      <c r="JOD2009" s="618"/>
      <c r="JOE2009" s="618"/>
      <c r="JOF2009" s="618"/>
      <c r="JOG2009" s="618"/>
      <c r="JOH2009" s="618"/>
      <c r="JOI2009" s="618"/>
      <c r="JOJ2009" s="618"/>
      <c r="JOK2009" s="618"/>
      <c r="JOL2009" s="618"/>
      <c r="JOM2009" s="618"/>
      <c r="JON2009" s="618"/>
      <c r="JOO2009" s="618"/>
      <c r="JOP2009" s="618"/>
      <c r="JOQ2009" s="618"/>
      <c r="JOR2009" s="618"/>
      <c r="JOS2009" s="618"/>
      <c r="JOT2009" s="618"/>
      <c r="JOU2009" s="618"/>
      <c r="JOV2009" s="618"/>
      <c r="JOW2009" s="618"/>
      <c r="JOX2009" s="618"/>
      <c r="JOY2009" s="618"/>
      <c r="JOZ2009" s="618"/>
      <c r="JPA2009" s="618"/>
      <c r="JPB2009" s="618"/>
      <c r="JPC2009" s="618"/>
      <c r="JPD2009" s="618"/>
      <c r="JPE2009" s="618"/>
      <c r="JPF2009" s="618"/>
      <c r="JPG2009" s="618"/>
      <c r="JPH2009" s="618"/>
      <c r="JPI2009" s="618"/>
      <c r="JPJ2009" s="618"/>
      <c r="JPK2009" s="618"/>
      <c r="JPL2009" s="618"/>
      <c r="JPM2009" s="618"/>
      <c r="JPN2009" s="618"/>
      <c r="JPO2009" s="618"/>
      <c r="JPP2009" s="618"/>
      <c r="JPQ2009" s="618"/>
      <c r="JPR2009" s="618"/>
      <c r="JPS2009" s="618"/>
      <c r="JPT2009" s="618"/>
      <c r="JPU2009" s="618"/>
      <c r="JPV2009" s="618"/>
      <c r="JPW2009" s="618"/>
      <c r="JPX2009" s="618"/>
      <c r="JPY2009" s="618"/>
      <c r="JPZ2009" s="618"/>
      <c r="JQA2009" s="618"/>
      <c r="JQB2009" s="618"/>
      <c r="JQC2009" s="618"/>
      <c r="JQD2009" s="618"/>
      <c r="JQE2009" s="618"/>
      <c r="JQF2009" s="618"/>
      <c r="JQG2009" s="618"/>
      <c r="JQH2009" s="618"/>
      <c r="JQI2009" s="618"/>
      <c r="JQJ2009" s="618"/>
      <c r="JQK2009" s="618"/>
      <c r="JQL2009" s="618"/>
      <c r="JQM2009" s="618"/>
      <c r="JQN2009" s="618"/>
      <c r="JQO2009" s="618"/>
      <c r="JQP2009" s="618"/>
      <c r="JQQ2009" s="618"/>
      <c r="JQR2009" s="618"/>
      <c r="JQS2009" s="618"/>
      <c r="JQT2009" s="618"/>
      <c r="JQU2009" s="618"/>
      <c r="JQV2009" s="618"/>
      <c r="JQW2009" s="618"/>
      <c r="JQX2009" s="618"/>
      <c r="JQY2009" s="618"/>
      <c r="JQZ2009" s="618"/>
      <c r="JRA2009" s="618"/>
      <c r="JRB2009" s="618"/>
      <c r="JRC2009" s="618"/>
      <c r="JRD2009" s="618"/>
      <c r="JRE2009" s="618"/>
      <c r="JRF2009" s="618"/>
      <c r="JRG2009" s="618"/>
      <c r="JRH2009" s="618"/>
      <c r="JRI2009" s="618"/>
      <c r="JRJ2009" s="618"/>
      <c r="JRK2009" s="618"/>
      <c r="JRL2009" s="618"/>
      <c r="JRM2009" s="618"/>
      <c r="JRN2009" s="618"/>
      <c r="JRO2009" s="618"/>
      <c r="JRP2009" s="618"/>
      <c r="JRQ2009" s="618"/>
      <c r="JRR2009" s="618"/>
      <c r="JRS2009" s="618"/>
      <c r="JRT2009" s="618"/>
      <c r="JRU2009" s="618"/>
      <c r="JRV2009" s="618"/>
      <c r="JRW2009" s="618"/>
      <c r="JRX2009" s="618"/>
      <c r="JRY2009" s="618"/>
      <c r="JRZ2009" s="618"/>
      <c r="JSA2009" s="618"/>
      <c r="JSB2009" s="618"/>
      <c r="JSC2009" s="618"/>
      <c r="JSD2009" s="618"/>
      <c r="JSE2009" s="618"/>
      <c r="JSF2009" s="618"/>
      <c r="JSG2009" s="618"/>
      <c r="JSH2009" s="618"/>
      <c r="JSI2009" s="618"/>
      <c r="JSJ2009" s="618"/>
      <c r="JSK2009" s="618"/>
      <c r="JSL2009" s="618"/>
      <c r="JSM2009" s="618"/>
      <c r="JSN2009" s="618"/>
      <c r="JSO2009" s="618"/>
      <c r="JSP2009" s="618"/>
      <c r="JSQ2009" s="618"/>
      <c r="JSR2009" s="618"/>
      <c r="JSS2009" s="618"/>
      <c r="JST2009" s="618"/>
      <c r="JSU2009" s="618"/>
      <c r="JSV2009" s="618"/>
      <c r="JSW2009" s="618"/>
      <c r="JSX2009" s="618"/>
      <c r="JSY2009" s="618"/>
      <c r="JSZ2009" s="618"/>
      <c r="JTA2009" s="618"/>
      <c r="JTB2009" s="618"/>
      <c r="JTC2009" s="618"/>
      <c r="JTD2009" s="618"/>
      <c r="JTE2009" s="618"/>
      <c r="JTF2009" s="618"/>
      <c r="JTG2009" s="618"/>
      <c r="JTH2009" s="618"/>
      <c r="JTI2009" s="618"/>
      <c r="JTJ2009" s="618"/>
      <c r="JTK2009" s="618"/>
      <c r="JTL2009" s="618"/>
      <c r="JTM2009" s="618"/>
      <c r="JTN2009" s="618"/>
      <c r="JTO2009" s="618"/>
      <c r="JTP2009" s="618"/>
      <c r="JTQ2009" s="618"/>
      <c r="JTR2009" s="618"/>
      <c r="JTS2009" s="618"/>
      <c r="JTT2009" s="618"/>
      <c r="JTU2009" s="618"/>
      <c r="JTV2009" s="618"/>
      <c r="JTW2009" s="618"/>
      <c r="JTX2009" s="618"/>
      <c r="JTY2009" s="618"/>
      <c r="JTZ2009" s="618"/>
      <c r="JUA2009" s="618"/>
      <c r="JUB2009" s="618"/>
      <c r="JUC2009" s="618"/>
      <c r="JUD2009" s="618"/>
      <c r="JUE2009" s="618"/>
      <c r="JUF2009" s="618"/>
      <c r="JUG2009" s="618"/>
      <c r="JUH2009" s="618"/>
      <c r="JUI2009" s="618"/>
      <c r="JUJ2009" s="618"/>
      <c r="JUK2009" s="618"/>
      <c r="JUL2009" s="618"/>
      <c r="JUM2009" s="618"/>
      <c r="JUN2009" s="618"/>
      <c r="JUO2009" s="618"/>
      <c r="JUP2009" s="618"/>
      <c r="JUQ2009" s="618"/>
      <c r="JUR2009" s="618"/>
      <c r="JUS2009" s="618"/>
      <c r="JUT2009" s="618"/>
      <c r="JUU2009" s="618"/>
      <c r="JUV2009" s="618"/>
      <c r="JUW2009" s="618"/>
      <c r="JUX2009" s="618"/>
      <c r="JUY2009" s="618"/>
      <c r="JUZ2009" s="618"/>
      <c r="JVA2009" s="618"/>
      <c r="JVB2009" s="618"/>
      <c r="JVC2009" s="618"/>
      <c r="JVD2009" s="618"/>
      <c r="JVE2009" s="618"/>
      <c r="JVF2009" s="618"/>
      <c r="JVG2009" s="618"/>
      <c r="JVH2009" s="618"/>
      <c r="JVI2009" s="618"/>
      <c r="JVJ2009" s="618"/>
      <c r="JVK2009" s="618"/>
      <c r="JVL2009" s="618"/>
      <c r="JVM2009" s="618"/>
      <c r="JVN2009" s="618"/>
      <c r="JVO2009" s="618"/>
      <c r="JVP2009" s="618"/>
      <c r="JVQ2009" s="618"/>
      <c r="JVR2009" s="618"/>
      <c r="JVS2009" s="618"/>
      <c r="JVT2009" s="618"/>
      <c r="JVU2009" s="618"/>
      <c r="JVV2009" s="618"/>
      <c r="JVW2009" s="618"/>
      <c r="JVX2009" s="618"/>
      <c r="JVY2009" s="618"/>
      <c r="JVZ2009" s="618"/>
      <c r="JWA2009" s="618"/>
      <c r="JWB2009" s="618"/>
      <c r="JWC2009" s="618"/>
      <c r="JWD2009" s="618"/>
      <c r="JWE2009" s="618"/>
      <c r="JWF2009" s="618"/>
      <c r="JWG2009" s="618"/>
      <c r="JWH2009" s="618"/>
      <c r="JWI2009" s="618"/>
      <c r="JWJ2009" s="618"/>
      <c r="JWK2009" s="618"/>
      <c r="JWL2009" s="618"/>
      <c r="JWM2009" s="618"/>
      <c r="JWN2009" s="618"/>
      <c r="JWO2009" s="618"/>
      <c r="JWP2009" s="618"/>
      <c r="JWQ2009" s="618"/>
      <c r="JWR2009" s="618"/>
      <c r="JWS2009" s="618"/>
      <c r="JWT2009" s="618"/>
      <c r="JWU2009" s="618"/>
      <c r="JWV2009" s="618"/>
      <c r="JWW2009" s="618"/>
      <c r="JWX2009" s="618"/>
      <c r="JWY2009" s="618"/>
      <c r="JWZ2009" s="618"/>
      <c r="JXA2009" s="618"/>
      <c r="JXB2009" s="618"/>
      <c r="JXC2009" s="618"/>
      <c r="JXD2009" s="618"/>
      <c r="JXE2009" s="618"/>
      <c r="JXF2009" s="618"/>
      <c r="JXG2009" s="618"/>
      <c r="JXH2009" s="618"/>
      <c r="JXI2009" s="618"/>
      <c r="JXJ2009" s="618"/>
      <c r="JXK2009" s="618"/>
      <c r="JXL2009" s="618"/>
      <c r="JXM2009" s="618"/>
      <c r="JXN2009" s="618"/>
      <c r="JXO2009" s="618"/>
      <c r="JXP2009" s="618"/>
      <c r="JXQ2009" s="618"/>
      <c r="JXR2009" s="618"/>
      <c r="JXS2009" s="618"/>
      <c r="JXT2009" s="618"/>
      <c r="JXU2009" s="618"/>
      <c r="JXV2009" s="618"/>
      <c r="JXW2009" s="618"/>
      <c r="JXX2009" s="618"/>
      <c r="JXY2009" s="618"/>
      <c r="JXZ2009" s="618"/>
      <c r="JYA2009" s="618"/>
      <c r="JYB2009" s="618"/>
      <c r="JYC2009" s="618"/>
      <c r="JYD2009" s="618"/>
      <c r="JYE2009" s="618"/>
      <c r="JYF2009" s="618"/>
      <c r="JYG2009" s="618"/>
      <c r="JYH2009" s="618"/>
      <c r="JYI2009" s="618"/>
      <c r="JYJ2009" s="618"/>
      <c r="JYK2009" s="618"/>
      <c r="JYL2009" s="618"/>
      <c r="JYM2009" s="618"/>
      <c r="JYN2009" s="618"/>
      <c r="JYO2009" s="618"/>
      <c r="JYP2009" s="618"/>
      <c r="JYQ2009" s="618"/>
      <c r="JYR2009" s="618"/>
      <c r="JYS2009" s="618"/>
      <c r="JYT2009" s="618"/>
      <c r="JYU2009" s="618"/>
      <c r="JYV2009" s="618"/>
      <c r="JYW2009" s="618"/>
      <c r="JYX2009" s="618"/>
      <c r="JYY2009" s="618"/>
      <c r="JYZ2009" s="618"/>
      <c r="JZA2009" s="618"/>
      <c r="JZB2009" s="618"/>
      <c r="JZC2009" s="618"/>
      <c r="JZD2009" s="618"/>
      <c r="JZE2009" s="618"/>
      <c r="JZF2009" s="618"/>
      <c r="JZG2009" s="618"/>
      <c r="JZH2009" s="618"/>
      <c r="JZI2009" s="618"/>
      <c r="JZJ2009" s="618"/>
      <c r="JZK2009" s="618"/>
      <c r="JZL2009" s="618"/>
      <c r="JZM2009" s="618"/>
      <c r="JZN2009" s="618"/>
      <c r="JZO2009" s="618"/>
      <c r="JZP2009" s="618"/>
      <c r="JZQ2009" s="618"/>
      <c r="JZR2009" s="618"/>
      <c r="JZS2009" s="618"/>
      <c r="JZT2009" s="618"/>
      <c r="JZU2009" s="618"/>
      <c r="JZV2009" s="618"/>
      <c r="JZW2009" s="618"/>
      <c r="JZX2009" s="618"/>
      <c r="JZY2009" s="618"/>
      <c r="JZZ2009" s="618"/>
      <c r="KAA2009" s="618"/>
      <c r="KAB2009" s="618"/>
      <c r="KAC2009" s="618"/>
      <c r="KAD2009" s="618"/>
      <c r="KAE2009" s="618"/>
      <c r="KAF2009" s="618"/>
      <c r="KAG2009" s="618"/>
      <c r="KAH2009" s="618"/>
      <c r="KAI2009" s="618"/>
      <c r="KAJ2009" s="618"/>
      <c r="KAK2009" s="618"/>
      <c r="KAL2009" s="618"/>
      <c r="KAM2009" s="618"/>
      <c r="KAN2009" s="618"/>
      <c r="KAO2009" s="618"/>
      <c r="KAP2009" s="618"/>
      <c r="KAQ2009" s="618"/>
      <c r="KAR2009" s="618"/>
      <c r="KAS2009" s="618"/>
      <c r="KAT2009" s="618"/>
      <c r="KAU2009" s="618"/>
      <c r="KAV2009" s="618"/>
      <c r="KAW2009" s="618"/>
      <c r="KAX2009" s="618"/>
      <c r="KAY2009" s="618"/>
      <c r="KAZ2009" s="618"/>
      <c r="KBA2009" s="618"/>
      <c r="KBB2009" s="618"/>
      <c r="KBC2009" s="618"/>
      <c r="KBD2009" s="618"/>
      <c r="KBE2009" s="618"/>
      <c r="KBF2009" s="618"/>
      <c r="KBG2009" s="618"/>
      <c r="KBH2009" s="618"/>
      <c r="KBI2009" s="618"/>
      <c r="KBJ2009" s="618"/>
      <c r="KBK2009" s="618"/>
      <c r="KBL2009" s="618"/>
      <c r="KBM2009" s="618"/>
      <c r="KBN2009" s="618"/>
      <c r="KBO2009" s="618"/>
      <c r="KBP2009" s="618"/>
      <c r="KBQ2009" s="618"/>
      <c r="KBR2009" s="618"/>
      <c r="KBS2009" s="618"/>
      <c r="KBT2009" s="618"/>
      <c r="KBU2009" s="618"/>
      <c r="KBV2009" s="618"/>
      <c r="KBW2009" s="618"/>
      <c r="KBX2009" s="618"/>
      <c r="KBY2009" s="618"/>
      <c r="KBZ2009" s="618"/>
      <c r="KCA2009" s="618"/>
      <c r="KCB2009" s="618"/>
      <c r="KCC2009" s="618"/>
      <c r="KCD2009" s="618"/>
      <c r="KCE2009" s="618"/>
      <c r="KCF2009" s="618"/>
      <c r="KCG2009" s="618"/>
      <c r="KCH2009" s="618"/>
      <c r="KCI2009" s="618"/>
      <c r="KCJ2009" s="618"/>
      <c r="KCK2009" s="618"/>
      <c r="KCL2009" s="618"/>
      <c r="KCM2009" s="618"/>
      <c r="KCN2009" s="618"/>
      <c r="KCO2009" s="618"/>
      <c r="KCP2009" s="618"/>
      <c r="KCQ2009" s="618"/>
      <c r="KCR2009" s="618"/>
      <c r="KCS2009" s="618"/>
      <c r="KCT2009" s="618"/>
      <c r="KCU2009" s="618"/>
      <c r="KCV2009" s="618"/>
      <c r="KCW2009" s="618"/>
      <c r="KCX2009" s="618"/>
      <c r="KCY2009" s="618"/>
      <c r="KCZ2009" s="618"/>
      <c r="KDA2009" s="618"/>
      <c r="KDB2009" s="618"/>
      <c r="KDC2009" s="618"/>
      <c r="KDD2009" s="618"/>
      <c r="KDE2009" s="618"/>
      <c r="KDF2009" s="618"/>
      <c r="KDG2009" s="618"/>
      <c r="KDH2009" s="618"/>
      <c r="KDI2009" s="618"/>
      <c r="KDJ2009" s="618"/>
      <c r="KDK2009" s="618"/>
      <c r="KDL2009" s="618"/>
      <c r="KDM2009" s="618"/>
      <c r="KDN2009" s="618"/>
      <c r="KDO2009" s="618"/>
      <c r="KDP2009" s="618"/>
      <c r="KDQ2009" s="618"/>
      <c r="KDR2009" s="618"/>
      <c r="KDS2009" s="618"/>
      <c r="KDT2009" s="618"/>
      <c r="KDU2009" s="618"/>
      <c r="KDV2009" s="618"/>
      <c r="KDW2009" s="618"/>
      <c r="KDX2009" s="618"/>
      <c r="KDY2009" s="618"/>
      <c r="KDZ2009" s="618"/>
      <c r="KEA2009" s="618"/>
      <c r="KEB2009" s="618"/>
      <c r="KEC2009" s="618"/>
      <c r="KED2009" s="618"/>
      <c r="KEE2009" s="618"/>
      <c r="KEF2009" s="618"/>
      <c r="KEG2009" s="618"/>
      <c r="KEH2009" s="618"/>
      <c r="KEI2009" s="618"/>
      <c r="KEJ2009" s="618"/>
      <c r="KEK2009" s="618"/>
      <c r="KEL2009" s="618"/>
      <c r="KEM2009" s="618"/>
      <c r="KEN2009" s="618"/>
      <c r="KEO2009" s="618"/>
      <c r="KEP2009" s="618"/>
      <c r="KEQ2009" s="618"/>
      <c r="KER2009" s="618"/>
      <c r="KES2009" s="618"/>
      <c r="KET2009" s="618"/>
      <c r="KEU2009" s="618"/>
      <c r="KEV2009" s="618"/>
      <c r="KEW2009" s="618"/>
      <c r="KEX2009" s="618"/>
      <c r="KEY2009" s="618"/>
      <c r="KEZ2009" s="618"/>
      <c r="KFA2009" s="618"/>
      <c r="KFB2009" s="618"/>
      <c r="KFC2009" s="618"/>
      <c r="KFD2009" s="618"/>
      <c r="KFE2009" s="618"/>
      <c r="KFF2009" s="618"/>
      <c r="KFG2009" s="618"/>
      <c r="KFH2009" s="618"/>
      <c r="KFI2009" s="618"/>
      <c r="KFJ2009" s="618"/>
      <c r="KFK2009" s="618"/>
      <c r="KFL2009" s="618"/>
      <c r="KFM2009" s="618"/>
      <c r="KFN2009" s="618"/>
      <c r="KFO2009" s="618"/>
      <c r="KFP2009" s="618"/>
      <c r="KFQ2009" s="618"/>
      <c r="KFR2009" s="618"/>
      <c r="KFS2009" s="618"/>
      <c r="KFT2009" s="618"/>
      <c r="KFU2009" s="618"/>
      <c r="KFV2009" s="618"/>
      <c r="KFW2009" s="618"/>
      <c r="KFX2009" s="618"/>
      <c r="KFY2009" s="618"/>
      <c r="KFZ2009" s="618"/>
      <c r="KGA2009" s="618"/>
      <c r="KGB2009" s="618"/>
      <c r="KGC2009" s="618"/>
      <c r="KGD2009" s="618"/>
      <c r="KGE2009" s="618"/>
      <c r="KGF2009" s="618"/>
      <c r="KGG2009" s="618"/>
      <c r="KGH2009" s="618"/>
      <c r="KGI2009" s="618"/>
      <c r="KGJ2009" s="618"/>
      <c r="KGK2009" s="618"/>
      <c r="KGL2009" s="618"/>
      <c r="KGM2009" s="618"/>
      <c r="KGN2009" s="618"/>
      <c r="KGO2009" s="618"/>
      <c r="KGP2009" s="618"/>
      <c r="KGQ2009" s="618"/>
      <c r="KGR2009" s="618"/>
      <c r="KGS2009" s="618"/>
      <c r="KGT2009" s="618"/>
      <c r="KGU2009" s="618"/>
      <c r="KGV2009" s="618"/>
      <c r="KGW2009" s="618"/>
      <c r="KGX2009" s="618"/>
      <c r="KGY2009" s="618"/>
      <c r="KGZ2009" s="618"/>
      <c r="KHA2009" s="618"/>
      <c r="KHB2009" s="618"/>
      <c r="KHC2009" s="618"/>
      <c r="KHD2009" s="618"/>
      <c r="KHE2009" s="618"/>
      <c r="KHF2009" s="618"/>
      <c r="KHG2009" s="618"/>
      <c r="KHH2009" s="618"/>
      <c r="KHI2009" s="618"/>
      <c r="KHJ2009" s="618"/>
      <c r="KHK2009" s="618"/>
      <c r="KHL2009" s="618"/>
      <c r="KHM2009" s="618"/>
      <c r="KHN2009" s="618"/>
      <c r="KHO2009" s="618"/>
      <c r="KHP2009" s="618"/>
      <c r="KHQ2009" s="618"/>
      <c r="KHR2009" s="618"/>
      <c r="KHS2009" s="618"/>
      <c r="KHT2009" s="618"/>
      <c r="KHU2009" s="618"/>
      <c r="KHV2009" s="618"/>
      <c r="KHW2009" s="618"/>
      <c r="KHX2009" s="618"/>
      <c r="KHY2009" s="618"/>
      <c r="KHZ2009" s="618"/>
      <c r="KIA2009" s="618"/>
      <c r="KIB2009" s="618"/>
      <c r="KIC2009" s="618"/>
      <c r="KID2009" s="618"/>
      <c r="KIE2009" s="618"/>
      <c r="KIF2009" s="618"/>
      <c r="KIG2009" s="618"/>
      <c r="KIH2009" s="618"/>
      <c r="KII2009" s="618"/>
      <c r="KIJ2009" s="618"/>
      <c r="KIK2009" s="618"/>
      <c r="KIL2009" s="618"/>
      <c r="KIM2009" s="618"/>
      <c r="KIN2009" s="618"/>
      <c r="KIO2009" s="618"/>
      <c r="KIP2009" s="618"/>
      <c r="KIQ2009" s="618"/>
      <c r="KIR2009" s="618"/>
      <c r="KIS2009" s="618"/>
      <c r="KIT2009" s="618"/>
      <c r="KIU2009" s="618"/>
      <c r="KIV2009" s="618"/>
      <c r="KIW2009" s="618"/>
      <c r="KIX2009" s="618"/>
      <c r="KIY2009" s="618"/>
      <c r="KIZ2009" s="618"/>
      <c r="KJA2009" s="618"/>
      <c r="KJB2009" s="618"/>
      <c r="KJC2009" s="618"/>
      <c r="KJD2009" s="618"/>
      <c r="KJE2009" s="618"/>
      <c r="KJF2009" s="618"/>
      <c r="KJG2009" s="618"/>
      <c r="KJH2009" s="618"/>
      <c r="KJI2009" s="618"/>
      <c r="KJJ2009" s="618"/>
      <c r="KJK2009" s="618"/>
      <c r="KJL2009" s="618"/>
      <c r="KJM2009" s="618"/>
      <c r="KJN2009" s="618"/>
      <c r="KJO2009" s="618"/>
      <c r="KJP2009" s="618"/>
      <c r="KJQ2009" s="618"/>
      <c r="KJR2009" s="618"/>
      <c r="KJS2009" s="618"/>
      <c r="KJT2009" s="618"/>
      <c r="KJU2009" s="618"/>
      <c r="KJV2009" s="618"/>
      <c r="KJW2009" s="618"/>
      <c r="KJX2009" s="618"/>
      <c r="KJY2009" s="618"/>
      <c r="KJZ2009" s="618"/>
      <c r="KKA2009" s="618"/>
      <c r="KKB2009" s="618"/>
      <c r="KKC2009" s="618"/>
      <c r="KKD2009" s="618"/>
      <c r="KKE2009" s="618"/>
      <c r="KKF2009" s="618"/>
      <c r="KKG2009" s="618"/>
      <c r="KKH2009" s="618"/>
      <c r="KKI2009" s="618"/>
      <c r="KKJ2009" s="618"/>
      <c r="KKK2009" s="618"/>
      <c r="KKL2009" s="618"/>
      <c r="KKM2009" s="618"/>
      <c r="KKN2009" s="618"/>
      <c r="KKO2009" s="618"/>
      <c r="KKP2009" s="618"/>
      <c r="KKQ2009" s="618"/>
      <c r="KKR2009" s="618"/>
      <c r="KKS2009" s="618"/>
      <c r="KKT2009" s="618"/>
      <c r="KKU2009" s="618"/>
      <c r="KKV2009" s="618"/>
      <c r="KKW2009" s="618"/>
      <c r="KKX2009" s="618"/>
      <c r="KKY2009" s="618"/>
      <c r="KKZ2009" s="618"/>
      <c r="KLA2009" s="618"/>
      <c r="KLB2009" s="618"/>
      <c r="KLC2009" s="618"/>
      <c r="KLD2009" s="618"/>
      <c r="KLE2009" s="618"/>
      <c r="KLF2009" s="618"/>
      <c r="KLG2009" s="618"/>
      <c r="KLH2009" s="618"/>
      <c r="KLI2009" s="618"/>
      <c r="KLJ2009" s="618"/>
      <c r="KLK2009" s="618"/>
      <c r="KLL2009" s="618"/>
      <c r="KLM2009" s="618"/>
      <c r="KLN2009" s="618"/>
      <c r="KLO2009" s="618"/>
      <c r="KLP2009" s="618"/>
      <c r="KLQ2009" s="618"/>
      <c r="KLR2009" s="618"/>
      <c r="KLS2009" s="618"/>
      <c r="KLT2009" s="618"/>
      <c r="KLU2009" s="618"/>
      <c r="KLV2009" s="618"/>
      <c r="KLW2009" s="618"/>
      <c r="KLX2009" s="618"/>
      <c r="KLY2009" s="618"/>
      <c r="KLZ2009" s="618"/>
      <c r="KMA2009" s="618"/>
      <c r="KMB2009" s="618"/>
      <c r="KMC2009" s="618"/>
      <c r="KMD2009" s="618"/>
      <c r="KME2009" s="618"/>
      <c r="KMF2009" s="618"/>
      <c r="KMG2009" s="618"/>
      <c r="KMH2009" s="618"/>
      <c r="KMI2009" s="618"/>
      <c r="KMJ2009" s="618"/>
      <c r="KMK2009" s="618"/>
      <c r="KML2009" s="618"/>
      <c r="KMM2009" s="618"/>
      <c r="KMN2009" s="618"/>
      <c r="KMO2009" s="618"/>
      <c r="KMP2009" s="618"/>
      <c r="KMQ2009" s="618"/>
      <c r="KMR2009" s="618"/>
      <c r="KMS2009" s="618"/>
      <c r="KMT2009" s="618"/>
      <c r="KMU2009" s="618"/>
      <c r="KMV2009" s="618"/>
      <c r="KMW2009" s="618"/>
      <c r="KMX2009" s="618"/>
      <c r="KMY2009" s="618"/>
      <c r="KMZ2009" s="618"/>
      <c r="KNA2009" s="618"/>
      <c r="KNB2009" s="618"/>
      <c r="KNC2009" s="618"/>
      <c r="KND2009" s="618"/>
      <c r="KNE2009" s="618"/>
      <c r="KNF2009" s="618"/>
      <c r="KNG2009" s="618"/>
      <c r="KNH2009" s="618"/>
      <c r="KNI2009" s="618"/>
      <c r="KNJ2009" s="618"/>
      <c r="KNK2009" s="618"/>
      <c r="KNL2009" s="618"/>
      <c r="KNM2009" s="618"/>
      <c r="KNN2009" s="618"/>
      <c r="KNO2009" s="618"/>
      <c r="KNP2009" s="618"/>
      <c r="KNQ2009" s="618"/>
      <c r="KNR2009" s="618"/>
      <c r="KNS2009" s="618"/>
      <c r="KNT2009" s="618"/>
      <c r="KNU2009" s="618"/>
      <c r="KNV2009" s="618"/>
      <c r="KNW2009" s="618"/>
      <c r="KNX2009" s="618"/>
      <c r="KNY2009" s="618"/>
      <c r="KNZ2009" s="618"/>
      <c r="KOA2009" s="618"/>
      <c r="KOB2009" s="618"/>
      <c r="KOC2009" s="618"/>
      <c r="KOD2009" s="618"/>
      <c r="KOE2009" s="618"/>
      <c r="KOF2009" s="618"/>
      <c r="KOG2009" s="618"/>
      <c r="KOH2009" s="618"/>
      <c r="KOI2009" s="618"/>
      <c r="KOJ2009" s="618"/>
      <c r="KOK2009" s="618"/>
      <c r="KOL2009" s="618"/>
      <c r="KOM2009" s="618"/>
      <c r="KON2009" s="618"/>
      <c r="KOO2009" s="618"/>
      <c r="KOP2009" s="618"/>
      <c r="KOQ2009" s="618"/>
      <c r="KOR2009" s="618"/>
      <c r="KOS2009" s="618"/>
      <c r="KOT2009" s="618"/>
      <c r="KOU2009" s="618"/>
      <c r="KOV2009" s="618"/>
      <c r="KOW2009" s="618"/>
      <c r="KOX2009" s="618"/>
      <c r="KOY2009" s="618"/>
      <c r="KOZ2009" s="618"/>
      <c r="KPA2009" s="618"/>
      <c r="KPB2009" s="618"/>
      <c r="KPC2009" s="618"/>
      <c r="KPD2009" s="618"/>
      <c r="KPE2009" s="618"/>
      <c r="KPF2009" s="618"/>
      <c r="KPG2009" s="618"/>
      <c r="KPH2009" s="618"/>
      <c r="KPI2009" s="618"/>
      <c r="KPJ2009" s="618"/>
      <c r="KPK2009" s="618"/>
      <c r="KPL2009" s="618"/>
      <c r="KPM2009" s="618"/>
      <c r="KPN2009" s="618"/>
      <c r="KPO2009" s="618"/>
      <c r="KPP2009" s="618"/>
      <c r="KPQ2009" s="618"/>
      <c r="KPR2009" s="618"/>
      <c r="KPS2009" s="618"/>
      <c r="KPT2009" s="618"/>
      <c r="KPU2009" s="618"/>
      <c r="KPV2009" s="618"/>
      <c r="KPW2009" s="618"/>
      <c r="KPX2009" s="618"/>
      <c r="KPY2009" s="618"/>
      <c r="KPZ2009" s="618"/>
      <c r="KQA2009" s="618"/>
      <c r="KQB2009" s="618"/>
      <c r="KQC2009" s="618"/>
      <c r="KQD2009" s="618"/>
      <c r="KQE2009" s="618"/>
      <c r="KQF2009" s="618"/>
      <c r="KQG2009" s="618"/>
      <c r="KQH2009" s="618"/>
      <c r="KQI2009" s="618"/>
      <c r="KQJ2009" s="618"/>
      <c r="KQK2009" s="618"/>
      <c r="KQL2009" s="618"/>
      <c r="KQM2009" s="618"/>
      <c r="KQN2009" s="618"/>
      <c r="KQO2009" s="618"/>
      <c r="KQP2009" s="618"/>
      <c r="KQQ2009" s="618"/>
      <c r="KQR2009" s="618"/>
      <c r="KQS2009" s="618"/>
      <c r="KQT2009" s="618"/>
      <c r="KQU2009" s="618"/>
      <c r="KQV2009" s="618"/>
      <c r="KQW2009" s="618"/>
      <c r="KQX2009" s="618"/>
      <c r="KQY2009" s="618"/>
      <c r="KQZ2009" s="618"/>
      <c r="KRA2009" s="618"/>
      <c r="KRB2009" s="618"/>
      <c r="KRC2009" s="618"/>
      <c r="KRD2009" s="618"/>
      <c r="KRE2009" s="618"/>
      <c r="KRF2009" s="618"/>
      <c r="KRG2009" s="618"/>
      <c r="KRH2009" s="618"/>
      <c r="KRI2009" s="618"/>
      <c r="KRJ2009" s="618"/>
      <c r="KRK2009" s="618"/>
      <c r="KRL2009" s="618"/>
      <c r="KRM2009" s="618"/>
      <c r="KRN2009" s="618"/>
      <c r="KRO2009" s="618"/>
      <c r="KRP2009" s="618"/>
      <c r="KRQ2009" s="618"/>
      <c r="KRR2009" s="618"/>
      <c r="KRS2009" s="618"/>
      <c r="KRT2009" s="618"/>
      <c r="KRU2009" s="618"/>
      <c r="KRV2009" s="618"/>
      <c r="KRW2009" s="618"/>
      <c r="KRX2009" s="618"/>
      <c r="KRY2009" s="618"/>
      <c r="KRZ2009" s="618"/>
      <c r="KSA2009" s="618"/>
      <c r="KSB2009" s="618"/>
      <c r="KSC2009" s="618"/>
      <c r="KSD2009" s="618"/>
      <c r="KSE2009" s="618"/>
      <c r="KSF2009" s="618"/>
      <c r="KSG2009" s="618"/>
      <c r="KSH2009" s="618"/>
      <c r="KSI2009" s="618"/>
      <c r="KSJ2009" s="618"/>
      <c r="KSK2009" s="618"/>
      <c r="KSL2009" s="618"/>
      <c r="KSM2009" s="618"/>
      <c r="KSN2009" s="618"/>
      <c r="KSO2009" s="618"/>
      <c r="KSP2009" s="618"/>
      <c r="KSQ2009" s="618"/>
      <c r="KSR2009" s="618"/>
      <c r="KSS2009" s="618"/>
      <c r="KST2009" s="618"/>
      <c r="KSU2009" s="618"/>
      <c r="KSV2009" s="618"/>
      <c r="KSW2009" s="618"/>
      <c r="KSX2009" s="618"/>
      <c r="KSY2009" s="618"/>
      <c r="KSZ2009" s="618"/>
      <c r="KTA2009" s="618"/>
      <c r="KTB2009" s="618"/>
      <c r="KTC2009" s="618"/>
      <c r="KTD2009" s="618"/>
      <c r="KTE2009" s="618"/>
      <c r="KTF2009" s="618"/>
      <c r="KTG2009" s="618"/>
      <c r="KTH2009" s="618"/>
      <c r="KTI2009" s="618"/>
      <c r="KTJ2009" s="618"/>
      <c r="KTK2009" s="618"/>
      <c r="KTL2009" s="618"/>
      <c r="KTM2009" s="618"/>
      <c r="KTN2009" s="618"/>
      <c r="KTO2009" s="618"/>
      <c r="KTP2009" s="618"/>
      <c r="KTQ2009" s="618"/>
      <c r="KTR2009" s="618"/>
      <c r="KTS2009" s="618"/>
      <c r="KTT2009" s="618"/>
      <c r="KTU2009" s="618"/>
      <c r="KTV2009" s="618"/>
      <c r="KTW2009" s="618"/>
      <c r="KTX2009" s="618"/>
      <c r="KTY2009" s="618"/>
      <c r="KTZ2009" s="618"/>
      <c r="KUA2009" s="618"/>
      <c r="KUB2009" s="618"/>
      <c r="KUC2009" s="618"/>
      <c r="KUD2009" s="618"/>
      <c r="KUE2009" s="618"/>
      <c r="KUF2009" s="618"/>
      <c r="KUG2009" s="618"/>
      <c r="KUH2009" s="618"/>
      <c r="KUI2009" s="618"/>
      <c r="KUJ2009" s="618"/>
      <c r="KUK2009" s="618"/>
      <c r="KUL2009" s="618"/>
      <c r="KUM2009" s="618"/>
      <c r="KUN2009" s="618"/>
      <c r="KUO2009" s="618"/>
      <c r="KUP2009" s="618"/>
      <c r="KUQ2009" s="618"/>
      <c r="KUR2009" s="618"/>
      <c r="KUS2009" s="618"/>
      <c r="KUT2009" s="618"/>
      <c r="KUU2009" s="618"/>
      <c r="KUV2009" s="618"/>
      <c r="KUW2009" s="618"/>
      <c r="KUX2009" s="618"/>
      <c r="KUY2009" s="618"/>
      <c r="KUZ2009" s="618"/>
      <c r="KVA2009" s="618"/>
      <c r="KVB2009" s="618"/>
      <c r="KVC2009" s="618"/>
      <c r="KVD2009" s="618"/>
      <c r="KVE2009" s="618"/>
      <c r="KVF2009" s="618"/>
      <c r="KVG2009" s="618"/>
      <c r="KVH2009" s="618"/>
      <c r="KVI2009" s="618"/>
      <c r="KVJ2009" s="618"/>
      <c r="KVK2009" s="618"/>
      <c r="KVL2009" s="618"/>
      <c r="KVM2009" s="618"/>
      <c r="KVN2009" s="618"/>
      <c r="KVO2009" s="618"/>
      <c r="KVP2009" s="618"/>
      <c r="KVQ2009" s="618"/>
      <c r="KVR2009" s="618"/>
      <c r="KVS2009" s="618"/>
      <c r="KVT2009" s="618"/>
      <c r="KVU2009" s="618"/>
      <c r="KVV2009" s="618"/>
      <c r="KVW2009" s="618"/>
      <c r="KVX2009" s="618"/>
      <c r="KVY2009" s="618"/>
      <c r="KVZ2009" s="618"/>
      <c r="KWA2009" s="618"/>
      <c r="KWB2009" s="618"/>
      <c r="KWC2009" s="618"/>
      <c r="KWD2009" s="618"/>
      <c r="KWE2009" s="618"/>
      <c r="KWF2009" s="618"/>
      <c r="KWG2009" s="618"/>
      <c r="KWH2009" s="618"/>
      <c r="KWI2009" s="618"/>
      <c r="KWJ2009" s="618"/>
      <c r="KWK2009" s="618"/>
      <c r="KWL2009" s="618"/>
      <c r="KWM2009" s="618"/>
      <c r="KWN2009" s="618"/>
      <c r="KWO2009" s="618"/>
      <c r="KWP2009" s="618"/>
      <c r="KWQ2009" s="618"/>
      <c r="KWR2009" s="618"/>
      <c r="KWS2009" s="618"/>
      <c r="KWT2009" s="618"/>
      <c r="KWU2009" s="618"/>
      <c r="KWV2009" s="618"/>
      <c r="KWW2009" s="618"/>
      <c r="KWX2009" s="618"/>
      <c r="KWY2009" s="618"/>
      <c r="KWZ2009" s="618"/>
      <c r="KXA2009" s="618"/>
      <c r="KXB2009" s="618"/>
      <c r="KXC2009" s="618"/>
      <c r="KXD2009" s="618"/>
      <c r="KXE2009" s="618"/>
      <c r="KXF2009" s="618"/>
      <c r="KXG2009" s="618"/>
      <c r="KXH2009" s="618"/>
      <c r="KXI2009" s="618"/>
      <c r="KXJ2009" s="618"/>
      <c r="KXK2009" s="618"/>
      <c r="KXL2009" s="618"/>
      <c r="KXM2009" s="618"/>
      <c r="KXN2009" s="618"/>
      <c r="KXO2009" s="618"/>
      <c r="KXP2009" s="618"/>
      <c r="KXQ2009" s="618"/>
      <c r="KXR2009" s="618"/>
      <c r="KXS2009" s="618"/>
      <c r="KXT2009" s="618"/>
      <c r="KXU2009" s="618"/>
      <c r="KXV2009" s="618"/>
      <c r="KXW2009" s="618"/>
      <c r="KXX2009" s="618"/>
      <c r="KXY2009" s="618"/>
      <c r="KXZ2009" s="618"/>
      <c r="KYA2009" s="618"/>
      <c r="KYB2009" s="618"/>
      <c r="KYC2009" s="618"/>
      <c r="KYD2009" s="618"/>
      <c r="KYE2009" s="618"/>
      <c r="KYF2009" s="618"/>
      <c r="KYG2009" s="618"/>
      <c r="KYH2009" s="618"/>
      <c r="KYI2009" s="618"/>
      <c r="KYJ2009" s="618"/>
      <c r="KYK2009" s="618"/>
      <c r="KYL2009" s="618"/>
      <c r="KYM2009" s="618"/>
      <c r="KYN2009" s="618"/>
      <c r="KYO2009" s="618"/>
      <c r="KYP2009" s="618"/>
      <c r="KYQ2009" s="618"/>
      <c r="KYR2009" s="618"/>
      <c r="KYS2009" s="618"/>
      <c r="KYT2009" s="618"/>
      <c r="KYU2009" s="618"/>
      <c r="KYV2009" s="618"/>
      <c r="KYW2009" s="618"/>
      <c r="KYX2009" s="618"/>
      <c r="KYY2009" s="618"/>
      <c r="KYZ2009" s="618"/>
      <c r="KZA2009" s="618"/>
      <c r="KZB2009" s="618"/>
      <c r="KZC2009" s="618"/>
      <c r="KZD2009" s="618"/>
      <c r="KZE2009" s="618"/>
      <c r="KZF2009" s="618"/>
      <c r="KZG2009" s="618"/>
      <c r="KZH2009" s="618"/>
      <c r="KZI2009" s="618"/>
      <c r="KZJ2009" s="618"/>
      <c r="KZK2009" s="618"/>
      <c r="KZL2009" s="618"/>
      <c r="KZM2009" s="618"/>
      <c r="KZN2009" s="618"/>
      <c r="KZO2009" s="618"/>
      <c r="KZP2009" s="618"/>
      <c r="KZQ2009" s="618"/>
      <c r="KZR2009" s="618"/>
      <c r="KZS2009" s="618"/>
      <c r="KZT2009" s="618"/>
      <c r="KZU2009" s="618"/>
      <c r="KZV2009" s="618"/>
      <c r="KZW2009" s="618"/>
      <c r="KZX2009" s="618"/>
      <c r="KZY2009" s="618"/>
      <c r="KZZ2009" s="618"/>
      <c r="LAA2009" s="618"/>
      <c r="LAB2009" s="618"/>
      <c r="LAC2009" s="618"/>
      <c r="LAD2009" s="618"/>
      <c r="LAE2009" s="618"/>
      <c r="LAF2009" s="618"/>
      <c r="LAG2009" s="618"/>
      <c r="LAH2009" s="618"/>
      <c r="LAI2009" s="618"/>
      <c r="LAJ2009" s="618"/>
      <c r="LAK2009" s="618"/>
      <c r="LAL2009" s="618"/>
      <c r="LAM2009" s="618"/>
      <c r="LAN2009" s="618"/>
      <c r="LAO2009" s="618"/>
      <c r="LAP2009" s="618"/>
      <c r="LAQ2009" s="618"/>
      <c r="LAR2009" s="618"/>
      <c r="LAS2009" s="618"/>
      <c r="LAT2009" s="618"/>
      <c r="LAU2009" s="618"/>
      <c r="LAV2009" s="618"/>
      <c r="LAW2009" s="618"/>
      <c r="LAX2009" s="618"/>
      <c r="LAY2009" s="618"/>
      <c r="LAZ2009" s="618"/>
      <c r="LBA2009" s="618"/>
      <c r="LBB2009" s="618"/>
      <c r="LBC2009" s="618"/>
      <c r="LBD2009" s="618"/>
      <c r="LBE2009" s="618"/>
      <c r="LBF2009" s="618"/>
      <c r="LBG2009" s="618"/>
      <c r="LBH2009" s="618"/>
      <c r="LBI2009" s="618"/>
      <c r="LBJ2009" s="618"/>
      <c r="LBK2009" s="618"/>
      <c r="LBL2009" s="618"/>
      <c r="LBM2009" s="618"/>
      <c r="LBN2009" s="618"/>
      <c r="LBO2009" s="618"/>
      <c r="LBP2009" s="618"/>
      <c r="LBQ2009" s="618"/>
      <c r="LBR2009" s="618"/>
      <c r="LBS2009" s="618"/>
      <c r="LBT2009" s="618"/>
      <c r="LBU2009" s="618"/>
      <c r="LBV2009" s="618"/>
      <c r="LBW2009" s="618"/>
      <c r="LBX2009" s="618"/>
      <c r="LBY2009" s="618"/>
      <c r="LBZ2009" s="618"/>
      <c r="LCA2009" s="618"/>
      <c r="LCB2009" s="618"/>
      <c r="LCC2009" s="618"/>
      <c r="LCD2009" s="618"/>
      <c r="LCE2009" s="618"/>
      <c r="LCF2009" s="618"/>
      <c r="LCG2009" s="618"/>
      <c r="LCH2009" s="618"/>
      <c r="LCI2009" s="618"/>
      <c r="LCJ2009" s="618"/>
      <c r="LCK2009" s="618"/>
      <c r="LCL2009" s="618"/>
      <c r="LCM2009" s="618"/>
      <c r="LCN2009" s="618"/>
      <c r="LCO2009" s="618"/>
      <c r="LCP2009" s="618"/>
      <c r="LCQ2009" s="618"/>
      <c r="LCR2009" s="618"/>
      <c r="LCS2009" s="618"/>
      <c r="LCT2009" s="618"/>
      <c r="LCU2009" s="618"/>
      <c r="LCV2009" s="618"/>
      <c r="LCW2009" s="618"/>
      <c r="LCX2009" s="618"/>
      <c r="LCY2009" s="618"/>
      <c r="LCZ2009" s="618"/>
      <c r="LDA2009" s="618"/>
      <c r="LDB2009" s="618"/>
      <c r="LDC2009" s="618"/>
      <c r="LDD2009" s="618"/>
      <c r="LDE2009" s="618"/>
      <c r="LDF2009" s="618"/>
      <c r="LDG2009" s="618"/>
      <c r="LDH2009" s="618"/>
      <c r="LDI2009" s="618"/>
      <c r="LDJ2009" s="618"/>
      <c r="LDK2009" s="618"/>
      <c r="LDL2009" s="618"/>
      <c r="LDM2009" s="618"/>
      <c r="LDN2009" s="618"/>
      <c r="LDO2009" s="618"/>
      <c r="LDP2009" s="618"/>
      <c r="LDQ2009" s="618"/>
      <c r="LDR2009" s="618"/>
      <c r="LDS2009" s="618"/>
      <c r="LDT2009" s="618"/>
      <c r="LDU2009" s="618"/>
      <c r="LDV2009" s="618"/>
      <c r="LDW2009" s="618"/>
      <c r="LDX2009" s="618"/>
      <c r="LDY2009" s="618"/>
      <c r="LDZ2009" s="618"/>
      <c r="LEA2009" s="618"/>
      <c r="LEB2009" s="618"/>
      <c r="LEC2009" s="618"/>
      <c r="LED2009" s="618"/>
      <c r="LEE2009" s="618"/>
      <c r="LEF2009" s="618"/>
      <c r="LEG2009" s="618"/>
      <c r="LEH2009" s="618"/>
      <c r="LEI2009" s="618"/>
      <c r="LEJ2009" s="618"/>
      <c r="LEK2009" s="618"/>
      <c r="LEL2009" s="618"/>
      <c r="LEM2009" s="618"/>
      <c r="LEN2009" s="618"/>
      <c r="LEO2009" s="618"/>
      <c r="LEP2009" s="618"/>
      <c r="LEQ2009" s="618"/>
      <c r="LER2009" s="618"/>
      <c r="LES2009" s="618"/>
      <c r="LET2009" s="618"/>
      <c r="LEU2009" s="618"/>
      <c r="LEV2009" s="618"/>
      <c r="LEW2009" s="618"/>
      <c r="LEX2009" s="618"/>
      <c r="LEY2009" s="618"/>
      <c r="LEZ2009" s="618"/>
      <c r="LFA2009" s="618"/>
      <c r="LFB2009" s="618"/>
      <c r="LFC2009" s="618"/>
      <c r="LFD2009" s="618"/>
      <c r="LFE2009" s="618"/>
      <c r="LFF2009" s="618"/>
      <c r="LFG2009" s="618"/>
      <c r="LFH2009" s="618"/>
      <c r="LFI2009" s="618"/>
      <c r="LFJ2009" s="618"/>
      <c r="LFK2009" s="618"/>
      <c r="LFL2009" s="618"/>
      <c r="LFM2009" s="618"/>
      <c r="LFN2009" s="618"/>
      <c r="LFO2009" s="618"/>
      <c r="LFP2009" s="618"/>
      <c r="LFQ2009" s="618"/>
      <c r="LFR2009" s="618"/>
      <c r="LFS2009" s="618"/>
      <c r="LFT2009" s="618"/>
      <c r="LFU2009" s="618"/>
      <c r="LFV2009" s="618"/>
      <c r="LFW2009" s="618"/>
      <c r="LFX2009" s="618"/>
      <c r="LFY2009" s="618"/>
      <c r="LFZ2009" s="618"/>
      <c r="LGA2009" s="618"/>
      <c r="LGB2009" s="618"/>
      <c r="LGC2009" s="618"/>
      <c r="LGD2009" s="618"/>
      <c r="LGE2009" s="618"/>
      <c r="LGF2009" s="618"/>
      <c r="LGG2009" s="618"/>
      <c r="LGH2009" s="618"/>
      <c r="LGI2009" s="618"/>
      <c r="LGJ2009" s="618"/>
      <c r="LGK2009" s="618"/>
      <c r="LGL2009" s="618"/>
      <c r="LGM2009" s="618"/>
      <c r="LGN2009" s="618"/>
      <c r="LGO2009" s="618"/>
      <c r="LGP2009" s="618"/>
      <c r="LGQ2009" s="618"/>
      <c r="LGR2009" s="618"/>
      <c r="LGS2009" s="618"/>
      <c r="LGT2009" s="618"/>
      <c r="LGU2009" s="618"/>
      <c r="LGV2009" s="618"/>
      <c r="LGW2009" s="618"/>
      <c r="LGX2009" s="618"/>
      <c r="LGY2009" s="618"/>
      <c r="LGZ2009" s="618"/>
      <c r="LHA2009" s="618"/>
      <c r="LHB2009" s="618"/>
      <c r="LHC2009" s="618"/>
      <c r="LHD2009" s="618"/>
      <c r="LHE2009" s="618"/>
      <c r="LHF2009" s="618"/>
      <c r="LHG2009" s="618"/>
      <c r="LHH2009" s="618"/>
      <c r="LHI2009" s="618"/>
      <c r="LHJ2009" s="618"/>
      <c r="LHK2009" s="618"/>
      <c r="LHL2009" s="618"/>
      <c r="LHM2009" s="618"/>
      <c r="LHN2009" s="618"/>
      <c r="LHO2009" s="618"/>
      <c r="LHP2009" s="618"/>
      <c r="LHQ2009" s="618"/>
      <c r="LHR2009" s="618"/>
      <c r="LHS2009" s="618"/>
      <c r="LHT2009" s="618"/>
      <c r="LHU2009" s="618"/>
      <c r="LHV2009" s="618"/>
      <c r="LHW2009" s="618"/>
      <c r="LHX2009" s="618"/>
      <c r="LHY2009" s="618"/>
      <c r="LHZ2009" s="618"/>
      <c r="LIA2009" s="618"/>
      <c r="LIB2009" s="618"/>
      <c r="LIC2009" s="618"/>
      <c r="LID2009" s="618"/>
      <c r="LIE2009" s="618"/>
      <c r="LIF2009" s="618"/>
      <c r="LIG2009" s="618"/>
      <c r="LIH2009" s="618"/>
      <c r="LII2009" s="618"/>
      <c r="LIJ2009" s="618"/>
      <c r="LIK2009" s="618"/>
      <c r="LIL2009" s="618"/>
      <c r="LIM2009" s="618"/>
      <c r="LIN2009" s="618"/>
      <c r="LIO2009" s="618"/>
      <c r="LIP2009" s="618"/>
      <c r="LIQ2009" s="618"/>
      <c r="LIR2009" s="618"/>
      <c r="LIS2009" s="618"/>
      <c r="LIT2009" s="618"/>
      <c r="LIU2009" s="618"/>
      <c r="LIV2009" s="618"/>
      <c r="LIW2009" s="618"/>
      <c r="LIX2009" s="618"/>
      <c r="LIY2009" s="618"/>
      <c r="LIZ2009" s="618"/>
      <c r="LJA2009" s="618"/>
      <c r="LJB2009" s="618"/>
      <c r="LJC2009" s="618"/>
      <c r="LJD2009" s="618"/>
      <c r="LJE2009" s="618"/>
      <c r="LJF2009" s="618"/>
      <c r="LJG2009" s="618"/>
      <c r="LJH2009" s="618"/>
      <c r="LJI2009" s="618"/>
      <c r="LJJ2009" s="618"/>
      <c r="LJK2009" s="618"/>
      <c r="LJL2009" s="618"/>
      <c r="LJM2009" s="618"/>
      <c r="LJN2009" s="618"/>
      <c r="LJO2009" s="618"/>
      <c r="LJP2009" s="618"/>
      <c r="LJQ2009" s="618"/>
      <c r="LJR2009" s="618"/>
      <c r="LJS2009" s="618"/>
      <c r="LJT2009" s="618"/>
      <c r="LJU2009" s="618"/>
      <c r="LJV2009" s="618"/>
      <c r="LJW2009" s="618"/>
      <c r="LJX2009" s="618"/>
      <c r="LJY2009" s="618"/>
      <c r="LJZ2009" s="618"/>
      <c r="LKA2009" s="618"/>
      <c r="LKB2009" s="618"/>
      <c r="LKC2009" s="618"/>
      <c r="LKD2009" s="618"/>
      <c r="LKE2009" s="618"/>
      <c r="LKF2009" s="618"/>
      <c r="LKG2009" s="618"/>
      <c r="LKH2009" s="618"/>
      <c r="LKI2009" s="618"/>
      <c r="LKJ2009" s="618"/>
      <c r="LKK2009" s="618"/>
      <c r="LKL2009" s="618"/>
      <c r="LKM2009" s="618"/>
      <c r="LKN2009" s="618"/>
      <c r="LKO2009" s="618"/>
      <c r="LKP2009" s="618"/>
      <c r="LKQ2009" s="618"/>
      <c r="LKR2009" s="618"/>
      <c r="LKS2009" s="618"/>
      <c r="LKT2009" s="618"/>
      <c r="LKU2009" s="618"/>
      <c r="LKV2009" s="618"/>
      <c r="LKW2009" s="618"/>
      <c r="LKX2009" s="618"/>
      <c r="LKY2009" s="618"/>
      <c r="LKZ2009" s="618"/>
      <c r="LLA2009" s="618"/>
      <c r="LLB2009" s="618"/>
      <c r="LLC2009" s="618"/>
      <c r="LLD2009" s="618"/>
      <c r="LLE2009" s="618"/>
      <c r="LLF2009" s="618"/>
      <c r="LLG2009" s="618"/>
      <c r="LLH2009" s="618"/>
      <c r="LLI2009" s="618"/>
      <c r="LLJ2009" s="618"/>
      <c r="LLK2009" s="618"/>
      <c r="LLL2009" s="618"/>
      <c r="LLM2009" s="618"/>
      <c r="LLN2009" s="618"/>
      <c r="LLO2009" s="618"/>
      <c r="LLP2009" s="618"/>
      <c r="LLQ2009" s="618"/>
      <c r="LLR2009" s="618"/>
      <c r="LLS2009" s="618"/>
      <c r="LLT2009" s="618"/>
      <c r="LLU2009" s="618"/>
      <c r="LLV2009" s="618"/>
      <c r="LLW2009" s="618"/>
      <c r="LLX2009" s="618"/>
      <c r="LLY2009" s="618"/>
      <c r="LLZ2009" s="618"/>
      <c r="LMA2009" s="618"/>
      <c r="LMB2009" s="618"/>
      <c r="LMC2009" s="618"/>
      <c r="LMD2009" s="618"/>
      <c r="LME2009" s="618"/>
      <c r="LMF2009" s="618"/>
      <c r="LMG2009" s="618"/>
      <c r="LMH2009" s="618"/>
      <c r="LMI2009" s="618"/>
      <c r="LMJ2009" s="618"/>
      <c r="LMK2009" s="618"/>
      <c r="LML2009" s="618"/>
      <c r="LMM2009" s="618"/>
      <c r="LMN2009" s="618"/>
      <c r="LMO2009" s="618"/>
      <c r="LMP2009" s="618"/>
      <c r="LMQ2009" s="618"/>
      <c r="LMR2009" s="618"/>
      <c r="LMS2009" s="618"/>
      <c r="LMT2009" s="618"/>
      <c r="LMU2009" s="618"/>
      <c r="LMV2009" s="618"/>
      <c r="LMW2009" s="618"/>
      <c r="LMX2009" s="618"/>
      <c r="LMY2009" s="618"/>
      <c r="LMZ2009" s="618"/>
      <c r="LNA2009" s="618"/>
      <c r="LNB2009" s="618"/>
      <c r="LNC2009" s="618"/>
      <c r="LND2009" s="618"/>
      <c r="LNE2009" s="618"/>
      <c r="LNF2009" s="618"/>
      <c r="LNG2009" s="618"/>
      <c r="LNH2009" s="618"/>
      <c r="LNI2009" s="618"/>
      <c r="LNJ2009" s="618"/>
      <c r="LNK2009" s="618"/>
      <c r="LNL2009" s="618"/>
      <c r="LNM2009" s="618"/>
      <c r="LNN2009" s="618"/>
      <c r="LNO2009" s="618"/>
      <c r="LNP2009" s="618"/>
      <c r="LNQ2009" s="618"/>
      <c r="LNR2009" s="618"/>
      <c r="LNS2009" s="618"/>
      <c r="LNT2009" s="618"/>
      <c r="LNU2009" s="618"/>
      <c r="LNV2009" s="618"/>
      <c r="LNW2009" s="618"/>
      <c r="LNX2009" s="618"/>
      <c r="LNY2009" s="618"/>
      <c r="LNZ2009" s="618"/>
      <c r="LOA2009" s="618"/>
      <c r="LOB2009" s="618"/>
      <c r="LOC2009" s="618"/>
      <c r="LOD2009" s="618"/>
      <c r="LOE2009" s="618"/>
      <c r="LOF2009" s="618"/>
      <c r="LOG2009" s="618"/>
      <c r="LOH2009" s="618"/>
      <c r="LOI2009" s="618"/>
      <c r="LOJ2009" s="618"/>
      <c r="LOK2009" s="618"/>
      <c r="LOL2009" s="618"/>
      <c r="LOM2009" s="618"/>
      <c r="LON2009" s="618"/>
      <c r="LOO2009" s="618"/>
      <c r="LOP2009" s="618"/>
      <c r="LOQ2009" s="618"/>
      <c r="LOR2009" s="618"/>
      <c r="LOS2009" s="618"/>
      <c r="LOT2009" s="618"/>
      <c r="LOU2009" s="618"/>
      <c r="LOV2009" s="618"/>
      <c r="LOW2009" s="618"/>
      <c r="LOX2009" s="618"/>
      <c r="LOY2009" s="618"/>
      <c r="LOZ2009" s="618"/>
      <c r="LPA2009" s="618"/>
      <c r="LPB2009" s="618"/>
      <c r="LPC2009" s="618"/>
      <c r="LPD2009" s="618"/>
      <c r="LPE2009" s="618"/>
      <c r="LPF2009" s="618"/>
      <c r="LPG2009" s="618"/>
      <c r="LPH2009" s="618"/>
      <c r="LPI2009" s="618"/>
      <c r="LPJ2009" s="618"/>
      <c r="LPK2009" s="618"/>
      <c r="LPL2009" s="618"/>
      <c r="LPM2009" s="618"/>
      <c r="LPN2009" s="618"/>
      <c r="LPO2009" s="618"/>
      <c r="LPP2009" s="618"/>
      <c r="LPQ2009" s="618"/>
      <c r="LPR2009" s="618"/>
      <c r="LPS2009" s="618"/>
      <c r="LPT2009" s="618"/>
      <c r="LPU2009" s="618"/>
      <c r="LPV2009" s="618"/>
      <c r="LPW2009" s="618"/>
      <c r="LPX2009" s="618"/>
      <c r="LPY2009" s="618"/>
      <c r="LPZ2009" s="618"/>
      <c r="LQA2009" s="618"/>
      <c r="LQB2009" s="618"/>
      <c r="LQC2009" s="618"/>
      <c r="LQD2009" s="618"/>
      <c r="LQE2009" s="618"/>
      <c r="LQF2009" s="618"/>
      <c r="LQG2009" s="618"/>
      <c r="LQH2009" s="618"/>
      <c r="LQI2009" s="618"/>
      <c r="LQJ2009" s="618"/>
      <c r="LQK2009" s="618"/>
      <c r="LQL2009" s="618"/>
      <c r="LQM2009" s="618"/>
      <c r="LQN2009" s="618"/>
      <c r="LQO2009" s="618"/>
      <c r="LQP2009" s="618"/>
      <c r="LQQ2009" s="618"/>
      <c r="LQR2009" s="618"/>
      <c r="LQS2009" s="618"/>
      <c r="LQT2009" s="618"/>
      <c r="LQU2009" s="618"/>
      <c r="LQV2009" s="618"/>
      <c r="LQW2009" s="618"/>
      <c r="LQX2009" s="618"/>
      <c r="LQY2009" s="618"/>
      <c r="LQZ2009" s="618"/>
      <c r="LRA2009" s="618"/>
      <c r="LRB2009" s="618"/>
      <c r="LRC2009" s="618"/>
      <c r="LRD2009" s="618"/>
      <c r="LRE2009" s="618"/>
      <c r="LRF2009" s="618"/>
      <c r="LRG2009" s="618"/>
      <c r="LRH2009" s="618"/>
      <c r="LRI2009" s="618"/>
      <c r="LRJ2009" s="618"/>
      <c r="LRK2009" s="618"/>
      <c r="LRL2009" s="618"/>
      <c r="LRM2009" s="618"/>
      <c r="LRN2009" s="618"/>
      <c r="LRO2009" s="618"/>
      <c r="LRP2009" s="618"/>
      <c r="LRQ2009" s="618"/>
      <c r="LRR2009" s="618"/>
      <c r="LRS2009" s="618"/>
      <c r="LRT2009" s="618"/>
      <c r="LRU2009" s="618"/>
      <c r="LRV2009" s="618"/>
      <c r="LRW2009" s="618"/>
      <c r="LRX2009" s="618"/>
      <c r="LRY2009" s="618"/>
      <c r="LRZ2009" s="618"/>
      <c r="LSA2009" s="618"/>
      <c r="LSB2009" s="618"/>
      <c r="LSC2009" s="618"/>
      <c r="LSD2009" s="618"/>
      <c r="LSE2009" s="618"/>
      <c r="LSF2009" s="618"/>
      <c r="LSG2009" s="618"/>
      <c r="LSH2009" s="618"/>
      <c r="LSI2009" s="618"/>
      <c r="LSJ2009" s="618"/>
      <c r="LSK2009" s="618"/>
      <c r="LSL2009" s="618"/>
      <c r="LSM2009" s="618"/>
      <c r="LSN2009" s="618"/>
      <c r="LSO2009" s="618"/>
      <c r="LSP2009" s="618"/>
      <c r="LSQ2009" s="618"/>
      <c r="LSR2009" s="618"/>
      <c r="LSS2009" s="618"/>
      <c r="LST2009" s="618"/>
      <c r="LSU2009" s="618"/>
      <c r="LSV2009" s="618"/>
      <c r="LSW2009" s="618"/>
      <c r="LSX2009" s="618"/>
      <c r="LSY2009" s="618"/>
      <c r="LSZ2009" s="618"/>
      <c r="LTA2009" s="618"/>
      <c r="LTB2009" s="618"/>
      <c r="LTC2009" s="618"/>
      <c r="LTD2009" s="618"/>
      <c r="LTE2009" s="618"/>
      <c r="LTF2009" s="618"/>
      <c r="LTG2009" s="618"/>
      <c r="LTH2009" s="618"/>
      <c r="LTI2009" s="618"/>
      <c r="LTJ2009" s="618"/>
      <c r="LTK2009" s="618"/>
      <c r="LTL2009" s="618"/>
      <c r="LTM2009" s="618"/>
      <c r="LTN2009" s="618"/>
      <c r="LTO2009" s="618"/>
      <c r="LTP2009" s="618"/>
      <c r="LTQ2009" s="618"/>
      <c r="LTR2009" s="618"/>
      <c r="LTS2009" s="618"/>
      <c r="LTT2009" s="618"/>
      <c r="LTU2009" s="618"/>
      <c r="LTV2009" s="618"/>
      <c r="LTW2009" s="618"/>
      <c r="LTX2009" s="618"/>
      <c r="LTY2009" s="618"/>
      <c r="LTZ2009" s="618"/>
      <c r="LUA2009" s="618"/>
      <c r="LUB2009" s="618"/>
      <c r="LUC2009" s="618"/>
      <c r="LUD2009" s="618"/>
      <c r="LUE2009" s="618"/>
      <c r="LUF2009" s="618"/>
      <c r="LUG2009" s="618"/>
      <c r="LUH2009" s="618"/>
      <c r="LUI2009" s="618"/>
      <c r="LUJ2009" s="618"/>
      <c r="LUK2009" s="618"/>
      <c r="LUL2009" s="618"/>
      <c r="LUM2009" s="618"/>
      <c r="LUN2009" s="618"/>
      <c r="LUO2009" s="618"/>
      <c r="LUP2009" s="618"/>
      <c r="LUQ2009" s="618"/>
      <c r="LUR2009" s="618"/>
      <c r="LUS2009" s="618"/>
      <c r="LUT2009" s="618"/>
      <c r="LUU2009" s="618"/>
      <c r="LUV2009" s="618"/>
      <c r="LUW2009" s="618"/>
      <c r="LUX2009" s="618"/>
      <c r="LUY2009" s="618"/>
      <c r="LUZ2009" s="618"/>
      <c r="LVA2009" s="618"/>
      <c r="LVB2009" s="618"/>
      <c r="LVC2009" s="618"/>
      <c r="LVD2009" s="618"/>
      <c r="LVE2009" s="618"/>
      <c r="LVF2009" s="618"/>
      <c r="LVG2009" s="618"/>
      <c r="LVH2009" s="618"/>
      <c r="LVI2009" s="618"/>
      <c r="LVJ2009" s="618"/>
      <c r="LVK2009" s="618"/>
      <c r="LVL2009" s="618"/>
      <c r="LVM2009" s="618"/>
      <c r="LVN2009" s="618"/>
      <c r="LVO2009" s="618"/>
      <c r="LVP2009" s="618"/>
      <c r="LVQ2009" s="618"/>
      <c r="LVR2009" s="618"/>
      <c r="LVS2009" s="618"/>
      <c r="LVT2009" s="618"/>
      <c r="LVU2009" s="618"/>
      <c r="LVV2009" s="618"/>
      <c r="LVW2009" s="618"/>
      <c r="LVX2009" s="618"/>
      <c r="LVY2009" s="618"/>
      <c r="LVZ2009" s="618"/>
      <c r="LWA2009" s="618"/>
      <c r="LWB2009" s="618"/>
      <c r="LWC2009" s="618"/>
      <c r="LWD2009" s="618"/>
      <c r="LWE2009" s="618"/>
      <c r="LWF2009" s="618"/>
      <c r="LWG2009" s="618"/>
      <c r="LWH2009" s="618"/>
      <c r="LWI2009" s="618"/>
      <c r="LWJ2009" s="618"/>
      <c r="LWK2009" s="618"/>
      <c r="LWL2009" s="618"/>
      <c r="LWM2009" s="618"/>
      <c r="LWN2009" s="618"/>
      <c r="LWO2009" s="618"/>
      <c r="LWP2009" s="618"/>
      <c r="LWQ2009" s="618"/>
      <c r="LWR2009" s="618"/>
      <c r="LWS2009" s="618"/>
      <c r="LWT2009" s="618"/>
      <c r="LWU2009" s="618"/>
      <c r="LWV2009" s="618"/>
      <c r="LWW2009" s="618"/>
      <c r="LWX2009" s="618"/>
      <c r="LWY2009" s="618"/>
      <c r="LWZ2009" s="618"/>
      <c r="LXA2009" s="618"/>
      <c r="LXB2009" s="618"/>
      <c r="LXC2009" s="618"/>
      <c r="LXD2009" s="618"/>
      <c r="LXE2009" s="618"/>
      <c r="LXF2009" s="618"/>
      <c r="LXG2009" s="618"/>
      <c r="LXH2009" s="618"/>
      <c r="LXI2009" s="618"/>
      <c r="LXJ2009" s="618"/>
      <c r="LXK2009" s="618"/>
      <c r="LXL2009" s="618"/>
      <c r="LXM2009" s="618"/>
      <c r="LXN2009" s="618"/>
      <c r="LXO2009" s="618"/>
      <c r="LXP2009" s="618"/>
      <c r="LXQ2009" s="618"/>
      <c r="LXR2009" s="618"/>
      <c r="LXS2009" s="618"/>
      <c r="LXT2009" s="618"/>
      <c r="LXU2009" s="618"/>
      <c r="LXV2009" s="618"/>
      <c r="LXW2009" s="618"/>
      <c r="LXX2009" s="618"/>
      <c r="LXY2009" s="618"/>
      <c r="LXZ2009" s="618"/>
      <c r="LYA2009" s="618"/>
      <c r="LYB2009" s="618"/>
      <c r="LYC2009" s="618"/>
      <c r="LYD2009" s="618"/>
      <c r="LYE2009" s="618"/>
      <c r="LYF2009" s="618"/>
      <c r="LYG2009" s="618"/>
      <c r="LYH2009" s="618"/>
      <c r="LYI2009" s="618"/>
      <c r="LYJ2009" s="618"/>
      <c r="LYK2009" s="618"/>
      <c r="LYL2009" s="618"/>
      <c r="LYM2009" s="618"/>
      <c r="LYN2009" s="618"/>
      <c r="LYO2009" s="618"/>
      <c r="LYP2009" s="618"/>
      <c r="LYQ2009" s="618"/>
      <c r="LYR2009" s="618"/>
      <c r="LYS2009" s="618"/>
      <c r="LYT2009" s="618"/>
      <c r="LYU2009" s="618"/>
      <c r="LYV2009" s="618"/>
      <c r="LYW2009" s="618"/>
      <c r="LYX2009" s="618"/>
      <c r="LYY2009" s="618"/>
      <c r="LYZ2009" s="618"/>
      <c r="LZA2009" s="618"/>
      <c r="LZB2009" s="618"/>
      <c r="LZC2009" s="618"/>
      <c r="LZD2009" s="618"/>
      <c r="LZE2009" s="618"/>
      <c r="LZF2009" s="618"/>
      <c r="LZG2009" s="618"/>
      <c r="LZH2009" s="618"/>
      <c r="LZI2009" s="618"/>
      <c r="LZJ2009" s="618"/>
      <c r="LZK2009" s="618"/>
      <c r="LZL2009" s="618"/>
      <c r="LZM2009" s="618"/>
      <c r="LZN2009" s="618"/>
      <c r="LZO2009" s="618"/>
      <c r="LZP2009" s="618"/>
      <c r="LZQ2009" s="618"/>
      <c r="LZR2009" s="618"/>
      <c r="LZS2009" s="618"/>
      <c r="LZT2009" s="618"/>
      <c r="LZU2009" s="618"/>
      <c r="LZV2009" s="618"/>
      <c r="LZW2009" s="618"/>
      <c r="LZX2009" s="618"/>
      <c r="LZY2009" s="618"/>
      <c r="LZZ2009" s="618"/>
      <c r="MAA2009" s="618"/>
      <c r="MAB2009" s="618"/>
      <c r="MAC2009" s="618"/>
      <c r="MAD2009" s="618"/>
      <c r="MAE2009" s="618"/>
      <c r="MAF2009" s="618"/>
      <c r="MAG2009" s="618"/>
      <c r="MAH2009" s="618"/>
      <c r="MAI2009" s="618"/>
      <c r="MAJ2009" s="618"/>
      <c r="MAK2009" s="618"/>
      <c r="MAL2009" s="618"/>
      <c r="MAM2009" s="618"/>
      <c r="MAN2009" s="618"/>
      <c r="MAO2009" s="618"/>
      <c r="MAP2009" s="618"/>
      <c r="MAQ2009" s="618"/>
      <c r="MAR2009" s="618"/>
      <c r="MAS2009" s="618"/>
      <c r="MAT2009" s="618"/>
      <c r="MAU2009" s="618"/>
      <c r="MAV2009" s="618"/>
      <c r="MAW2009" s="618"/>
      <c r="MAX2009" s="618"/>
      <c r="MAY2009" s="618"/>
      <c r="MAZ2009" s="618"/>
      <c r="MBA2009" s="618"/>
      <c r="MBB2009" s="618"/>
      <c r="MBC2009" s="618"/>
      <c r="MBD2009" s="618"/>
      <c r="MBE2009" s="618"/>
      <c r="MBF2009" s="618"/>
      <c r="MBG2009" s="618"/>
      <c r="MBH2009" s="618"/>
      <c r="MBI2009" s="618"/>
      <c r="MBJ2009" s="618"/>
      <c r="MBK2009" s="618"/>
      <c r="MBL2009" s="618"/>
      <c r="MBM2009" s="618"/>
      <c r="MBN2009" s="618"/>
      <c r="MBO2009" s="618"/>
      <c r="MBP2009" s="618"/>
      <c r="MBQ2009" s="618"/>
      <c r="MBR2009" s="618"/>
      <c r="MBS2009" s="618"/>
      <c r="MBT2009" s="618"/>
      <c r="MBU2009" s="618"/>
      <c r="MBV2009" s="618"/>
      <c r="MBW2009" s="618"/>
      <c r="MBX2009" s="618"/>
      <c r="MBY2009" s="618"/>
      <c r="MBZ2009" s="618"/>
      <c r="MCA2009" s="618"/>
      <c r="MCB2009" s="618"/>
      <c r="MCC2009" s="618"/>
      <c r="MCD2009" s="618"/>
      <c r="MCE2009" s="618"/>
      <c r="MCF2009" s="618"/>
      <c r="MCG2009" s="618"/>
      <c r="MCH2009" s="618"/>
      <c r="MCI2009" s="618"/>
      <c r="MCJ2009" s="618"/>
      <c r="MCK2009" s="618"/>
      <c r="MCL2009" s="618"/>
      <c r="MCM2009" s="618"/>
      <c r="MCN2009" s="618"/>
      <c r="MCO2009" s="618"/>
      <c r="MCP2009" s="618"/>
      <c r="MCQ2009" s="618"/>
      <c r="MCR2009" s="618"/>
      <c r="MCS2009" s="618"/>
      <c r="MCT2009" s="618"/>
      <c r="MCU2009" s="618"/>
      <c r="MCV2009" s="618"/>
      <c r="MCW2009" s="618"/>
      <c r="MCX2009" s="618"/>
      <c r="MCY2009" s="618"/>
      <c r="MCZ2009" s="618"/>
      <c r="MDA2009" s="618"/>
      <c r="MDB2009" s="618"/>
      <c r="MDC2009" s="618"/>
      <c r="MDD2009" s="618"/>
      <c r="MDE2009" s="618"/>
      <c r="MDF2009" s="618"/>
      <c r="MDG2009" s="618"/>
      <c r="MDH2009" s="618"/>
      <c r="MDI2009" s="618"/>
      <c r="MDJ2009" s="618"/>
      <c r="MDK2009" s="618"/>
      <c r="MDL2009" s="618"/>
      <c r="MDM2009" s="618"/>
      <c r="MDN2009" s="618"/>
      <c r="MDO2009" s="618"/>
      <c r="MDP2009" s="618"/>
      <c r="MDQ2009" s="618"/>
      <c r="MDR2009" s="618"/>
      <c r="MDS2009" s="618"/>
      <c r="MDT2009" s="618"/>
      <c r="MDU2009" s="618"/>
      <c r="MDV2009" s="618"/>
      <c r="MDW2009" s="618"/>
      <c r="MDX2009" s="618"/>
      <c r="MDY2009" s="618"/>
      <c r="MDZ2009" s="618"/>
      <c r="MEA2009" s="618"/>
      <c r="MEB2009" s="618"/>
      <c r="MEC2009" s="618"/>
      <c r="MED2009" s="618"/>
      <c r="MEE2009" s="618"/>
      <c r="MEF2009" s="618"/>
      <c r="MEG2009" s="618"/>
      <c r="MEH2009" s="618"/>
      <c r="MEI2009" s="618"/>
      <c r="MEJ2009" s="618"/>
      <c r="MEK2009" s="618"/>
      <c r="MEL2009" s="618"/>
      <c r="MEM2009" s="618"/>
      <c r="MEN2009" s="618"/>
      <c r="MEO2009" s="618"/>
      <c r="MEP2009" s="618"/>
      <c r="MEQ2009" s="618"/>
      <c r="MER2009" s="618"/>
      <c r="MES2009" s="618"/>
      <c r="MET2009" s="618"/>
      <c r="MEU2009" s="618"/>
      <c r="MEV2009" s="618"/>
      <c r="MEW2009" s="618"/>
      <c r="MEX2009" s="618"/>
      <c r="MEY2009" s="618"/>
      <c r="MEZ2009" s="618"/>
      <c r="MFA2009" s="618"/>
      <c r="MFB2009" s="618"/>
      <c r="MFC2009" s="618"/>
      <c r="MFD2009" s="618"/>
      <c r="MFE2009" s="618"/>
      <c r="MFF2009" s="618"/>
      <c r="MFG2009" s="618"/>
      <c r="MFH2009" s="618"/>
      <c r="MFI2009" s="618"/>
      <c r="MFJ2009" s="618"/>
      <c r="MFK2009" s="618"/>
      <c r="MFL2009" s="618"/>
      <c r="MFM2009" s="618"/>
      <c r="MFN2009" s="618"/>
      <c r="MFO2009" s="618"/>
      <c r="MFP2009" s="618"/>
      <c r="MFQ2009" s="618"/>
      <c r="MFR2009" s="618"/>
      <c r="MFS2009" s="618"/>
      <c r="MFT2009" s="618"/>
      <c r="MFU2009" s="618"/>
      <c r="MFV2009" s="618"/>
      <c r="MFW2009" s="618"/>
      <c r="MFX2009" s="618"/>
      <c r="MFY2009" s="618"/>
      <c r="MFZ2009" s="618"/>
      <c r="MGA2009" s="618"/>
      <c r="MGB2009" s="618"/>
      <c r="MGC2009" s="618"/>
      <c r="MGD2009" s="618"/>
      <c r="MGE2009" s="618"/>
      <c r="MGF2009" s="618"/>
      <c r="MGG2009" s="618"/>
      <c r="MGH2009" s="618"/>
      <c r="MGI2009" s="618"/>
      <c r="MGJ2009" s="618"/>
      <c r="MGK2009" s="618"/>
      <c r="MGL2009" s="618"/>
      <c r="MGM2009" s="618"/>
      <c r="MGN2009" s="618"/>
      <c r="MGO2009" s="618"/>
      <c r="MGP2009" s="618"/>
      <c r="MGQ2009" s="618"/>
      <c r="MGR2009" s="618"/>
      <c r="MGS2009" s="618"/>
      <c r="MGT2009" s="618"/>
      <c r="MGU2009" s="618"/>
      <c r="MGV2009" s="618"/>
      <c r="MGW2009" s="618"/>
      <c r="MGX2009" s="618"/>
      <c r="MGY2009" s="618"/>
      <c r="MGZ2009" s="618"/>
      <c r="MHA2009" s="618"/>
      <c r="MHB2009" s="618"/>
      <c r="MHC2009" s="618"/>
      <c r="MHD2009" s="618"/>
      <c r="MHE2009" s="618"/>
      <c r="MHF2009" s="618"/>
      <c r="MHG2009" s="618"/>
      <c r="MHH2009" s="618"/>
      <c r="MHI2009" s="618"/>
      <c r="MHJ2009" s="618"/>
      <c r="MHK2009" s="618"/>
      <c r="MHL2009" s="618"/>
      <c r="MHM2009" s="618"/>
      <c r="MHN2009" s="618"/>
      <c r="MHO2009" s="618"/>
      <c r="MHP2009" s="618"/>
      <c r="MHQ2009" s="618"/>
      <c r="MHR2009" s="618"/>
      <c r="MHS2009" s="618"/>
      <c r="MHT2009" s="618"/>
      <c r="MHU2009" s="618"/>
      <c r="MHV2009" s="618"/>
      <c r="MHW2009" s="618"/>
      <c r="MHX2009" s="618"/>
      <c r="MHY2009" s="618"/>
      <c r="MHZ2009" s="618"/>
      <c r="MIA2009" s="618"/>
      <c r="MIB2009" s="618"/>
      <c r="MIC2009" s="618"/>
      <c r="MID2009" s="618"/>
      <c r="MIE2009" s="618"/>
      <c r="MIF2009" s="618"/>
      <c r="MIG2009" s="618"/>
      <c r="MIH2009" s="618"/>
      <c r="MII2009" s="618"/>
      <c r="MIJ2009" s="618"/>
      <c r="MIK2009" s="618"/>
      <c r="MIL2009" s="618"/>
      <c r="MIM2009" s="618"/>
      <c r="MIN2009" s="618"/>
      <c r="MIO2009" s="618"/>
      <c r="MIP2009" s="618"/>
      <c r="MIQ2009" s="618"/>
      <c r="MIR2009" s="618"/>
      <c r="MIS2009" s="618"/>
      <c r="MIT2009" s="618"/>
      <c r="MIU2009" s="618"/>
      <c r="MIV2009" s="618"/>
      <c r="MIW2009" s="618"/>
      <c r="MIX2009" s="618"/>
      <c r="MIY2009" s="618"/>
      <c r="MIZ2009" s="618"/>
      <c r="MJA2009" s="618"/>
      <c r="MJB2009" s="618"/>
      <c r="MJC2009" s="618"/>
      <c r="MJD2009" s="618"/>
      <c r="MJE2009" s="618"/>
      <c r="MJF2009" s="618"/>
      <c r="MJG2009" s="618"/>
      <c r="MJH2009" s="618"/>
      <c r="MJI2009" s="618"/>
      <c r="MJJ2009" s="618"/>
      <c r="MJK2009" s="618"/>
      <c r="MJL2009" s="618"/>
      <c r="MJM2009" s="618"/>
      <c r="MJN2009" s="618"/>
      <c r="MJO2009" s="618"/>
      <c r="MJP2009" s="618"/>
      <c r="MJQ2009" s="618"/>
      <c r="MJR2009" s="618"/>
      <c r="MJS2009" s="618"/>
      <c r="MJT2009" s="618"/>
      <c r="MJU2009" s="618"/>
      <c r="MJV2009" s="618"/>
      <c r="MJW2009" s="618"/>
      <c r="MJX2009" s="618"/>
      <c r="MJY2009" s="618"/>
      <c r="MJZ2009" s="618"/>
      <c r="MKA2009" s="618"/>
      <c r="MKB2009" s="618"/>
      <c r="MKC2009" s="618"/>
      <c r="MKD2009" s="618"/>
      <c r="MKE2009" s="618"/>
      <c r="MKF2009" s="618"/>
      <c r="MKG2009" s="618"/>
      <c r="MKH2009" s="618"/>
      <c r="MKI2009" s="618"/>
      <c r="MKJ2009" s="618"/>
      <c r="MKK2009" s="618"/>
      <c r="MKL2009" s="618"/>
      <c r="MKM2009" s="618"/>
      <c r="MKN2009" s="618"/>
      <c r="MKO2009" s="618"/>
      <c r="MKP2009" s="618"/>
      <c r="MKQ2009" s="618"/>
      <c r="MKR2009" s="618"/>
      <c r="MKS2009" s="618"/>
      <c r="MKT2009" s="618"/>
      <c r="MKU2009" s="618"/>
      <c r="MKV2009" s="618"/>
      <c r="MKW2009" s="618"/>
      <c r="MKX2009" s="618"/>
      <c r="MKY2009" s="618"/>
      <c r="MKZ2009" s="618"/>
      <c r="MLA2009" s="618"/>
      <c r="MLB2009" s="618"/>
      <c r="MLC2009" s="618"/>
      <c r="MLD2009" s="618"/>
      <c r="MLE2009" s="618"/>
      <c r="MLF2009" s="618"/>
      <c r="MLG2009" s="618"/>
      <c r="MLH2009" s="618"/>
      <c r="MLI2009" s="618"/>
      <c r="MLJ2009" s="618"/>
      <c r="MLK2009" s="618"/>
      <c r="MLL2009" s="618"/>
      <c r="MLM2009" s="618"/>
      <c r="MLN2009" s="618"/>
      <c r="MLO2009" s="618"/>
      <c r="MLP2009" s="618"/>
      <c r="MLQ2009" s="618"/>
      <c r="MLR2009" s="618"/>
      <c r="MLS2009" s="618"/>
      <c r="MLT2009" s="618"/>
      <c r="MLU2009" s="618"/>
      <c r="MLV2009" s="618"/>
      <c r="MLW2009" s="618"/>
      <c r="MLX2009" s="618"/>
      <c r="MLY2009" s="618"/>
      <c r="MLZ2009" s="618"/>
      <c r="MMA2009" s="618"/>
      <c r="MMB2009" s="618"/>
      <c r="MMC2009" s="618"/>
      <c r="MMD2009" s="618"/>
      <c r="MME2009" s="618"/>
      <c r="MMF2009" s="618"/>
      <c r="MMG2009" s="618"/>
      <c r="MMH2009" s="618"/>
      <c r="MMI2009" s="618"/>
      <c r="MMJ2009" s="618"/>
      <c r="MMK2009" s="618"/>
      <c r="MML2009" s="618"/>
      <c r="MMM2009" s="618"/>
      <c r="MMN2009" s="618"/>
      <c r="MMO2009" s="618"/>
      <c r="MMP2009" s="618"/>
      <c r="MMQ2009" s="618"/>
      <c r="MMR2009" s="618"/>
      <c r="MMS2009" s="618"/>
      <c r="MMT2009" s="618"/>
      <c r="MMU2009" s="618"/>
      <c r="MMV2009" s="618"/>
      <c r="MMW2009" s="618"/>
      <c r="MMX2009" s="618"/>
      <c r="MMY2009" s="618"/>
      <c r="MMZ2009" s="618"/>
      <c r="MNA2009" s="618"/>
      <c r="MNB2009" s="618"/>
      <c r="MNC2009" s="618"/>
      <c r="MND2009" s="618"/>
      <c r="MNE2009" s="618"/>
      <c r="MNF2009" s="618"/>
      <c r="MNG2009" s="618"/>
      <c r="MNH2009" s="618"/>
      <c r="MNI2009" s="618"/>
      <c r="MNJ2009" s="618"/>
      <c r="MNK2009" s="618"/>
      <c r="MNL2009" s="618"/>
      <c r="MNM2009" s="618"/>
      <c r="MNN2009" s="618"/>
      <c r="MNO2009" s="618"/>
      <c r="MNP2009" s="618"/>
      <c r="MNQ2009" s="618"/>
      <c r="MNR2009" s="618"/>
      <c r="MNS2009" s="618"/>
      <c r="MNT2009" s="618"/>
      <c r="MNU2009" s="618"/>
      <c r="MNV2009" s="618"/>
      <c r="MNW2009" s="618"/>
      <c r="MNX2009" s="618"/>
      <c r="MNY2009" s="618"/>
      <c r="MNZ2009" s="618"/>
      <c r="MOA2009" s="618"/>
      <c r="MOB2009" s="618"/>
      <c r="MOC2009" s="618"/>
      <c r="MOD2009" s="618"/>
      <c r="MOE2009" s="618"/>
      <c r="MOF2009" s="618"/>
      <c r="MOG2009" s="618"/>
      <c r="MOH2009" s="618"/>
      <c r="MOI2009" s="618"/>
      <c r="MOJ2009" s="618"/>
      <c r="MOK2009" s="618"/>
      <c r="MOL2009" s="618"/>
      <c r="MOM2009" s="618"/>
      <c r="MON2009" s="618"/>
      <c r="MOO2009" s="618"/>
      <c r="MOP2009" s="618"/>
      <c r="MOQ2009" s="618"/>
      <c r="MOR2009" s="618"/>
      <c r="MOS2009" s="618"/>
      <c r="MOT2009" s="618"/>
      <c r="MOU2009" s="618"/>
      <c r="MOV2009" s="618"/>
      <c r="MOW2009" s="618"/>
      <c r="MOX2009" s="618"/>
      <c r="MOY2009" s="618"/>
      <c r="MOZ2009" s="618"/>
      <c r="MPA2009" s="618"/>
      <c r="MPB2009" s="618"/>
      <c r="MPC2009" s="618"/>
      <c r="MPD2009" s="618"/>
      <c r="MPE2009" s="618"/>
      <c r="MPF2009" s="618"/>
      <c r="MPG2009" s="618"/>
      <c r="MPH2009" s="618"/>
      <c r="MPI2009" s="618"/>
      <c r="MPJ2009" s="618"/>
      <c r="MPK2009" s="618"/>
      <c r="MPL2009" s="618"/>
      <c r="MPM2009" s="618"/>
      <c r="MPN2009" s="618"/>
      <c r="MPO2009" s="618"/>
      <c r="MPP2009" s="618"/>
      <c r="MPQ2009" s="618"/>
      <c r="MPR2009" s="618"/>
      <c r="MPS2009" s="618"/>
      <c r="MPT2009" s="618"/>
      <c r="MPU2009" s="618"/>
      <c r="MPV2009" s="618"/>
      <c r="MPW2009" s="618"/>
      <c r="MPX2009" s="618"/>
      <c r="MPY2009" s="618"/>
      <c r="MPZ2009" s="618"/>
      <c r="MQA2009" s="618"/>
      <c r="MQB2009" s="618"/>
      <c r="MQC2009" s="618"/>
      <c r="MQD2009" s="618"/>
      <c r="MQE2009" s="618"/>
      <c r="MQF2009" s="618"/>
      <c r="MQG2009" s="618"/>
      <c r="MQH2009" s="618"/>
      <c r="MQI2009" s="618"/>
      <c r="MQJ2009" s="618"/>
      <c r="MQK2009" s="618"/>
      <c r="MQL2009" s="618"/>
      <c r="MQM2009" s="618"/>
      <c r="MQN2009" s="618"/>
      <c r="MQO2009" s="618"/>
      <c r="MQP2009" s="618"/>
      <c r="MQQ2009" s="618"/>
      <c r="MQR2009" s="618"/>
      <c r="MQS2009" s="618"/>
      <c r="MQT2009" s="618"/>
      <c r="MQU2009" s="618"/>
      <c r="MQV2009" s="618"/>
      <c r="MQW2009" s="618"/>
      <c r="MQX2009" s="618"/>
      <c r="MQY2009" s="618"/>
      <c r="MQZ2009" s="618"/>
      <c r="MRA2009" s="618"/>
      <c r="MRB2009" s="618"/>
      <c r="MRC2009" s="618"/>
      <c r="MRD2009" s="618"/>
      <c r="MRE2009" s="618"/>
      <c r="MRF2009" s="618"/>
      <c r="MRG2009" s="618"/>
      <c r="MRH2009" s="618"/>
      <c r="MRI2009" s="618"/>
      <c r="MRJ2009" s="618"/>
      <c r="MRK2009" s="618"/>
      <c r="MRL2009" s="618"/>
      <c r="MRM2009" s="618"/>
      <c r="MRN2009" s="618"/>
      <c r="MRO2009" s="618"/>
      <c r="MRP2009" s="618"/>
      <c r="MRQ2009" s="618"/>
      <c r="MRR2009" s="618"/>
      <c r="MRS2009" s="618"/>
      <c r="MRT2009" s="618"/>
      <c r="MRU2009" s="618"/>
      <c r="MRV2009" s="618"/>
      <c r="MRW2009" s="618"/>
      <c r="MRX2009" s="618"/>
      <c r="MRY2009" s="618"/>
      <c r="MRZ2009" s="618"/>
      <c r="MSA2009" s="618"/>
      <c r="MSB2009" s="618"/>
      <c r="MSC2009" s="618"/>
      <c r="MSD2009" s="618"/>
      <c r="MSE2009" s="618"/>
      <c r="MSF2009" s="618"/>
      <c r="MSG2009" s="618"/>
      <c r="MSH2009" s="618"/>
      <c r="MSI2009" s="618"/>
      <c r="MSJ2009" s="618"/>
      <c r="MSK2009" s="618"/>
      <c r="MSL2009" s="618"/>
      <c r="MSM2009" s="618"/>
      <c r="MSN2009" s="618"/>
      <c r="MSO2009" s="618"/>
      <c r="MSP2009" s="618"/>
      <c r="MSQ2009" s="618"/>
      <c r="MSR2009" s="618"/>
      <c r="MSS2009" s="618"/>
      <c r="MST2009" s="618"/>
      <c r="MSU2009" s="618"/>
      <c r="MSV2009" s="618"/>
      <c r="MSW2009" s="618"/>
      <c r="MSX2009" s="618"/>
      <c r="MSY2009" s="618"/>
      <c r="MSZ2009" s="618"/>
      <c r="MTA2009" s="618"/>
      <c r="MTB2009" s="618"/>
      <c r="MTC2009" s="618"/>
      <c r="MTD2009" s="618"/>
      <c r="MTE2009" s="618"/>
      <c r="MTF2009" s="618"/>
      <c r="MTG2009" s="618"/>
      <c r="MTH2009" s="618"/>
      <c r="MTI2009" s="618"/>
      <c r="MTJ2009" s="618"/>
      <c r="MTK2009" s="618"/>
      <c r="MTL2009" s="618"/>
      <c r="MTM2009" s="618"/>
      <c r="MTN2009" s="618"/>
      <c r="MTO2009" s="618"/>
      <c r="MTP2009" s="618"/>
      <c r="MTQ2009" s="618"/>
      <c r="MTR2009" s="618"/>
      <c r="MTS2009" s="618"/>
      <c r="MTT2009" s="618"/>
      <c r="MTU2009" s="618"/>
      <c r="MTV2009" s="618"/>
      <c r="MTW2009" s="618"/>
      <c r="MTX2009" s="618"/>
      <c r="MTY2009" s="618"/>
      <c r="MTZ2009" s="618"/>
      <c r="MUA2009" s="618"/>
      <c r="MUB2009" s="618"/>
      <c r="MUC2009" s="618"/>
      <c r="MUD2009" s="618"/>
      <c r="MUE2009" s="618"/>
      <c r="MUF2009" s="618"/>
      <c r="MUG2009" s="618"/>
      <c r="MUH2009" s="618"/>
      <c r="MUI2009" s="618"/>
      <c r="MUJ2009" s="618"/>
      <c r="MUK2009" s="618"/>
      <c r="MUL2009" s="618"/>
      <c r="MUM2009" s="618"/>
      <c r="MUN2009" s="618"/>
      <c r="MUO2009" s="618"/>
      <c r="MUP2009" s="618"/>
      <c r="MUQ2009" s="618"/>
      <c r="MUR2009" s="618"/>
      <c r="MUS2009" s="618"/>
      <c r="MUT2009" s="618"/>
      <c r="MUU2009" s="618"/>
      <c r="MUV2009" s="618"/>
      <c r="MUW2009" s="618"/>
      <c r="MUX2009" s="618"/>
      <c r="MUY2009" s="618"/>
      <c r="MUZ2009" s="618"/>
      <c r="MVA2009" s="618"/>
      <c r="MVB2009" s="618"/>
      <c r="MVC2009" s="618"/>
      <c r="MVD2009" s="618"/>
      <c r="MVE2009" s="618"/>
      <c r="MVF2009" s="618"/>
      <c r="MVG2009" s="618"/>
      <c r="MVH2009" s="618"/>
      <c r="MVI2009" s="618"/>
      <c r="MVJ2009" s="618"/>
      <c r="MVK2009" s="618"/>
      <c r="MVL2009" s="618"/>
      <c r="MVM2009" s="618"/>
      <c r="MVN2009" s="618"/>
      <c r="MVO2009" s="618"/>
      <c r="MVP2009" s="618"/>
      <c r="MVQ2009" s="618"/>
      <c r="MVR2009" s="618"/>
      <c r="MVS2009" s="618"/>
      <c r="MVT2009" s="618"/>
      <c r="MVU2009" s="618"/>
      <c r="MVV2009" s="618"/>
      <c r="MVW2009" s="618"/>
      <c r="MVX2009" s="618"/>
      <c r="MVY2009" s="618"/>
      <c r="MVZ2009" s="618"/>
      <c r="MWA2009" s="618"/>
      <c r="MWB2009" s="618"/>
      <c r="MWC2009" s="618"/>
      <c r="MWD2009" s="618"/>
      <c r="MWE2009" s="618"/>
      <c r="MWF2009" s="618"/>
      <c r="MWG2009" s="618"/>
      <c r="MWH2009" s="618"/>
      <c r="MWI2009" s="618"/>
      <c r="MWJ2009" s="618"/>
      <c r="MWK2009" s="618"/>
      <c r="MWL2009" s="618"/>
      <c r="MWM2009" s="618"/>
      <c r="MWN2009" s="618"/>
      <c r="MWO2009" s="618"/>
      <c r="MWP2009" s="618"/>
      <c r="MWQ2009" s="618"/>
      <c r="MWR2009" s="618"/>
      <c r="MWS2009" s="618"/>
      <c r="MWT2009" s="618"/>
      <c r="MWU2009" s="618"/>
      <c r="MWV2009" s="618"/>
      <c r="MWW2009" s="618"/>
      <c r="MWX2009" s="618"/>
      <c r="MWY2009" s="618"/>
      <c r="MWZ2009" s="618"/>
      <c r="MXA2009" s="618"/>
      <c r="MXB2009" s="618"/>
      <c r="MXC2009" s="618"/>
      <c r="MXD2009" s="618"/>
      <c r="MXE2009" s="618"/>
      <c r="MXF2009" s="618"/>
      <c r="MXG2009" s="618"/>
      <c r="MXH2009" s="618"/>
      <c r="MXI2009" s="618"/>
      <c r="MXJ2009" s="618"/>
      <c r="MXK2009" s="618"/>
      <c r="MXL2009" s="618"/>
      <c r="MXM2009" s="618"/>
      <c r="MXN2009" s="618"/>
      <c r="MXO2009" s="618"/>
      <c r="MXP2009" s="618"/>
      <c r="MXQ2009" s="618"/>
      <c r="MXR2009" s="618"/>
      <c r="MXS2009" s="618"/>
      <c r="MXT2009" s="618"/>
      <c r="MXU2009" s="618"/>
      <c r="MXV2009" s="618"/>
      <c r="MXW2009" s="618"/>
      <c r="MXX2009" s="618"/>
      <c r="MXY2009" s="618"/>
      <c r="MXZ2009" s="618"/>
      <c r="MYA2009" s="618"/>
      <c r="MYB2009" s="618"/>
      <c r="MYC2009" s="618"/>
      <c r="MYD2009" s="618"/>
      <c r="MYE2009" s="618"/>
      <c r="MYF2009" s="618"/>
      <c r="MYG2009" s="618"/>
      <c r="MYH2009" s="618"/>
      <c r="MYI2009" s="618"/>
      <c r="MYJ2009" s="618"/>
      <c r="MYK2009" s="618"/>
      <c r="MYL2009" s="618"/>
      <c r="MYM2009" s="618"/>
      <c r="MYN2009" s="618"/>
      <c r="MYO2009" s="618"/>
      <c r="MYP2009" s="618"/>
      <c r="MYQ2009" s="618"/>
      <c r="MYR2009" s="618"/>
      <c r="MYS2009" s="618"/>
      <c r="MYT2009" s="618"/>
      <c r="MYU2009" s="618"/>
      <c r="MYV2009" s="618"/>
      <c r="MYW2009" s="618"/>
      <c r="MYX2009" s="618"/>
      <c r="MYY2009" s="618"/>
      <c r="MYZ2009" s="618"/>
      <c r="MZA2009" s="618"/>
      <c r="MZB2009" s="618"/>
      <c r="MZC2009" s="618"/>
      <c r="MZD2009" s="618"/>
      <c r="MZE2009" s="618"/>
      <c r="MZF2009" s="618"/>
      <c r="MZG2009" s="618"/>
      <c r="MZH2009" s="618"/>
      <c r="MZI2009" s="618"/>
      <c r="MZJ2009" s="618"/>
      <c r="MZK2009" s="618"/>
      <c r="MZL2009" s="618"/>
      <c r="MZM2009" s="618"/>
      <c r="MZN2009" s="618"/>
      <c r="MZO2009" s="618"/>
      <c r="MZP2009" s="618"/>
      <c r="MZQ2009" s="618"/>
      <c r="MZR2009" s="618"/>
      <c r="MZS2009" s="618"/>
      <c r="MZT2009" s="618"/>
      <c r="MZU2009" s="618"/>
      <c r="MZV2009" s="618"/>
      <c r="MZW2009" s="618"/>
      <c r="MZX2009" s="618"/>
      <c r="MZY2009" s="618"/>
      <c r="MZZ2009" s="618"/>
      <c r="NAA2009" s="618"/>
      <c r="NAB2009" s="618"/>
      <c r="NAC2009" s="618"/>
      <c r="NAD2009" s="618"/>
      <c r="NAE2009" s="618"/>
      <c r="NAF2009" s="618"/>
      <c r="NAG2009" s="618"/>
      <c r="NAH2009" s="618"/>
      <c r="NAI2009" s="618"/>
      <c r="NAJ2009" s="618"/>
      <c r="NAK2009" s="618"/>
      <c r="NAL2009" s="618"/>
      <c r="NAM2009" s="618"/>
      <c r="NAN2009" s="618"/>
      <c r="NAO2009" s="618"/>
      <c r="NAP2009" s="618"/>
      <c r="NAQ2009" s="618"/>
      <c r="NAR2009" s="618"/>
      <c r="NAS2009" s="618"/>
      <c r="NAT2009" s="618"/>
      <c r="NAU2009" s="618"/>
      <c r="NAV2009" s="618"/>
      <c r="NAW2009" s="618"/>
      <c r="NAX2009" s="618"/>
      <c r="NAY2009" s="618"/>
      <c r="NAZ2009" s="618"/>
      <c r="NBA2009" s="618"/>
      <c r="NBB2009" s="618"/>
      <c r="NBC2009" s="618"/>
      <c r="NBD2009" s="618"/>
      <c r="NBE2009" s="618"/>
      <c r="NBF2009" s="618"/>
      <c r="NBG2009" s="618"/>
      <c r="NBH2009" s="618"/>
      <c r="NBI2009" s="618"/>
      <c r="NBJ2009" s="618"/>
      <c r="NBK2009" s="618"/>
      <c r="NBL2009" s="618"/>
      <c r="NBM2009" s="618"/>
      <c r="NBN2009" s="618"/>
      <c r="NBO2009" s="618"/>
      <c r="NBP2009" s="618"/>
      <c r="NBQ2009" s="618"/>
      <c r="NBR2009" s="618"/>
      <c r="NBS2009" s="618"/>
      <c r="NBT2009" s="618"/>
      <c r="NBU2009" s="618"/>
      <c r="NBV2009" s="618"/>
      <c r="NBW2009" s="618"/>
      <c r="NBX2009" s="618"/>
      <c r="NBY2009" s="618"/>
      <c r="NBZ2009" s="618"/>
      <c r="NCA2009" s="618"/>
      <c r="NCB2009" s="618"/>
      <c r="NCC2009" s="618"/>
      <c r="NCD2009" s="618"/>
      <c r="NCE2009" s="618"/>
      <c r="NCF2009" s="618"/>
      <c r="NCG2009" s="618"/>
      <c r="NCH2009" s="618"/>
      <c r="NCI2009" s="618"/>
      <c r="NCJ2009" s="618"/>
      <c r="NCK2009" s="618"/>
      <c r="NCL2009" s="618"/>
      <c r="NCM2009" s="618"/>
      <c r="NCN2009" s="618"/>
      <c r="NCO2009" s="618"/>
      <c r="NCP2009" s="618"/>
      <c r="NCQ2009" s="618"/>
      <c r="NCR2009" s="618"/>
      <c r="NCS2009" s="618"/>
      <c r="NCT2009" s="618"/>
      <c r="NCU2009" s="618"/>
      <c r="NCV2009" s="618"/>
      <c r="NCW2009" s="618"/>
      <c r="NCX2009" s="618"/>
      <c r="NCY2009" s="618"/>
      <c r="NCZ2009" s="618"/>
      <c r="NDA2009" s="618"/>
      <c r="NDB2009" s="618"/>
      <c r="NDC2009" s="618"/>
      <c r="NDD2009" s="618"/>
      <c r="NDE2009" s="618"/>
      <c r="NDF2009" s="618"/>
      <c r="NDG2009" s="618"/>
      <c r="NDH2009" s="618"/>
      <c r="NDI2009" s="618"/>
      <c r="NDJ2009" s="618"/>
      <c r="NDK2009" s="618"/>
      <c r="NDL2009" s="618"/>
      <c r="NDM2009" s="618"/>
      <c r="NDN2009" s="618"/>
      <c r="NDO2009" s="618"/>
      <c r="NDP2009" s="618"/>
      <c r="NDQ2009" s="618"/>
      <c r="NDR2009" s="618"/>
      <c r="NDS2009" s="618"/>
      <c r="NDT2009" s="618"/>
      <c r="NDU2009" s="618"/>
      <c r="NDV2009" s="618"/>
      <c r="NDW2009" s="618"/>
      <c r="NDX2009" s="618"/>
      <c r="NDY2009" s="618"/>
      <c r="NDZ2009" s="618"/>
      <c r="NEA2009" s="618"/>
      <c r="NEB2009" s="618"/>
      <c r="NEC2009" s="618"/>
      <c r="NED2009" s="618"/>
      <c r="NEE2009" s="618"/>
      <c r="NEF2009" s="618"/>
      <c r="NEG2009" s="618"/>
      <c r="NEH2009" s="618"/>
      <c r="NEI2009" s="618"/>
      <c r="NEJ2009" s="618"/>
      <c r="NEK2009" s="618"/>
      <c r="NEL2009" s="618"/>
      <c r="NEM2009" s="618"/>
      <c r="NEN2009" s="618"/>
      <c r="NEO2009" s="618"/>
      <c r="NEP2009" s="618"/>
      <c r="NEQ2009" s="618"/>
      <c r="NER2009" s="618"/>
      <c r="NES2009" s="618"/>
      <c r="NET2009" s="618"/>
      <c r="NEU2009" s="618"/>
      <c r="NEV2009" s="618"/>
      <c r="NEW2009" s="618"/>
      <c r="NEX2009" s="618"/>
      <c r="NEY2009" s="618"/>
      <c r="NEZ2009" s="618"/>
      <c r="NFA2009" s="618"/>
      <c r="NFB2009" s="618"/>
      <c r="NFC2009" s="618"/>
      <c r="NFD2009" s="618"/>
      <c r="NFE2009" s="618"/>
      <c r="NFF2009" s="618"/>
      <c r="NFG2009" s="618"/>
      <c r="NFH2009" s="618"/>
      <c r="NFI2009" s="618"/>
      <c r="NFJ2009" s="618"/>
      <c r="NFK2009" s="618"/>
      <c r="NFL2009" s="618"/>
      <c r="NFM2009" s="618"/>
      <c r="NFN2009" s="618"/>
      <c r="NFO2009" s="618"/>
      <c r="NFP2009" s="618"/>
      <c r="NFQ2009" s="618"/>
      <c r="NFR2009" s="618"/>
      <c r="NFS2009" s="618"/>
      <c r="NFT2009" s="618"/>
      <c r="NFU2009" s="618"/>
      <c r="NFV2009" s="618"/>
      <c r="NFW2009" s="618"/>
      <c r="NFX2009" s="618"/>
      <c r="NFY2009" s="618"/>
      <c r="NFZ2009" s="618"/>
      <c r="NGA2009" s="618"/>
      <c r="NGB2009" s="618"/>
      <c r="NGC2009" s="618"/>
      <c r="NGD2009" s="618"/>
      <c r="NGE2009" s="618"/>
      <c r="NGF2009" s="618"/>
      <c r="NGG2009" s="618"/>
      <c r="NGH2009" s="618"/>
      <c r="NGI2009" s="618"/>
      <c r="NGJ2009" s="618"/>
      <c r="NGK2009" s="618"/>
      <c r="NGL2009" s="618"/>
      <c r="NGM2009" s="618"/>
      <c r="NGN2009" s="618"/>
      <c r="NGO2009" s="618"/>
      <c r="NGP2009" s="618"/>
      <c r="NGQ2009" s="618"/>
      <c r="NGR2009" s="618"/>
      <c r="NGS2009" s="618"/>
      <c r="NGT2009" s="618"/>
      <c r="NGU2009" s="618"/>
      <c r="NGV2009" s="618"/>
      <c r="NGW2009" s="618"/>
      <c r="NGX2009" s="618"/>
      <c r="NGY2009" s="618"/>
      <c r="NGZ2009" s="618"/>
      <c r="NHA2009" s="618"/>
      <c r="NHB2009" s="618"/>
      <c r="NHC2009" s="618"/>
      <c r="NHD2009" s="618"/>
      <c r="NHE2009" s="618"/>
      <c r="NHF2009" s="618"/>
      <c r="NHG2009" s="618"/>
      <c r="NHH2009" s="618"/>
      <c r="NHI2009" s="618"/>
      <c r="NHJ2009" s="618"/>
      <c r="NHK2009" s="618"/>
      <c r="NHL2009" s="618"/>
      <c r="NHM2009" s="618"/>
      <c r="NHN2009" s="618"/>
      <c r="NHO2009" s="618"/>
      <c r="NHP2009" s="618"/>
      <c r="NHQ2009" s="618"/>
      <c r="NHR2009" s="618"/>
      <c r="NHS2009" s="618"/>
      <c r="NHT2009" s="618"/>
      <c r="NHU2009" s="618"/>
      <c r="NHV2009" s="618"/>
      <c r="NHW2009" s="618"/>
      <c r="NHX2009" s="618"/>
      <c r="NHY2009" s="618"/>
      <c r="NHZ2009" s="618"/>
      <c r="NIA2009" s="618"/>
      <c r="NIB2009" s="618"/>
      <c r="NIC2009" s="618"/>
      <c r="NID2009" s="618"/>
      <c r="NIE2009" s="618"/>
      <c r="NIF2009" s="618"/>
      <c r="NIG2009" s="618"/>
      <c r="NIH2009" s="618"/>
      <c r="NII2009" s="618"/>
      <c r="NIJ2009" s="618"/>
      <c r="NIK2009" s="618"/>
      <c r="NIL2009" s="618"/>
      <c r="NIM2009" s="618"/>
      <c r="NIN2009" s="618"/>
      <c r="NIO2009" s="618"/>
      <c r="NIP2009" s="618"/>
      <c r="NIQ2009" s="618"/>
      <c r="NIR2009" s="618"/>
      <c r="NIS2009" s="618"/>
      <c r="NIT2009" s="618"/>
      <c r="NIU2009" s="618"/>
      <c r="NIV2009" s="618"/>
      <c r="NIW2009" s="618"/>
      <c r="NIX2009" s="618"/>
      <c r="NIY2009" s="618"/>
      <c r="NIZ2009" s="618"/>
      <c r="NJA2009" s="618"/>
      <c r="NJB2009" s="618"/>
      <c r="NJC2009" s="618"/>
      <c r="NJD2009" s="618"/>
      <c r="NJE2009" s="618"/>
      <c r="NJF2009" s="618"/>
      <c r="NJG2009" s="618"/>
      <c r="NJH2009" s="618"/>
      <c r="NJI2009" s="618"/>
      <c r="NJJ2009" s="618"/>
      <c r="NJK2009" s="618"/>
      <c r="NJL2009" s="618"/>
      <c r="NJM2009" s="618"/>
      <c r="NJN2009" s="618"/>
      <c r="NJO2009" s="618"/>
      <c r="NJP2009" s="618"/>
      <c r="NJQ2009" s="618"/>
      <c r="NJR2009" s="618"/>
      <c r="NJS2009" s="618"/>
      <c r="NJT2009" s="618"/>
      <c r="NJU2009" s="618"/>
      <c r="NJV2009" s="618"/>
      <c r="NJW2009" s="618"/>
      <c r="NJX2009" s="618"/>
      <c r="NJY2009" s="618"/>
      <c r="NJZ2009" s="618"/>
      <c r="NKA2009" s="618"/>
      <c r="NKB2009" s="618"/>
      <c r="NKC2009" s="618"/>
      <c r="NKD2009" s="618"/>
      <c r="NKE2009" s="618"/>
      <c r="NKF2009" s="618"/>
      <c r="NKG2009" s="618"/>
      <c r="NKH2009" s="618"/>
      <c r="NKI2009" s="618"/>
      <c r="NKJ2009" s="618"/>
      <c r="NKK2009" s="618"/>
      <c r="NKL2009" s="618"/>
      <c r="NKM2009" s="618"/>
      <c r="NKN2009" s="618"/>
      <c r="NKO2009" s="618"/>
      <c r="NKP2009" s="618"/>
      <c r="NKQ2009" s="618"/>
      <c r="NKR2009" s="618"/>
      <c r="NKS2009" s="618"/>
      <c r="NKT2009" s="618"/>
      <c r="NKU2009" s="618"/>
      <c r="NKV2009" s="618"/>
      <c r="NKW2009" s="618"/>
      <c r="NKX2009" s="618"/>
      <c r="NKY2009" s="618"/>
      <c r="NKZ2009" s="618"/>
      <c r="NLA2009" s="618"/>
      <c r="NLB2009" s="618"/>
      <c r="NLC2009" s="618"/>
      <c r="NLD2009" s="618"/>
      <c r="NLE2009" s="618"/>
      <c r="NLF2009" s="618"/>
      <c r="NLG2009" s="618"/>
      <c r="NLH2009" s="618"/>
      <c r="NLI2009" s="618"/>
      <c r="NLJ2009" s="618"/>
      <c r="NLK2009" s="618"/>
      <c r="NLL2009" s="618"/>
      <c r="NLM2009" s="618"/>
      <c r="NLN2009" s="618"/>
      <c r="NLO2009" s="618"/>
      <c r="NLP2009" s="618"/>
      <c r="NLQ2009" s="618"/>
      <c r="NLR2009" s="618"/>
      <c r="NLS2009" s="618"/>
      <c r="NLT2009" s="618"/>
      <c r="NLU2009" s="618"/>
      <c r="NLV2009" s="618"/>
      <c r="NLW2009" s="618"/>
      <c r="NLX2009" s="618"/>
      <c r="NLY2009" s="618"/>
      <c r="NLZ2009" s="618"/>
      <c r="NMA2009" s="618"/>
      <c r="NMB2009" s="618"/>
      <c r="NMC2009" s="618"/>
      <c r="NMD2009" s="618"/>
      <c r="NME2009" s="618"/>
      <c r="NMF2009" s="618"/>
      <c r="NMG2009" s="618"/>
      <c r="NMH2009" s="618"/>
      <c r="NMI2009" s="618"/>
      <c r="NMJ2009" s="618"/>
      <c r="NMK2009" s="618"/>
      <c r="NML2009" s="618"/>
      <c r="NMM2009" s="618"/>
      <c r="NMN2009" s="618"/>
      <c r="NMO2009" s="618"/>
      <c r="NMP2009" s="618"/>
      <c r="NMQ2009" s="618"/>
      <c r="NMR2009" s="618"/>
      <c r="NMS2009" s="618"/>
      <c r="NMT2009" s="618"/>
      <c r="NMU2009" s="618"/>
      <c r="NMV2009" s="618"/>
      <c r="NMW2009" s="618"/>
      <c r="NMX2009" s="618"/>
      <c r="NMY2009" s="618"/>
      <c r="NMZ2009" s="618"/>
      <c r="NNA2009" s="618"/>
      <c r="NNB2009" s="618"/>
      <c r="NNC2009" s="618"/>
      <c r="NND2009" s="618"/>
      <c r="NNE2009" s="618"/>
      <c r="NNF2009" s="618"/>
      <c r="NNG2009" s="618"/>
      <c r="NNH2009" s="618"/>
      <c r="NNI2009" s="618"/>
      <c r="NNJ2009" s="618"/>
      <c r="NNK2009" s="618"/>
      <c r="NNL2009" s="618"/>
      <c r="NNM2009" s="618"/>
      <c r="NNN2009" s="618"/>
      <c r="NNO2009" s="618"/>
      <c r="NNP2009" s="618"/>
      <c r="NNQ2009" s="618"/>
      <c r="NNR2009" s="618"/>
      <c r="NNS2009" s="618"/>
      <c r="NNT2009" s="618"/>
      <c r="NNU2009" s="618"/>
      <c r="NNV2009" s="618"/>
      <c r="NNW2009" s="618"/>
      <c r="NNX2009" s="618"/>
      <c r="NNY2009" s="618"/>
      <c r="NNZ2009" s="618"/>
      <c r="NOA2009" s="618"/>
      <c r="NOB2009" s="618"/>
      <c r="NOC2009" s="618"/>
      <c r="NOD2009" s="618"/>
      <c r="NOE2009" s="618"/>
      <c r="NOF2009" s="618"/>
      <c r="NOG2009" s="618"/>
      <c r="NOH2009" s="618"/>
      <c r="NOI2009" s="618"/>
      <c r="NOJ2009" s="618"/>
      <c r="NOK2009" s="618"/>
      <c r="NOL2009" s="618"/>
      <c r="NOM2009" s="618"/>
      <c r="NON2009" s="618"/>
      <c r="NOO2009" s="618"/>
      <c r="NOP2009" s="618"/>
      <c r="NOQ2009" s="618"/>
      <c r="NOR2009" s="618"/>
      <c r="NOS2009" s="618"/>
      <c r="NOT2009" s="618"/>
      <c r="NOU2009" s="618"/>
      <c r="NOV2009" s="618"/>
      <c r="NOW2009" s="618"/>
      <c r="NOX2009" s="618"/>
      <c r="NOY2009" s="618"/>
      <c r="NOZ2009" s="618"/>
      <c r="NPA2009" s="618"/>
      <c r="NPB2009" s="618"/>
      <c r="NPC2009" s="618"/>
      <c r="NPD2009" s="618"/>
      <c r="NPE2009" s="618"/>
      <c r="NPF2009" s="618"/>
      <c r="NPG2009" s="618"/>
      <c r="NPH2009" s="618"/>
      <c r="NPI2009" s="618"/>
      <c r="NPJ2009" s="618"/>
      <c r="NPK2009" s="618"/>
      <c r="NPL2009" s="618"/>
      <c r="NPM2009" s="618"/>
      <c r="NPN2009" s="618"/>
      <c r="NPO2009" s="618"/>
      <c r="NPP2009" s="618"/>
      <c r="NPQ2009" s="618"/>
      <c r="NPR2009" s="618"/>
      <c r="NPS2009" s="618"/>
      <c r="NPT2009" s="618"/>
      <c r="NPU2009" s="618"/>
      <c r="NPV2009" s="618"/>
      <c r="NPW2009" s="618"/>
      <c r="NPX2009" s="618"/>
      <c r="NPY2009" s="618"/>
      <c r="NPZ2009" s="618"/>
      <c r="NQA2009" s="618"/>
      <c r="NQB2009" s="618"/>
      <c r="NQC2009" s="618"/>
      <c r="NQD2009" s="618"/>
      <c r="NQE2009" s="618"/>
      <c r="NQF2009" s="618"/>
      <c r="NQG2009" s="618"/>
      <c r="NQH2009" s="618"/>
      <c r="NQI2009" s="618"/>
      <c r="NQJ2009" s="618"/>
      <c r="NQK2009" s="618"/>
      <c r="NQL2009" s="618"/>
      <c r="NQM2009" s="618"/>
      <c r="NQN2009" s="618"/>
      <c r="NQO2009" s="618"/>
      <c r="NQP2009" s="618"/>
      <c r="NQQ2009" s="618"/>
      <c r="NQR2009" s="618"/>
      <c r="NQS2009" s="618"/>
      <c r="NQT2009" s="618"/>
      <c r="NQU2009" s="618"/>
      <c r="NQV2009" s="618"/>
      <c r="NQW2009" s="618"/>
      <c r="NQX2009" s="618"/>
      <c r="NQY2009" s="618"/>
      <c r="NQZ2009" s="618"/>
      <c r="NRA2009" s="618"/>
      <c r="NRB2009" s="618"/>
      <c r="NRC2009" s="618"/>
      <c r="NRD2009" s="618"/>
      <c r="NRE2009" s="618"/>
      <c r="NRF2009" s="618"/>
      <c r="NRG2009" s="618"/>
      <c r="NRH2009" s="618"/>
      <c r="NRI2009" s="618"/>
      <c r="NRJ2009" s="618"/>
      <c r="NRK2009" s="618"/>
      <c r="NRL2009" s="618"/>
      <c r="NRM2009" s="618"/>
      <c r="NRN2009" s="618"/>
      <c r="NRO2009" s="618"/>
      <c r="NRP2009" s="618"/>
      <c r="NRQ2009" s="618"/>
      <c r="NRR2009" s="618"/>
      <c r="NRS2009" s="618"/>
      <c r="NRT2009" s="618"/>
      <c r="NRU2009" s="618"/>
      <c r="NRV2009" s="618"/>
      <c r="NRW2009" s="618"/>
      <c r="NRX2009" s="618"/>
      <c r="NRY2009" s="618"/>
      <c r="NRZ2009" s="618"/>
      <c r="NSA2009" s="618"/>
      <c r="NSB2009" s="618"/>
      <c r="NSC2009" s="618"/>
      <c r="NSD2009" s="618"/>
      <c r="NSE2009" s="618"/>
      <c r="NSF2009" s="618"/>
      <c r="NSG2009" s="618"/>
      <c r="NSH2009" s="618"/>
      <c r="NSI2009" s="618"/>
      <c r="NSJ2009" s="618"/>
      <c r="NSK2009" s="618"/>
      <c r="NSL2009" s="618"/>
      <c r="NSM2009" s="618"/>
      <c r="NSN2009" s="618"/>
      <c r="NSO2009" s="618"/>
      <c r="NSP2009" s="618"/>
      <c r="NSQ2009" s="618"/>
      <c r="NSR2009" s="618"/>
      <c r="NSS2009" s="618"/>
      <c r="NST2009" s="618"/>
      <c r="NSU2009" s="618"/>
      <c r="NSV2009" s="618"/>
      <c r="NSW2009" s="618"/>
      <c r="NSX2009" s="618"/>
      <c r="NSY2009" s="618"/>
      <c r="NSZ2009" s="618"/>
      <c r="NTA2009" s="618"/>
      <c r="NTB2009" s="618"/>
      <c r="NTC2009" s="618"/>
      <c r="NTD2009" s="618"/>
      <c r="NTE2009" s="618"/>
      <c r="NTF2009" s="618"/>
      <c r="NTG2009" s="618"/>
      <c r="NTH2009" s="618"/>
      <c r="NTI2009" s="618"/>
      <c r="NTJ2009" s="618"/>
      <c r="NTK2009" s="618"/>
      <c r="NTL2009" s="618"/>
      <c r="NTM2009" s="618"/>
      <c r="NTN2009" s="618"/>
      <c r="NTO2009" s="618"/>
      <c r="NTP2009" s="618"/>
      <c r="NTQ2009" s="618"/>
      <c r="NTR2009" s="618"/>
      <c r="NTS2009" s="618"/>
      <c r="NTT2009" s="618"/>
      <c r="NTU2009" s="618"/>
      <c r="NTV2009" s="618"/>
      <c r="NTW2009" s="618"/>
      <c r="NTX2009" s="618"/>
      <c r="NTY2009" s="618"/>
      <c r="NTZ2009" s="618"/>
      <c r="NUA2009" s="618"/>
      <c r="NUB2009" s="618"/>
      <c r="NUC2009" s="618"/>
      <c r="NUD2009" s="618"/>
      <c r="NUE2009" s="618"/>
      <c r="NUF2009" s="618"/>
      <c r="NUG2009" s="618"/>
      <c r="NUH2009" s="618"/>
      <c r="NUI2009" s="618"/>
      <c r="NUJ2009" s="618"/>
      <c r="NUK2009" s="618"/>
      <c r="NUL2009" s="618"/>
      <c r="NUM2009" s="618"/>
      <c r="NUN2009" s="618"/>
      <c r="NUO2009" s="618"/>
      <c r="NUP2009" s="618"/>
      <c r="NUQ2009" s="618"/>
      <c r="NUR2009" s="618"/>
      <c r="NUS2009" s="618"/>
      <c r="NUT2009" s="618"/>
      <c r="NUU2009" s="618"/>
      <c r="NUV2009" s="618"/>
      <c r="NUW2009" s="618"/>
      <c r="NUX2009" s="618"/>
      <c r="NUY2009" s="618"/>
      <c r="NUZ2009" s="618"/>
      <c r="NVA2009" s="618"/>
      <c r="NVB2009" s="618"/>
      <c r="NVC2009" s="618"/>
      <c r="NVD2009" s="618"/>
      <c r="NVE2009" s="618"/>
      <c r="NVF2009" s="618"/>
      <c r="NVG2009" s="618"/>
      <c r="NVH2009" s="618"/>
      <c r="NVI2009" s="618"/>
      <c r="NVJ2009" s="618"/>
      <c r="NVK2009" s="618"/>
      <c r="NVL2009" s="618"/>
      <c r="NVM2009" s="618"/>
      <c r="NVN2009" s="618"/>
      <c r="NVO2009" s="618"/>
      <c r="NVP2009" s="618"/>
      <c r="NVQ2009" s="618"/>
      <c r="NVR2009" s="618"/>
      <c r="NVS2009" s="618"/>
      <c r="NVT2009" s="618"/>
      <c r="NVU2009" s="618"/>
      <c r="NVV2009" s="618"/>
      <c r="NVW2009" s="618"/>
      <c r="NVX2009" s="618"/>
      <c r="NVY2009" s="618"/>
      <c r="NVZ2009" s="618"/>
      <c r="NWA2009" s="618"/>
      <c r="NWB2009" s="618"/>
      <c r="NWC2009" s="618"/>
      <c r="NWD2009" s="618"/>
      <c r="NWE2009" s="618"/>
      <c r="NWF2009" s="618"/>
      <c r="NWG2009" s="618"/>
      <c r="NWH2009" s="618"/>
      <c r="NWI2009" s="618"/>
      <c r="NWJ2009" s="618"/>
      <c r="NWK2009" s="618"/>
      <c r="NWL2009" s="618"/>
      <c r="NWM2009" s="618"/>
      <c r="NWN2009" s="618"/>
      <c r="NWO2009" s="618"/>
      <c r="NWP2009" s="618"/>
      <c r="NWQ2009" s="618"/>
      <c r="NWR2009" s="618"/>
      <c r="NWS2009" s="618"/>
      <c r="NWT2009" s="618"/>
      <c r="NWU2009" s="618"/>
      <c r="NWV2009" s="618"/>
      <c r="NWW2009" s="618"/>
      <c r="NWX2009" s="618"/>
      <c r="NWY2009" s="618"/>
      <c r="NWZ2009" s="618"/>
      <c r="NXA2009" s="618"/>
      <c r="NXB2009" s="618"/>
      <c r="NXC2009" s="618"/>
      <c r="NXD2009" s="618"/>
      <c r="NXE2009" s="618"/>
      <c r="NXF2009" s="618"/>
      <c r="NXG2009" s="618"/>
      <c r="NXH2009" s="618"/>
      <c r="NXI2009" s="618"/>
      <c r="NXJ2009" s="618"/>
      <c r="NXK2009" s="618"/>
      <c r="NXL2009" s="618"/>
      <c r="NXM2009" s="618"/>
      <c r="NXN2009" s="618"/>
      <c r="NXO2009" s="618"/>
      <c r="NXP2009" s="618"/>
      <c r="NXQ2009" s="618"/>
      <c r="NXR2009" s="618"/>
      <c r="NXS2009" s="618"/>
      <c r="NXT2009" s="618"/>
      <c r="NXU2009" s="618"/>
      <c r="NXV2009" s="618"/>
      <c r="NXW2009" s="618"/>
      <c r="NXX2009" s="618"/>
      <c r="NXY2009" s="618"/>
      <c r="NXZ2009" s="618"/>
      <c r="NYA2009" s="618"/>
      <c r="NYB2009" s="618"/>
      <c r="NYC2009" s="618"/>
      <c r="NYD2009" s="618"/>
      <c r="NYE2009" s="618"/>
      <c r="NYF2009" s="618"/>
      <c r="NYG2009" s="618"/>
      <c r="NYH2009" s="618"/>
      <c r="NYI2009" s="618"/>
      <c r="NYJ2009" s="618"/>
      <c r="NYK2009" s="618"/>
      <c r="NYL2009" s="618"/>
      <c r="NYM2009" s="618"/>
      <c r="NYN2009" s="618"/>
      <c r="NYO2009" s="618"/>
      <c r="NYP2009" s="618"/>
      <c r="NYQ2009" s="618"/>
      <c r="NYR2009" s="618"/>
      <c r="NYS2009" s="618"/>
      <c r="NYT2009" s="618"/>
      <c r="NYU2009" s="618"/>
      <c r="NYV2009" s="618"/>
      <c r="NYW2009" s="618"/>
      <c r="NYX2009" s="618"/>
      <c r="NYY2009" s="618"/>
      <c r="NYZ2009" s="618"/>
      <c r="NZA2009" s="618"/>
      <c r="NZB2009" s="618"/>
      <c r="NZC2009" s="618"/>
      <c r="NZD2009" s="618"/>
      <c r="NZE2009" s="618"/>
      <c r="NZF2009" s="618"/>
      <c r="NZG2009" s="618"/>
      <c r="NZH2009" s="618"/>
      <c r="NZI2009" s="618"/>
      <c r="NZJ2009" s="618"/>
      <c r="NZK2009" s="618"/>
      <c r="NZL2009" s="618"/>
      <c r="NZM2009" s="618"/>
      <c r="NZN2009" s="618"/>
      <c r="NZO2009" s="618"/>
      <c r="NZP2009" s="618"/>
      <c r="NZQ2009" s="618"/>
      <c r="NZR2009" s="618"/>
      <c r="NZS2009" s="618"/>
      <c r="NZT2009" s="618"/>
      <c r="NZU2009" s="618"/>
      <c r="NZV2009" s="618"/>
      <c r="NZW2009" s="618"/>
      <c r="NZX2009" s="618"/>
      <c r="NZY2009" s="618"/>
      <c r="NZZ2009" s="618"/>
      <c r="OAA2009" s="618"/>
      <c r="OAB2009" s="618"/>
      <c r="OAC2009" s="618"/>
      <c r="OAD2009" s="618"/>
      <c r="OAE2009" s="618"/>
      <c r="OAF2009" s="618"/>
      <c r="OAG2009" s="618"/>
      <c r="OAH2009" s="618"/>
      <c r="OAI2009" s="618"/>
      <c r="OAJ2009" s="618"/>
      <c r="OAK2009" s="618"/>
      <c r="OAL2009" s="618"/>
      <c r="OAM2009" s="618"/>
      <c r="OAN2009" s="618"/>
      <c r="OAO2009" s="618"/>
      <c r="OAP2009" s="618"/>
      <c r="OAQ2009" s="618"/>
      <c r="OAR2009" s="618"/>
      <c r="OAS2009" s="618"/>
      <c r="OAT2009" s="618"/>
      <c r="OAU2009" s="618"/>
      <c r="OAV2009" s="618"/>
      <c r="OAW2009" s="618"/>
      <c r="OAX2009" s="618"/>
      <c r="OAY2009" s="618"/>
      <c r="OAZ2009" s="618"/>
      <c r="OBA2009" s="618"/>
      <c r="OBB2009" s="618"/>
      <c r="OBC2009" s="618"/>
      <c r="OBD2009" s="618"/>
      <c r="OBE2009" s="618"/>
      <c r="OBF2009" s="618"/>
      <c r="OBG2009" s="618"/>
      <c r="OBH2009" s="618"/>
      <c r="OBI2009" s="618"/>
      <c r="OBJ2009" s="618"/>
      <c r="OBK2009" s="618"/>
      <c r="OBL2009" s="618"/>
      <c r="OBM2009" s="618"/>
      <c r="OBN2009" s="618"/>
      <c r="OBO2009" s="618"/>
      <c r="OBP2009" s="618"/>
      <c r="OBQ2009" s="618"/>
      <c r="OBR2009" s="618"/>
      <c r="OBS2009" s="618"/>
      <c r="OBT2009" s="618"/>
      <c r="OBU2009" s="618"/>
      <c r="OBV2009" s="618"/>
      <c r="OBW2009" s="618"/>
      <c r="OBX2009" s="618"/>
      <c r="OBY2009" s="618"/>
      <c r="OBZ2009" s="618"/>
      <c r="OCA2009" s="618"/>
      <c r="OCB2009" s="618"/>
      <c r="OCC2009" s="618"/>
      <c r="OCD2009" s="618"/>
      <c r="OCE2009" s="618"/>
      <c r="OCF2009" s="618"/>
      <c r="OCG2009" s="618"/>
      <c r="OCH2009" s="618"/>
      <c r="OCI2009" s="618"/>
      <c r="OCJ2009" s="618"/>
      <c r="OCK2009" s="618"/>
      <c r="OCL2009" s="618"/>
      <c r="OCM2009" s="618"/>
      <c r="OCN2009" s="618"/>
      <c r="OCO2009" s="618"/>
      <c r="OCP2009" s="618"/>
      <c r="OCQ2009" s="618"/>
      <c r="OCR2009" s="618"/>
      <c r="OCS2009" s="618"/>
      <c r="OCT2009" s="618"/>
      <c r="OCU2009" s="618"/>
      <c r="OCV2009" s="618"/>
      <c r="OCW2009" s="618"/>
      <c r="OCX2009" s="618"/>
      <c r="OCY2009" s="618"/>
      <c r="OCZ2009" s="618"/>
      <c r="ODA2009" s="618"/>
      <c r="ODB2009" s="618"/>
      <c r="ODC2009" s="618"/>
      <c r="ODD2009" s="618"/>
      <c r="ODE2009" s="618"/>
      <c r="ODF2009" s="618"/>
      <c r="ODG2009" s="618"/>
      <c r="ODH2009" s="618"/>
      <c r="ODI2009" s="618"/>
      <c r="ODJ2009" s="618"/>
      <c r="ODK2009" s="618"/>
      <c r="ODL2009" s="618"/>
      <c r="ODM2009" s="618"/>
      <c r="ODN2009" s="618"/>
      <c r="ODO2009" s="618"/>
      <c r="ODP2009" s="618"/>
      <c r="ODQ2009" s="618"/>
      <c r="ODR2009" s="618"/>
      <c r="ODS2009" s="618"/>
      <c r="ODT2009" s="618"/>
      <c r="ODU2009" s="618"/>
      <c r="ODV2009" s="618"/>
      <c r="ODW2009" s="618"/>
      <c r="ODX2009" s="618"/>
      <c r="ODY2009" s="618"/>
      <c r="ODZ2009" s="618"/>
      <c r="OEA2009" s="618"/>
      <c r="OEB2009" s="618"/>
      <c r="OEC2009" s="618"/>
      <c r="OED2009" s="618"/>
      <c r="OEE2009" s="618"/>
      <c r="OEF2009" s="618"/>
      <c r="OEG2009" s="618"/>
      <c r="OEH2009" s="618"/>
      <c r="OEI2009" s="618"/>
      <c r="OEJ2009" s="618"/>
      <c r="OEK2009" s="618"/>
      <c r="OEL2009" s="618"/>
      <c r="OEM2009" s="618"/>
      <c r="OEN2009" s="618"/>
      <c r="OEO2009" s="618"/>
      <c r="OEP2009" s="618"/>
      <c r="OEQ2009" s="618"/>
      <c r="OER2009" s="618"/>
      <c r="OES2009" s="618"/>
      <c r="OET2009" s="618"/>
      <c r="OEU2009" s="618"/>
      <c r="OEV2009" s="618"/>
      <c r="OEW2009" s="618"/>
      <c r="OEX2009" s="618"/>
      <c r="OEY2009" s="618"/>
      <c r="OEZ2009" s="618"/>
      <c r="OFA2009" s="618"/>
      <c r="OFB2009" s="618"/>
      <c r="OFC2009" s="618"/>
      <c r="OFD2009" s="618"/>
      <c r="OFE2009" s="618"/>
      <c r="OFF2009" s="618"/>
      <c r="OFG2009" s="618"/>
      <c r="OFH2009" s="618"/>
      <c r="OFI2009" s="618"/>
      <c r="OFJ2009" s="618"/>
      <c r="OFK2009" s="618"/>
      <c r="OFL2009" s="618"/>
      <c r="OFM2009" s="618"/>
      <c r="OFN2009" s="618"/>
      <c r="OFO2009" s="618"/>
      <c r="OFP2009" s="618"/>
      <c r="OFQ2009" s="618"/>
      <c r="OFR2009" s="618"/>
      <c r="OFS2009" s="618"/>
      <c r="OFT2009" s="618"/>
      <c r="OFU2009" s="618"/>
      <c r="OFV2009" s="618"/>
      <c r="OFW2009" s="618"/>
      <c r="OFX2009" s="618"/>
      <c r="OFY2009" s="618"/>
      <c r="OFZ2009" s="618"/>
      <c r="OGA2009" s="618"/>
      <c r="OGB2009" s="618"/>
      <c r="OGC2009" s="618"/>
      <c r="OGD2009" s="618"/>
      <c r="OGE2009" s="618"/>
      <c r="OGF2009" s="618"/>
      <c r="OGG2009" s="618"/>
      <c r="OGH2009" s="618"/>
      <c r="OGI2009" s="618"/>
      <c r="OGJ2009" s="618"/>
      <c r="OGK2009" s="618"/>
      <c r="OGL2009" s="618"/>
      <c r="OGM2009" s="618"/>
      <c r="OGN2009" s="618"/>
      <c r="OGO2009" s="618"/>
      <c r="OGP2009" s="618"/>
      <c r="OGQ2009" s="618"/>
      <c r="OGR2009" s="618"/>
      <c r="OGS2009" s="618"/>
      <c r="OGT2009" s="618"/>
      <c r="OGU2009" s="618"/>
      <c r="OGV2009" s="618"/>
      <c r="OGW2009" s="618"/>
      <c r="OGX2009" s="618"/>
      <c r="OGY2009" s="618"/>
      <c r="OGZ2009" s="618"/>
      <c r="OHA2009" s="618"/>
      <c r="OHB2009" s="618"/>
      <c r="OHC2009" s="618"/>
      <c r="OHD2009" s="618"/>
      <c r="OHE2009" s="618"/>
      <c r="OHF2009" s="618"/>
      <c r="OHG2009" s="618"/>
      <c r="OHH2009" s="618"/>
      <c r="OHI2009" s="618"/>
      <c r="OHJ2009" s="618"/>
      <c r="OHK2009" s="618"/>
      <c r="OHL2009" s="618"/>
      <c r="OHM2009" s="618"/>
      <c r="OHN2009" s="618"/>
      <c r="OHO2009" s="618"/>
      <c r="OHP2009" s="618"/>
      <c r="OHQ2009" s="618"/>
      <c r="OHR2009" s="618"/>
      <c r="OHS2009" s="618"/>
      <c r="OHT2009" s="618"/>
      <c r="OHU2009" s="618"/>
      <c r="OHV2009" s="618"/>
      <c r="OHW2009" s="618"/>
      <c r="OHX2009" s="618"/>
      <c r="OHY2009" s="618"/>
      <c r="OHZ2009" s="618"/>
      <c r="OIA2009" s="618"/>
      <c r="OIB2009" s="618"/>
      <c r="OIC2009" s="618"/>
      <c r="OID2009" s="618"/>
      <c r="OIE2009" s="618"/>
      <c r="OIF2009" s="618"/>
      <c r="OIG2009" s="618"/>
      <c r="OIH2009" s="618"/>
      <c r="OII2009" s="618"/>
      <c r="OIJ2009" s="618"/>
      <c r="OIK2009" s="618"/>
      <c r="OIL2009" s="618"/>
      <c r="OIM2009" s="618"/>
      <c r="OIN2009" s="618"/>
      <c r="OIO2009" s="618"/>
      <c r="OIP2009" s="618"/>
      <c r="OIQ2009" s="618"/>
      <c r="OIR2009" s="618"/>
      <c r="OIS2009" s="618"/>
      <c r="OIT2009" s="618"/>
      <c r="OIU2009" s="618"/>
      <c r="OIV2009" s="618"/>
      <c r="OIW2009" s="618"/>
      <c r="OIX2009" s="618"/>
      <c r="OIY2009" s="618"/>
      <c r="OIZ2009" s="618"/>
      <c r="OJA2009" s="618"/>
      <c r="OJB2009" s="618"/>
      <c r="OJC2009" s="618"/>
      <c r="OJD2009" s="618"/>
      <c r="OJE2009" s="618"/>
      <c r="OJF2009" s="618"/>
      <c r="OJG2009" s="618"/>
      <c r="OJH2009" s="618"/>
      <c r="OJI2009" s="618"/>
      <c r="OJJ2009" s="618"/>
      <c r="OJK2009" s="618"/>
      <c r="OJL2009" s="618"/>
      <c r="OJM2009" s="618"/>
      <c r="OJN2009" s="618"/>
      <c r="OJO2009" s="618"/>
      <c r="OJP2009" s="618"/>
      <c r="OJQ2009" s="618"/>
      <c r="OJR2009" s="618"/>
      <c r="OJS2009" s="618"/>
      <c r="OJT2009" s="618"/>
      <c r="OJU2009" s="618"/>
      <c r="OJV2009" s="618"/>
      <c r="OJW2009" s="618"/>
      <c r="OJX2009" s="618"/>
      <c r="OJY2009" s="618"/>
      <c r="OJZ2009" s="618"/>
      <c r="OKA2009" s="618"/>
      <c r="OKB2009" s="618"/>
      <c r="OKC2009" s="618"/>
      <c r="OKD2009" s="618"/>
      <c r="OKE2009" s="618"/>
      <c r="OKF2009" s="618"/>
      <c r="OKG2009" s="618"/>
      <c r="OKH2009" s="618"/>
      <c r="OKI2009" s="618"/>
      <c r="OKJ2009" s="618"/>
      <c r="OKK2009" s="618"/>
      <c r="OKL2009" s="618"/>
      <c r="OKM2009" s="618"/>
      <c r="OKN2009" s="618"/>
      <c r="OKO2009" s="618"/>
      <c r="OKP2009" s="618"/>
      <c r="OKQ2009" s="618"/>
      <c r="OKR2009" s="618"/>
      <c r="OKS2009" s="618"/>
      <c r="OKT2009" s="618"/>
      <c r="OKU2009" s="618"/>
      <c r="OKV2009" s="618"/>
      <c r="OKW2009" s="618"/>
      <c r="OKX2009" s="618"/>
      <c r="OKY2009" s="618"/>
      <c r="OKZ2009" s="618"/>
      <c r="OLA2009" s="618"/>
      <c r="OLB2009" s="618"/>
      <c r="OLC2009" s="618"/>
      <c r="OLD2009" s="618"/>
      <c r="OLE2009" s="618"/>
      <c r="OLF2009" s="618"/>
      <c r="OLG2009" s="618"/>
      <c r="OLH2009" s="618"/>
      <c r="OLI2009" s="618"/>
      <c r="OLJ2009" s="618"/>
      <c r="OLK2009" s="618"/>
      <c r="OLL2009" s="618"/>
      <c r="OLM2009" s="618"/>
      <c r="OLN2009" s="618"/>
      <c r="OLO2009" s="618"/>
      <c r="OLP2009" s="618"/>
      <c r="OLQ2009" s="618"/>
      <c r="OLR2009" s="618"/>
      <c r="OLS2009" s="618"/>
      <c r="OLT2009" s="618"/>
      <c r="OLU2009" s="618"/>
      <c r="OLV2009" s="618"/>
      <c r="OLW2009" s="618"/>
      <c r="OLX2009" s="618"/>
      <c r="OLY2009" s="618"/>
      <c r="OLZ2009" s="618"/>
      <c r="OMA2009" s="618"/>
      <c r="OMB2009" s="618"/>
      <c r="OMC2009" s="618"/>
      <c r="OMD2009" s="618"/>
      <c r="OME2009" s="618"/>
      <c r="OMF2009" s="618"/>
      <c r="OMG2009" s="618"/>
      <c r="OMH2009" s="618"/>
      <c r="OMI2009" s="618"/>
      <c r="OMJ2009" s="618"/>
      <c r="OMK2009" s="618"/>
      <c r="OML2009" s="618"/>
      <c r="OMM2009" s="618"/>
      <c r="OMN2009" s="618"/>
      <c r="OMO2009" s="618"/>
      <c r="OMP2009" s="618"/>
      <c r="OMQ2009" s="618"/>
      <c r="OMR2009" s="618"/>
      <c r="OMS2009" s="618"/>
      <c r="OMT2009" s="618"/>
      <c r="OMU2009" s="618"/>
      <c r="OMV2009" s="618"/>
      <c r="OMW2009" s="618"/>
      <c r="OMX2009" s="618"/>
      <c r="OMY2009" s="618"/>
      <c r="OMZ2009" s="618"/>
      <c r="ONA2009" s="618"/>
      <c r="ONB2009" s="618"/>
      <c r="ONC2009" s="618"/>
      <c r="OND2009" s="618"/>
      <c r="ONE2009" s="618"/>
      <c r="ONF2009" s="618"/>
      <c r="ONG2009" s="618"/>
      <c r="ONH2009" s="618"/>
      <c r="ONI2009" s="618"/>
      <c r="ONJ2009" s="618"/>
      <c r="ONK2009" s="618"/>
      <c r="ONL2009" s="618"/>
      <c r="ONM2009" s="618"/>
      <c r="ONN2009" s="618"/>
      <c r="ONO2009" s="618"/>
      <c r="ONP2009" s="618"/>
      <c r="ONQ2009" s="618"/>
      <c r="ONR2009" s="618"/>
      <c r="ONS2009" s="618"/>
      <c r="ONT2009" s="618"/>
      <c r="ONU2009" s="618"/>
      <c r="ONV2009" s="618"/>
      <c r="ONW2009" s="618"/>
      <c r="ONX2009" s="618"/>
      <c r="ONY2009" s="618"/>
      <c r="ONZ2009" s="618"/>
      <c r="OOA2009" s="618"/>
      <c r="OOB2009" s="618"/>
      <c r="OOC2009" s="618"/>
      <c r="OOD2009" s="618"/>
      <c r="OOE2009" s="618"/>
      <c r="OOF2009" s="618"/>
      <c r="OOG2009" s="618"/>
      <c r="OOH2009" s="618"/>
      <c r="OOI2009" s="618"/>
      <c r="OOJ2009" s="618"/>
      <c r="OOK2009" s="618"/>
      <c r="OOL2009" s="618"/>
      <c r="OOM2009" s="618"/>
      <c r="OON2009" s="618"/>
      <c r="OOO2009" s="618"/>
      <c r="OOP2009" s="618"/>
      <c r="OOQ2009" s="618"/>
      <c r="OOR2009" s="618"/>
      <c r="OOS2009" s="618"/>
      <c r="OOT2009" s="618"/>
      <c r="OOU2009" s="618"/>
      <c r="OOV2009" s="618"/>
      <c r="OOW2009" s="618"/>
      <c r="OOX2009" s="618"/>
      <c r="OOY2009" s="618"/>
      <c r="OOZ2009" s="618"/>
      <c r="OPA2009" s="618"/>
      <c r="OPB2009" s="618"/>
      <c r="OPC2009" s="618"/>
      <c r="OPD2009" s="618"/>
      <c r="OPE2009" s="618"/>
      <c r="OPF2009" s="618"/>
      <c r="OPG2009" s="618"/>
      <c r="OPH2009" s="618"/>
      <c r="OPI2009" s="618"/>
      <c r="OPJ2009" s="618"/>
      <c r="OPK2009" s="618"/>
      <c r="OPL2009" s="618"/>
      <c r="OPM2009" s="618"/>
      <c r="OPN2009" s="618"/>
      <c r="OPO2009" s="618"/>
      <c r="OPP2009" s="618"/>
      <c r="OPQ2009" s="618"/>
      <c r="OPR2009" s="618"/>
      <c r="OPS2009" s="618"/>
      <c r="OPT2009" s="618"/>
      <c r="OPU2009" s="618"/>
      <c r="OPV2009" s="618"/>
      <c r="OPW2009" s="618"/>
      <c r="OPX2009" s="618"/>
      <c r="OPY2009" s="618"/>
      <c r="OPZ2009" s="618"/>
      <c r="OQA2009" s="618"/>
      <c r="OQB2009" s="618"/>
      <c r="OQC2009" s="618"/>
      <c r="OQD2009" s="618"/>
      <c r="OQE2009" s="618"/>
      <c r="OQF2009" s="618"/>
      <c r="OQG2009" s="618"/>
      <c r="OQH2009" s="618"/>
      <c r="OQI2009" s="618"/>
      <c r="OQJ2009" s="618"/>
      <c r="OQK2009" s="618"/>
      <c r="OQL2009" s="618"/>
      <c r="OQM2009" s="618"/>
      <c r="OQN2009" s="618"/>
      <c r="OQO2009" s="618"/>
      <c r="OQP2009" s="618"/>
      <c r="OQQ2009" s="618"/>
      <c r="OQR2009" s="618"/>
      <c r="OQS2009" s="618"/>
      <c r="OQT2009" s="618"/>
      <c r="OQU2009" s="618"/>
      <c r="OQV2009" s="618"/>
      <c r="OQW2009" s="618"/>
      <c r="OQX2009" s="618"/>
      <c r="OQY2009" s="618"/>
      <c r="OQZ2009" s="618"/>
      <c r="ORA2009" s="618"/>
      <c r="ORB2009" s="618"/>
      <c r="ORC2009" s="618"/>
      <c r="ORD2009" s="618"/>
      <c r="ORE2009" s="618"/>
      <c r="ORF2009" s="618"/>
      <c r="ORG2009" s="618"/>
      <c r="ORH2009" s="618"/>
      <c r="ORI2009" s="618"/>
      <c r="ORJ2009" s="618"/>
      <c r="ORK2009" s="618"/>
      <c r="ORL2009" s="618"/>
      <c r="ORM2009" s="618"/>
      <c r="ORN2009" s="618"/>
      <c r="ORO2009" s="618"/>
      <c r="ORP2009" s="618"/>
      <c r="ORQ2009" s="618"/>
      <c r="ORR2009" s="618"/>
      <c r="ORS2009" s="618"/>
      <c r="ORT2009" s="618"/>
      <c r="ORU2009" s="618"/>
      <c r="ORV2009" s="618"/>
      <c r="ORW2009" s="618"/>
      <c r="ORX2009" s="618"/>
      <c r="ORY2009" s="618"/>
      <c r="ORZ2009" s="618"/>
      <c r="OSA2009" s="618"/>
      <c r="OSB2009" s="618"/>
      <c r="OSC2009" s="618"/>
      <c r="OSD2009" s="618"/>
      <c r="OSE2009" s="618"/>
      <c r="OSF2009" s="618"/>
      <c r="OSG2009" s="618"/>
      <c r="OSH2009" s="618"/>
      <c r="OSI2009" s="618"/>
      <c r="OSJ2009" s="618"/>
      <c r="OSK2009" s="618"/>
      <c r="OSL2009" s="618"/>
      <c r="OSM2009" s="618"/>
      <c r="OSN2009" s="618"/>
      <c r="OSO2009" s="618"/>
      <c r="OSP2009" s="618"/>
      <c r="OSQ2009" s="618"/>
      <c r="OSR2009" s="618"/>
      <c r="OSS2009" s="618"/>
      <c r="OST2009" s="618"/>
      <c r="OSU2009" s="618"/>
      <c r="OSV2009" s="618"/>
      <c r="OSW2009" s="618"/>
      <c r="OSX2009" s="618"/>
      <c r="OSY2009" s="618"/>
      <c r="OSZ2009" s="618"/>
      <c r="OTA2009" s="618"/>
      <c r="OTB2009" s="618"/>
      <c r="OTC2009" s="618"/>
      <c r="OTD2009" s="618"/>
      <c r="OTE2009" s="618"/>
      <c r="OTF2009" s="618"/>
      <c r="OTG2009" s="618"/>
      <c r="OTH2009" s="618"/>
      <c r="OTI2009" s="618"/>
      <c r="OTJ2009" s="618"/>
      <c r="OTK2009" s="618"/>
      <c r="OTL2009" s="618"/>
      <c r="OTM2009" s="618"/>
      <c r="OTN2009" s="618"/>
      <c r="OTO2009" s="618"/>
      <c r="OTP2009" s="618"/>
      <c r="OTQ2009" s="618"/>
      <c r="OTR2009" s="618"/>
      <c r="OTS2009" s="618"/>
      <c r="OTT2009" s="618"/>
      <c r="OTU2009" s="618"/>
      <c r="OTV2009" s="618"/>
      <c r="OTW2009" s="618"/>
      <c r="OTX2009" s="618"/>
      <c r="OTY2009" s="618"/>
      <c r="OTZ2009" s="618"/>
      <c r="OUA2009" s="618"/>
      <c r="OUB2009" s="618"/>
      <c r="OUC2009" s="618"/>
      <c r="OUD2009" s="618"/>
      <c r="OUE2009" s="618"/>
      <c r="OUF2009" s="618"/>
      <c r="OUG2009" s="618"/>
      <c r="OUH2009" s="618"/>
      <c r="OUI2009" s="618"/>
      <c r="OUJ2009" s="618"/>
      <c r="OUK2009" s="618"/>
      <c r="OUL2009" s="618"/>
      <c r="OUM2009" s="618"/>
      <c r="OUN2009" s="618"/>
      <c r="OUO2009" s="618"/>
      <c r="OUP2009" s="618"/>
      <c r="OUQ2009" s="618"/>
      <c r="OUR2009" s="618"/>
      <c r="OUS2009" s="618"/>
      <c r="OUT2009" s="618"/>
      <c r="OUU2009" s="618"/>
      <c r="OUV2009" s="618"/>
      <c r="OUW2009" s="618"/>
      <c r="OUX2009" s="618"/>
      <c r="OUY2009" s="618"/>
      <c r="OUZ2009" s="618"/>
      <c r="OVA2009" s="618"/>
      <c r="OVB2009" s="618"/>
      <c r="OVC2009" s="618"/>
      <c r="OVD2009" s="618"/>
      <c r="OVE2009" s="618"/>
      <c r="OVF2009" s="618"/>
      <c r="OVG2009" s="618"/>
      <c r="OVH2009" s="618"/>
      <c r="OVI2009" s="618"/>
      <c r="OVJ2009" s="618"/>
      <c r="OVK2009" s="618"/>
      <c r="OVL2009" s="618"/>
      <c r="OVM2009" s="618"/>
      <c r="OVN2009" s="618"/>
      <c r="OVO2009" s="618"/>
      <c r="OVP2009" s="618"/>
      <c r="OVQ2009" s="618"/>
      <c r="OVR2009" s="618"/>
      <c r="OVS2009" s="618"/>
      <c r="OVT2009" s="618"/>
      <c r="OVU2009" s="618"/>
      <c r="OVV2009" s="618"/>
      <c r="OVW2009" s="618"/>
      <c r="OVX2009" s="618"/>
      <c r="OVY2009" s="618"/>
      <c r="OVZ2009" s="618"/>
      <c r="OWA2009" s="618"/>
      <c r="OWB2009" s="618"/>
      <c r="OWC2009" s="618"/>
      <c r="OWD2009" s="618"/>
      <c r="OWE2009" s="618"/>
      <c r="OWF2009" s="618"/>
      <c r="OWG2009" s="618"/>
      <c r="OWH2009" s="618"/>
      <c r="OWI2009" s="618"/>
      <c r="OWJ2009" s="618"/>
      <c r="OWK2009" s="618"/>
      <c r="OWL2009" s="618"/>
      <c r="OWM2009" s="618"/>
      <c r="OWN2009" s="618"/>
      <c r="OWO2009" s="618"/>
      <c r="OWP2009" s="618"/>
      <c r="OWQ2009" s="618"/>
      <c r="OWR2009" s="618"/>
      <c r="OWS2009" s="618"/>
      <c r="OWT2009" s="618"/>
      <c r="OWU2009" s="618"/>
      <c r="OWV2009" s="618"/>
      <c r="OWW2009" s="618"/>
      <c r="OWX2009" s="618"/>
      <c r="OWY2009" s="618"/>
      <c r="OWZ2009" s="618"/>
      <c r="OXA2009" s="618"/>
      <c r="OXB2009" s="618"/>
      <c r="OXC2009" s="618"/>
      <c r="OXD2009" s="618"/>
      <c r="OXE2009" s="618"/>
      <c r="OXF2009" s="618"/>
      <c r="OXG2009" s="618"/>
      <c r="OXH2009" s="618"/>
      <c r="OXI2009" s="618"/>
      <c r="OXJ2009" s="618"/>
      <c r="OXK2009" s="618"/>
      <c r="OXL2009" s="618"/>
      <c r="OXM2009" s="618"/>
      <c r="OXN2009" s="618"/>
      <c r="OXO2009" s="618"/>
      <c r="OXP2009" s="618"/>
      <c r="OXQ2009" s="618"/>
      <c r="OXR2009" s="618"/>
      <c r="OXS2009" s="618"/>
      <c r="OXT2009" s="618"/>
      <c r="OXU2009" s="618"/>
      <c r="OXV2009" s="618"/>
      <c r="OXW2009" s="618"/>
      <c r="OXX2009" s="618"/>
      <c r="OXY2009" s="618"/>
      <c r="OXZ2009" s="618"/>
      <c r="OYA2009" s="618"/>
      <c r="OYB2009" s="618"/>
      <c r="OYC2009" s="618"/>
      <c r="OYD2009" s="618"/>
      <c r="OYE2009" s="618"/>
      <c r="OYF2009" s="618"/>
      <c r="OYG2009" s="618"/>
      <c r="OYH2009" s="618"/>
      <c r="OYI2009" s="618"/>
      <c r="OYJ2009" s="618"/>
      <c r="OYK2009" s="618"/>
      <c r="OYL2009" s="618"/>
      <c r="OYM2009" s="618"/>
      <c r="OYN2009" s="618"/>
      <c r="OYO2009" s="618"/>
      <c r="OYP2009" s="618"/>
      <c r="OYQ2009" s="618"/>
      <c r="OYR2009" s="618"/>
      <c r="OYS2009" s="618"/>
      <c r="OYT2009" s="618"/>
      <c r="OYU2009" s="618"/>
      <c r="OYV2009" s="618"/>
      <c r="OYW2009" s="618"/>
      <c r="OYX2009" s="618"/>
      <c r="OYY2009" s="618"/>
      <c r="OYZ2009" s="618"/>
      <c r="OZA2009" s="618"/>
      <c r="OZB2009" s="618"/>
      <c r="OZC2009" s="618"/>
      <c r="OZD2009" s="618"/>
      <c r="OZE2009" s="618"/>
      <c r="OZF2009" s="618"/>
      <c r="OZG2009" s="618"/>
      <c r="OZH2009" s="618"/>
      <c r="OZI2009" s="618"/>
      <c r="OZJ2009" s="618"/>
      <c r="OZK2009" s="618"/>
      <c r="OZL2009" s="618"/>
      <c r="OZM2009" s="618"/>
      <c r="OZN2009" s="618"/>
      <c r="OZO2009" s="618"/>
      <c r="OZP2009" s="618"/>
      <c r="OZQ2009" s="618"/>
      <c r="OZR2009" s="618"/>
      <c r="OZS2009" s="618"/>
      <c r="OZT2009" s="618"/>
      <c r="OZU2009" s="618"/>
      <c r="OZV2009" s="618"/>
      <c r="OZW2009" s="618"/>
      <c r="OZX2009" s="618"/>
      <c r="OZY2009" s="618"/>
      <c r="OZZ2009" s="618"/>
      <c r="PAA2009" s="618"/>
      <c r="PAB2009" s="618"/>
      <c r="PAC2009" s="618"/>
      <c r="PAD2009" s="618"/>
      <c r="PAE2009" s="618"/>
      <c r="PAF2009" s="618"/>
      <c r="PAG2009" s="618"/>
      <c r="PAH2009" s="618"/>
      <c r="PAI2009" s="618"/>
      <c r="PAJ2009" s="618"/>
      <c r="PAK2009" s="618"/>
      <c r="PAL2009" s="618"/>
      <c r="PAM2009" s="618"/>
      <c r="PAN2009" s="618"/>
      <c r="PAO2009" s="618"/>
      <c r="PAP2009" s="618"/>
      <c r="PAQ2009" s="618"/>
      <c r="PAR2009" s="618"/>
      <c r="PAS2009" s="618"/>
      <c r="PAT2009" s="618"/>
      <c r="PAU2009" s="618"/>
      <c r="PAV2009" s="618"/>
      <c r="PAW2009" s="618"/>
      <c r="PAX2009" s="618"/>
      <c r="PAY2009" s="618"/>
      <c r="PAZ2009" s="618"/>
      <c r="PBA2009" s="618"/>
      <c r="PBB2009" s="618"/>
      <c r="PBC2009" s="618"/>
      <c r="PBD2009" s="618"/>
      <c r="PBE2009" s="618"/>
      <c r="PBF2009" s="618"/>
      <c r="PBG2009" s="618"/>
      <c r="PBH2009" s="618"/>
      <c r="PBI2009" s="618"/>
      <c r="PBJ2009" s="618"/>
      <c r="PBK2009" s="618"/>
      <c r="PBL2009" s="618"/>
      <c r="PBM2009" s="618"/>
      <c r="PBN2009" s="618"/>
      <c r="PBO2009" s="618"/>
      <c r="PBP2009" s="618"/>
      <c r="PBQ2009" s="618"/>
      <c r="PBR2009" s="618"/>
      <c r="PBS2009" s="618"/>
      <c r="PBT2009" s="618"/>
      <c r="PBU2009" s="618"/>
      <c r="PBV2009" s="618"/>
      <c r="PBW2009" s="618"/>
      <c r="PBX2009" s="618"/>
      <c r="PBY2009" s="618"/>
      <c r="PBZ2009" s="618"/>
      <c r="PCA2009" s="618"/>
      <c r="PCB2009" s="618"/>
      <c r="PCC2009" s="618"/>
      <c r="PCD2009" s="618"/>
      <c r="PCE2009" s="618"/>
      <c r="PCF2009" s="618"/>
      <c r="PCG2009" s="618"/>
      <c r="PCH2009" s="618"/>
      <c r="PCI2009" s="618"/>
      <c r="PCJ2009" s="618"/>
      <c r="PCK2009" s="618"/>
      <c r="PCL2009" s="618"/>
      <c r="PCM2009" s="618"/>
      <c r="PCN2009" s="618"/>
      <c r="PCO2009" s="618"/>
      <c r="PCP2009" s="618"/>
      <c r="PCQ2009" s="618"/>
      <c r="PCR2009" s="618"/>
      <c r="PCS2009" s="618"/>
      <c r="PCT2009" s="618"/>
      <c r="PCU2009" s="618"/>
      <c r="PCV2009" s="618"/>
      <c r="PCW2009" s="618"/>
      <c r="PCX2009" s="618"/>
      <c r="PCY2009" s="618"/>
      <c r="PCZ2009" s="618"/>
      <c r="PDA2009" s="618"/>
      <c r="PDB2009" s="618"/>
      <c r="PDC2009" s="618"/>
      <c r="PDD2009" s="618"/>
      <c r="PDE2009" s="618"/>
      <c r="PDF2009" s="618"/>
      <c r="PDG2009" s="618"/>
      <c r="PDH2009" s="618"/>
      <c r="PDI2009" s="618"/>
      <c r="PDJ2009" s="618"/>
      <c r="PDK2009" s="618"/>
      <c r="PDL2009" s="618"/>
      <c r="PDM2009" s="618"/>
      <c r="PDN2009" s="618"/>
      <c r="PDO2009" s="618"/>
      <c r="PDP2009" s="618"/>
      <c r="PDQ2009" s="618"/>
      <c r="PDR2009" s="618"/>
      <c r="PDS2009" s="618"/>
      <c r="PDT2009" s="618"/>
      <c r="PDU2009" s="618"/>
      <c r="PDV2009" s="618"/>
      <c r="PDW2009" s="618"/>
      <c r="PDX2009" s="618"/>
      <c r="PDY2009" s="618"/>
      <c r="PDZ2009" s="618"/>
      <c r="PEA2009" s="618"/>
      <c r="PEB2009" s="618"/>
      <c r="PEC2009" s="618"/>
      <c r="PED2009" s="618"/>
      <c r="PEE2009" s="618"/>
      <c r="PEF2009" s="618"/>
      <c r="PEG2009" s="618"/>
      <c r="PEH2009" s="618"/>
      <c r="PEI2009" s="618"/>
      <c r="PEJ2009" s="618"/>
      <c r="PEK2009" s="618"/>
      <c r="PEL2009" s="618"/>
      <c r="PEM2009" s="618"/>
      <c r="PEN2009" s="618"/>
      <c r="PEO2009" s="618"/>
      <c r="PEP2009" s="618"/>
      <c r="PEQ2009" s="618"/>
      <c r="PER2009" s="618"/>
      <c r="PES2009" s="618"/>
      <c r="PET2009" s="618"/>
      <c r="PEU2009" s="618"/>
      <c r="PEV2009" s="618"/>
      <c r="PEW2009" s="618"/>
      <c r="PEX2009" s="618"/>
      <c r="PEY2009" s="618"/>
      <c r="PEZ2009" s="618"/>
      <c r="PFA2009" s="618"/>
      <c r="PFB2009" s="618"/>
      <c r="PFC2009" s="618"/>
      <c r="PFD2009" s="618"/>
      <c r="PFE2009" s="618"/>
      <c r="PFF2009" s="618"/>
      <c r="PFG2009" s="618"/>
      <c r="PFH2009" s="618"/>
      <c r="PFI2009" s="618"/>
      <c r="PFJ2009" s="618"/>
      <c r="PFK2009" s="618"/>
      <c r="PFL2009" s="618"/>
      <c r="PFM2009" s="618"/>
      <c r="PFN2009" s="618"/>
      <c r="PFO2009" s="618"/>
      <c r="PFP2009" s="618"/>
      <c r="PFQ2009" s="618"/>
      <c r="PFR2009" s="618"/>
      <c r="PFS2009" s="618"/>
      <c r="PFT2009" s="618"/>
      <c r="PFU2009" s="618"/>
      <c r="PFV2009" s="618"/>
      <c r="PFW2009" s="618"/>
      <c r="PFX2009" s="618"/>
      <c r="PFY2009" s="618"/>
      <c r="PFZ2009" s="618"/>
      <c r="PGA2009" s="618"/>
      <c r="PGB2009" s="618"/>
      <c r="PGC2009" s="618"/>
      <c r="PGD2009" s="618"/>
      <c r="PGE2009" s="618"/>
      <c r="PGF2009" s="618"/>
      <c r="PGG2009" s="618"/>
      <c r="PGH2009" s="618"/>
      <c r="PGI2009" s="618"/>
      <c r="PGJ2009" s="618"/>
      <c r="PGK2009" s="618"/>
      <c r="PGL2009" s="618"/>
      <c r="PGM2009" s="618"/>
      <c r="PGN2009" s="618"/>
      <c r="PGO2009" s="618"/>
      <c r="PGP2009" s="618"/>
      <c r="PGQ2009" s="618"/>
      <c r="PGR2009" s="618"/>
      <c r="PGS2009" s="618"/>
      <c r="PGT2009" s="618"/>
      <c r="PGU2009" s="618"/>
      <c r="PGV2009" s="618"/>
      <c r="PGW2009" s="618"/>
      <c r="PGX2009" s="618"/>
      <c r="PGY2009" s="618"/>
      <c r="PGZ2009" s="618"/>
      <c r="PHA2009" s="618"/>
      <c r="PHB2009" s="618"/>
      <c r="PHC2009" s="618"/>
      <c r="PHD2009" s="618"/>
      <c r="PHE2009" s="618"/>
      <c r="PHF2009" s="618"/>
      <c r="PHG2009" s="618"/>
      <c r="PHH2009" s="618"/>
      <c r="PHI2009" s="618"/>
      <c r="PHJ2009" s="618"/>
      <c r="PHK2009" s="618"/>
      <c r="PHL2009" s="618"/>
      <c r="PHM2009" s="618"/>
      <c r="PHN2009" s="618"/>
      <c r="PHO2009" s="618"/>
      <c r="PHP2009" s="618"/>
      <c r="PHQ2009" s="618"/>
      <c r="PHR2009" s="618"/>
      <c r="PHS2009" s="618"/>
      <c r="PHT2009" s="618"/>
      <c r="PHU2009" s="618"/>
      <c r="PHV2009" s="618"/>
      <c r="PHW2009" s="618"/>
      <c r="PHX2009" s="618"/>
      <c r="PHY2009" s="618"/>
      <c r="PHZ2009" s="618"/>
      <c r="PIA2009" s="618"/>
      <c r="PIB2009" s="618"/>
      <c r="PIC2009" s="618"/>
      <c r="PID2009" s="618"/>
      <c r="PIE2009" s="618"/>
      <c r="PIF2009" s="618"/>
      <c r="PIG2009" s="618"/>
      <c r="PIH2009" s="618"/>
      <c r="PII2009" s="618"/>
      <c r="PIJ2009" s="618"/>
      <c r="PIK2009" s="618"/>
      <c r="PIL2009" s="618"/>
      <c r="PIM2009" s="618"/>
      <c r="PIN2009" s="618"/>
      <c r="PIO2009" s="618"/>
      <c r="PIP2009" s="618"/>
      <c r="PIQ2009" s="618"/>
      <c r="PIR2009" s="618"/>
      <c r="PIS2009" s="618"/>
      <c r="PIT2009" s="618"/>
      <c r="PIU2009" s="618"/>
      <c r="PIV2009" s="618"/>
      <c r="PIW2009" s="618"/>
      <c r="PIX2009" s="618"/>
      <c r="PIY2009" s="618"/>
      <c r="PIZ2009" s="618"/>
      <c r="PJA2009" s="618"/>
      <c r="PJB2009" s="618"/>
      <c r="PJC2009" s="618"/>
      <c r="PJD2009" s="618"/>
      <c r="PJE2009" s="618"/>
      <c r="PJF2009" s="618"/>
      <c r="PJG2009" s="618"/>
      <c r="PJH2009" s="618"/>
      <c r="PJI2009" s="618"/>
      <c r="PJJ2009" s="618"/>
      <c r="PJK2009" s="618"/>
      <c r="PJL2009" s="618"/>
      <c r="PJM2009" s="618"/>
      <c r="PJN2009" s="618"/>
      <c r="PJO2009" s="618"/>
      <c r="PJP2009" s="618"/>
      <c r="PJQ2009" s="618"/>
      <c r="PJR2009" s="618"/>
      <c r="PJS2009" s="618"/>
      <c r="PJT2009" s="618"/>
      <c r="PJU2009" s="618"/>
      <c r="PJV2009" s="618"/>
      <c r="PJW2009" s="618"/>
      <c r="PJX2009" s="618"/>
      <c r="PJY2009" s="618"/>
      <c r="PJZ2009" s="618"/>
      <c r="PKA2009" s="618"/>
      <c r="PKB2009" s="618"/>
      <c r="PKC2009" s="618"/>
      <c r="PKD2009" s="618"/>
      <c r="PKE2009" s="618"/>
      <c r="PKF2009" s="618"/>
      <c r="PKG2009" s="618"/>
      <c r="PKH2009" s="618"/>
      <c r="PKI2009" s="618"/>
      <c r="PKJ2009" s="618"/>
      <c r="PKK2009" s="618"/>
      <c r="PKL2009" s="618"/>
      <c r="PKM2009" s="618"/>
      <c r="PKN2009" s="618"/>
      <c r="PKO2009" s="618"/>
      <c r="PKP2009" s="618"/>
      <c r="PKQ2009" s="618"/>
      <c r="PKR2009" s="618"/>
      <c r="PKS2009" s="618"/>
      <c r="PKT2009" s="618"/>
      <c r="PKU2009" s="618"/>
      <c r="PKV2009" s="618"/>
      <c r="PKW2009" s="618"/>
      <c r="PKX2009" s="618"/>
      <c r="PKY2009" s="618"/>
      <c r="PKZ2009" s="618"/>
      <c r="PLA2009" s="618"/>
      <c r="PLB2009" s="618"/>
      <c r="PLC2009" s="618"/>
      <c r="PLD2009" s="618"/>
      <c r="PLE2009" s="618"/>
      <c r="PLF2009" s="618"/>
      <c r="PLG2009" s="618"/>
      <c r="PLH2009" s="618"/>
      <c r="PLI2009" s="618"/>
      <c r="PLJ2009" s="618"/>
      <c r="PLK2009" s="618"/>
      <c r="PLL2009" s="618"/>
      <c r="PLM2009" s="618"/>
      <c r="PLN2009" s="618"/>
      <c r="PLO2009" s="618"/>
      <c r="PLP2009" s="618"/>
      <c r="PLQ2009" s="618"/>
      <c r="PLR2009" s="618"/>
      <c r="PLS2009" s="618"/>
      <c r="PLT2009" s="618"/>
      <c r="PLU2009" s="618"/>
      <c r="PLV2009" s="618"/>
      <c r="PLW2009" s="618"/>
      <c r="PLX2009" s="618"/>
      <c r="PLY2009" s="618"/>
      <c r="PLZ2009" s="618"/>
      <c r="PMA2009" s="618"/>
      <c r="PMB2009" s="618"/>
      <c r="PMC2009" s="618"/>
      <c r="PMD2009" s="618"/>
      <c r="PME2009" s="618"/>
      <c r="PMF2009" s="618"/>
      <c r="PMG2009" s="618"/>
      <c r="PMH2009" s="618"/>
      <c r="PMI2009" s="618"/>
      <c r="PMJ2009" s="618"/>
      <c r="PMK2009" s="618"/>
      <c r="PML2009" s="618"/>
      <c r="PMM2009" s="618"/>
      <c r="PMN2009" s="618"/>
      <c r="PMO2009" s="618"/>
      <c r="PMP2009" s="618"/>
      <c r="PMQ2009" s="618"/>
      <c r="PMR2009" s="618"/>
      <c r="PMS2009" s="618"/>
      <c r="PMT2009" s="618"/>
      <c r="PMU2009" s="618"/>
      <c r="PMV2009" s="618"/>
      <c r="PMW2009" s="618"/>
      <c r="PMX2009" s="618"/>
      <c r="PMY2009" s="618"/>
      <c r="PMZ2009" s="618"/>
      <c r="PNA2009" s="618"/>
      <c r="PNB2009" s="618"/>
      <c r="PNC2009" s="618"/>
      <c r="PND2009" s="618"/>
      <c r="PNE2009" s="618"/>
      <c r="PNF2009" s="618"/>
      <c r="PNG2009" s="618"/>
      <c r="PNH2009" s="618"/>
      <c r="PNI2009" s="618"/>
      <c r="PNJ2009" s="618"/>
      <c r="PNK2009" s="618"/>
      <c r="PNL2009" s="618"/>
      <c r="PNM2009" s="618"/>
      <c r="PNN2009" s="618"/>
      <c r="PNO2009" s="618"/>
      <c r="PNP2009" s="618"/>
      <c r="PNQ2009" s="618"/>
      <c r="PNR2009" s="618"/>
      <c r="PNS2009" s="618"/>
      <c r="PNT2009" s="618"/>
      <c r="PNU2009" s="618"/>
      <c r="PNV2009" s="618"/>
      <c r="PNW2009" s="618"/>
      <c r="PNX2009" s="618"/>
      <c r="PNY2009" s="618"/>
      <c r="PNZ2009" s="618"/>
      <c r="POA2009" s="618"/>
      <c r="POB2009" s="618"/>
      <c r="POC2009" s="618"/>
      <c r="POD2009" s="618"/>
      <c r="POE2009" s="618"/>
      <c r="POF2009" s="618"/>
      <c r="POG2009" s="618"/>
      <c r="POH2009" s="618"/>
      <c r="POI2009" s="618"/>
      <c r="POJ2009" s="618"/>
      <c r="POK2009" s="618"/>
      <c r="POL2009" s="618"/>
      <c r="POM2009" s="618"/>
      <c r="PON2009" s="618"/>
      <c r="POO2009" s="618"/>
      <c r="POP2009" s="618"/>
      <c r="POQ2009" s="618"/>
      <c r="POR2009" s="618"/>
      <c r="POS2009" s="618"/>
      <c r="POT2009" s="618"/>
      <c r="POU2009" s="618"/>
      <c r="POV2009" s="618"/>
      <c r="POW2009" s="618"/>
      <c r="POX2009" s="618"/>
      <c r="POY2009" s="618"/>
      <c r="POZ2009" s="618"/>
      <c r="PPA2009" s="618"/>
      <c r="PPB2009" s="618"/>
      <c r="PPC2009" s="618"/>
      <c r="PPD2009" s="618"/>
      <c r="PPE2009" s="618"/>
      <c r="PPF2009" s="618"/>
      <c r="PPG2009" s="618"/>
      <c r="PPH2009" s="618"/>
      <c r="PPI2009" s="618"/>
      <c r="PPJ2009" s="618"/>
      <c r="PPK2009" s="618"/>
      <c r="PPL2009" s="618"/>
      <c r="PPM2009" s="618"/>
      <c r="PPN2009" s="618"/>
      <c r="PPO2009" s="618"/>
      <c r="PPP2009" s="618"/>
      <c r="PPQ2009" s="618"/>
      <c r="PPR2009" s="618"/>
      <c r="PPS2009" s="618"/>
      <c r="PPT2009" s="618"/>
      <c r="PPU2009" s="618"/>
      <c r="PPV2009" s="618"/>
      <c r="PPW2009" s="618"/>
      <c r="PPX2009" s="618"/>
      <c r="PPY2009" s="618"/>
      <c r="PPZ2009" s="618"/>
      <c r="PQA2009" s="618"/>
      <c r="PQB2009" s="618"/>
      <c r="PQC2009" s="618"/>
      <c r="PQD2009" s="618"/>
      <c r="PQE2009" s="618"/>
      <c r="PQF2009" s="618"/>
      <c r="PQG2009" s="618"/>
      <c r="PQH2009" s="618"/>
      <c r="PQI2009" s="618"/>
      <c r="PQJ2009" s="618"/>
      <c r="PQK2009" s="618"/>
      <c r="PQL2009" s="618"/>
      <c r="PQM2009" s="618"/>
      <c r="PQN2009" s="618"/>
      <c r="PQO2009" s="618"/>
      <c r="PQP2009" s="618"/>
      <c r="PQQ2009" s="618"/>
      <c r="PQR2009" s="618"/>
      <c r="PQS2009" s="618"/>
      <c r="PQT2009" s="618"/>
      <c r="PQU2009" s="618"/>
      <c r="PQV2009" s="618"/>
      <c r="PQW2009" s="618"/>
      <c r="PQX2009" s="618"/>
      <c r="PQY2009" s="618"/>
      <c r="PQZ2009" s="618"/>
      <c r="PRA2009" s="618"/>
      <c r="PRB2009" s="618"/>
      <c r="PRC2009" s="618"/>
      <c r="PRD2009" s="618"/>
      <c r="PRE2009" s="618"/>
      <c r="PRF2009" s="618"/>
      <c r="PRG2009" s="618"/>
      <c r="PRH2009" s="618"/>
      <c r="PRI2009" s="618"/>
      <c r="PRJ2009" s="618"/>
      <c r="PRK2009" s="618"/>
      <c r="PRL2009" s="618"/>
      <c r="PRM2009" s="618"/>
      <c r="PRN2009" s="618"/>
      <c r="PRO2009" s="618"/>
      <c r="PRP2009" s="618"/>
      <c r="PRQ2009" s="618"/>
      <c r="PRR2009" s="618"/>
      <c r="PRS2009" s="618"/>
      <c r="PRT2009" s="618"/>
      <c r="PRU2009" s="618"/>
      <c r="PRV2009" s="618"/>
      <c r="PRW2009" s="618"/>
      <c r="PRX2009" s="618"/>
      <c r="PRY2009" s="618"/>
      <c r="PRZ2009" s="618"/>
      <c r="PSA2009" s="618"/>
      <c r="PSB2009" s="618"/>
      <c r="PSC2009" s="618"/>
      <c r="PSD2009" s="618"/>
      <c r="PSE2009" s="618"/>
      <c r="PSF2009" s="618"/>
      <c r="PSG2009" s="618"/>
      <c r="PSH2009" s="618"/>
      <c r="PSI2009" s="618"/>
      <c r="PSJ2009" s="618"/>
      <c r="PSK2009" s="618"/>
      <c r="PSL2009" s="618"/>
      <c r="PSM2009" s="618"/>
      <c r="PSN2009" s="618"/>
      <c r="PSO2009" s="618"/>
      <c r="PSP2009" s="618"/>
      <c r="PSQ2009" s="618"/>
      <c r="PSR2009" s="618"/>
      <c r="PSS2009" s="618"/>
      <c r="PST2009" s="618"/>
      <c r="PSU2009" s="618"/>
      <c r="PSV2009" s="618"/>
      <c r="PSW2009" s="618"/>
      <c r="PSX2009" s="618"/>
      <c r="PSY2009" s="618"/>
      <c r="PSZ2009" s="618"/>
      <c r="PTA2009" s="618"/>
      <c r="PTB2009" s="618"/>
      <c r="PTC2009" s="618"/>
      <c r="PTD2009" s="618"/>
      <c r="PTE2009" s="618"/>
      <c r="PTF2009" s="618"/>
      <c r="PTG2009" s="618"/>
      <c r="PTH2009" s="618"/>
      <c r="PTI2009" s="618"/>
      <c r="PTJ2009" s="618"/>
      <c r="PTK2009" s="618"/>
      <c r="PTL2009" s="618"/>
      <c r="PTM2009" s="618"/>
      <c r="PTN2009" s="618"/>
      <c r="PTO2009" s="618"/>
      <c r="PTP2009" s="618"/>
      <c r="PTQ2009" s="618"/>
      <c r="PTR2009" s="618"/>
      <c r="PTS2009" s="618"/>
      <c r="PTT2009" s="618"/>
      <c r="PTU2009" s="618"/>
      <c r="PTV2009" s="618"/>
      <c r="PTW2009" s="618"/>
      <c r="PTX2009" s="618"/>
      <c r="PTY2009" s="618"/>
      <c r="PTZ2009" s="618"/>
      <c r="PUA2009" s="618"/>
      <c r="PUB2009" s="618"/>
      <c r="PUC2009" s="618"/>
      <c r="PUD2009" s="618"/>
      <c r="PUE2009" s="618"/>
      <c r="PUF2009" s="618"/>
      <c r="PUG2009" s="618"/>
      <c r="PUH2009" s="618"/>
      <c r="PUI2009" s="618"/>
      <c r="PUJ2009" s="618"/>
      <c r="PUK2009" s="618"/>
      <c r="PUL2009" s="618"/>
      <c r="PUM2009" s="618"/>
      <c r="PUN2009" s="618"/>
      <c r="PUO2009" s="618"/>
      <c r="PUP2009" s="618"/>
      <c r="PUQ2009" s="618"/>
      <c r="PUR2009" s="618"/>
      <c r="PUS2009" s="618"/>
      <c r="PUT2009" s="618"/>
      <c r="PUU2009" s="618"/>
      <c r="PUV2009" s="618"/>
      <c r="PUW2009" s="618"/>
      <c r="PUX2009" s="618"/>
      <c r="PUY2009" s="618"/>
      <c r="PUZ2009" s="618"/>
      <c r="PVA2009" s="618"/>
      <c r="PVB2009" s="618"/>
      <c r="PVC2009" s="618"/>
      <c r="PVD2009" s="618"/>
      <c r="PVE2009" s="618"/>
      <c r="PVF2009" s="618"/>
      <c r="PVG2009" s="618"/>
      <c r="PVH2009" s="618"/>
      <c r="PVI2009" s="618"/>
      <c r="PVJ2009" s="618"/>
      <c r="PVK2009" s="618"/>
      <c r="PVL2009" s="618"/>
      <c r="PVM2009" s="618"/>
      <c r="PVN2009" s="618"/>
      <c r="PVO2009" s="618"/>
      <c r="PVP2009" s="618"/>
      <c r="PVQ2009" s="618"/>
      <c r="PVR2009" s="618"/>
      <c r="PVS2009" s="618"/>
      <c r="PVT2009" s="618"/>
      <c r="PVU2009" s="618"/>
      <c r="PVV2009" s="618"/>
      <c r="PVW2009" s="618"/>
      <c r="PVX2009" s="618"/>
      <c r="PVY2009" s="618"/>
      <c r="PVZ2009" s="618"/>
      <c r="PWA2009" s="618"/>
      <c r="PWB2009" s="618"/>
      <c r="PWC2009" s="618"/>
      <c r="PWD2009" s="618"/>
      <c r="PWE2009" s="618"/>
      <c r="PWF2009" s="618"/>
      <c r="PWG2009" s="618"/>
      <c r="PWH2009" s="618"/>
      <c r="PWI2009" s="618"/>
      <c r="PWJ2009" s="618"/>
      <c r="PWK2009" s="618"/>
      <c r="PWL2009" s="618"/>
      <c r="PWM2009" s="618"/>
      <c r="PWN2009" s="618"/>
      <c r="PWO2009" s="618"/>
      <c r="PWP2009" s="618"/>
      <c r="PWQ2009" s="618"/>
      <c r="PWR2009" s="618"/>
      <c r="PWS2009" s="618"/>
      <c r="PWT2009" s="618"/>
      <c r="PWU2009" s="618"/>
      <c r="PWV2009" s="618"/>
      <c r="PWW2009" s="618"/>
      <c r="PWX2009" s="618"/>
      <c r="PWY2009" s="618"/>
      <c r="PWZ2009" s="618"/>
      <c r="PXA2009" s="618"/>
      <c r="PXB2009" s="618"/>
      <c r="PXC2009" s="618"/>
      <c r="PXD2009" s="618"/>
      <c r="PXE2009" s="618"/>
      <c r="PXF2009" s="618"/>
      <c r="PXG2009" s="618"/>
      <c r="PXH2009" s="618"/>
      <c r="PXI2009" s="618"/>
      <c r="PXJ2009" s="618"/>
      <c r="PXK2009" s="618"/>
      <c r="PXL2009" s="618"/>
      <c r="PXM2009" s="618"/>
      <c r="PXN2009" s="618"/>
      <c r="PXO2009" s="618"/>
      <c r="PXP2009" s="618"/>
      <c r="PXQ2009" s="618"/>
      <c r="PXR2009" s="618"/>
      <c r="PXS2009" s="618"/>
      <c r="PXT2009" s="618"/>
      <c r="PXU2009" s="618"/>
      <c r="PXV2009" s="618"/>
      <c r="PXW2009" s="618"/>
      <c r="PXX2009" s="618"/>
      <c r="PXY2009" s="618"/>
      <c r="PXZ2009" s="618"/>
      <c r="PYA2009" s="618"/>
      <c r="PYB2009" s="618"/>
      <c r="PYC2009" s="618"/>
      <c r="PYD2009" s="618"/>
      <c r="PYE2009" s="618"/>
      <c r="PYF2009" s="618"/>
      <c r="PYG2009" s="618"/>
      <c r="PYH2009" s="618"/>
      <c r="PYI2009" s="618"/>
      <c r="PYJ2009" s="618"/>
      <c r="PYK2009" s="618"/>
      <c r="PYL2009" s="618"/>
      <c r="PYM2009" s="618"/>
      <c r="PYN2009" s="618"/>
      <c r="PYO2009" s="618"/>
      <c r="PYP2009" s="618"/>
      <c r="PYQ2009" s="618"/>
      <c r="PYR2009" s="618"/>
      <c r="PYS2009" s="618"/>
      <c r="PYT2009" s="618"/>
      <c r="PYU2009" s="618"/>
      <c r="PYV2009" s="618"/>
      <c r="PYW2009" s="618"/>
      <c r="PYX2009" s="618"/>
      <c r="PYY2009" s="618"/>
      <c r="PYZ2009" s="618"/>
      <c r="PZA2009" s="618"/>
      <c r="PZB2009" s="618"/>
      <c r="PZC2009" s="618"/>
      <c r="PZD2009" s="618"/>
      <c r="PZE2009" s="618"/>
      <c r="PZF2009" s="618"/>
      <c r="PZG2009" s="618"/>
      <c r="PZH2009" s="618"/>
      <c r="PZI2009" s="618"/>
      <c r="PZJ2009" s="618"/>
      <c r="PZK2009" s="618"/>
      <c r="PZL2009" s="618"/>
      <c r="PZM2009" s="618"/>
      <c r="PZN2009" s="618"/>
      <c r="PZO2009" s="618"/>
      <c r="PZP2009" s="618"/>
      <c r="PZQ2009" s="618"/>
      <c r="PZR2009" s="618"/>
      <c r="PZS2009" s="618"/>
      <c r="PZT2009" s="618"/>
      <c r="PZU2009" s="618"/>
      <c r="PZV2009" s="618"/>
      <c r="PZW2009" s="618"/>
      <c r="PZX2009" s="618"/>
      <c r="PZY2009" s="618"/>
      <c r="PZZ2009" s="618"/>
      <c r="QAA2009" s="618"/>
      <c r="QAB2009" s="618"/>
      <c r="QAC2009" s="618"/>
      <c r="QAD2009" s="618"/>
      <c r="QAE2009" s="618"/>
      <c r="QAF2009" s="618"/>
      <c r="QAG2009" s="618"/>
      <c r="QAH2009" s="618"/>
      <c r="QAI2009" s="618"/>
      <c r="QAJ2009" s="618"/>
      <c r="QAK2009" s="618"/>
      <c r="QAL2009" s="618"/>
      <c r="QAM2009" s="618"/>
      <c r="QAN2009" s="618"/>
      <c r="QAO2009" s="618"/>
      <c r="QAP2009" s="618"/>
      <c r="QAQ2009" s="618"/>
      <c r="QAR2009" s="618"/>
      <c r="QAS2009" s="618"/>
      <c r="QAT2009" s="618"/>
      <c r="QAU2009" s="618"/>
      <c r="QAV2009" s="618"/>
      <c r="QAW2009" s="618"/>
      <c r="QAX2009" s="618"/>
      <c r="QAY2009" s="618"/>
      <c r="QAZ2009" s="618"/>
      <c r="QBA2009" s="618"/>
      <c r="QBB2009" s="618"/>
      <c r="QBC2009" s="618"/>
      <c r="QBD2009" s="618"/>
      <c r="QBE2009" s="618"/>
      <c r="QBF2009" s="618"/>
      <c r="QBG2009" s="618"/>
      <c r="QBH2009" s="618"/>
      <c r="QBI2009" s="618"/>
      <c r="QBJ2009" s="618"/>
      <c r="QBK2009" s="618"/>
      <c r="QBL2009" s="618"/>
      <c r="QBM2009" s="618"/>
      <c r="QBN2009" s="618"/>
      <c r="QBO2009" s="618"/>
      <c r="QBP2009" s="618"/>
      <c r="QBQ2009" s="618"/>
      <c r="QBR2009" s="618"/>
      <c r="QBS2009" s="618"/>
      <c r="QBT2009" s="618"/>
      <c r="QBU2009" s="618"/>
      <c r="QBV2009" s="618"/>
      <c r="QBW2009" s="618"/>
      <c r="QBX2009" s="618"/>
      <c r="QBY2009" s="618"/>
      <c r="QBZ2009" s="618"/>
      <c r="QCA2009" s="618"/>
      <c r="QCB2009" s="618"/>
      <c r="QCC2009" s="618"/>
      <c r="QCD2009" s="618"/>
      <c r="QCE2009" s="618"/>
      <c r="QCF2009" s="618"/>
      <c r="QCG2009" s="618"/>
      <c r="QCH2009" s="618"/>
      <c r="QCI2009" s="618"/>
      <c r="QCJ2009" s="618"/>
      <c r="QCK2009" s="618"/>
      <c r="QCL2009" s="618"/>
      <c r="QCM2009" s="618"/>
      <c r="QCN2009" s="618"/>
      <c r="QCO2009" s="618"/>
      <c r="QCP2009" s="618"/>
      <c r="QCQ2009" s="618"/>
      <c r="QCR2009" s="618"/>
      <c r="QCS2009" s="618"/>
      <c r="QCT2009" s="618"/>
      <c r="QCU2009" s="618"/>
      <c r="QCV2009" s="618"/>
      <c r="QCW2009" s="618"/>
      <c r="QCX2009" s="618"/>
      <c r="QCY2009" s="618"/>
      <c r="QCZ2009" s="618"/>
      <c r="QDA2009" s="618"/>
      <c r="QDB2009" s="618"/>
      <c r="QDC2009" s="618"/>
      <c r="QDD2009" s="618"/>
      <c r="QDE2009" s="618"/>
      <c r="QDF2009" s="618"/>
      <c r="QDG2009" s="618"/>
      <c r="QDH2009" s="618"/>
      <c r="QDI2009" s="618"/>
      <c r="QDJ2009" s="618"/>
      <c r="QDK2009" s="618"/>
      <c r="QDL2009" s="618"/>
      <c r="QDM2009" s="618"/>
      <c r="QDN2009" s="618"/>
      <c r="QDO2009" s="618"/>
      <c r="QDP2009" s="618"/>
      <c r="QDQ2009" s="618"/>
      <c r="QDR2009" s="618"/>
      <c r="QDS2009" s="618"/>
      <c r="QDT2009" s="618"/>
      <c r="QDU2009" s="618"/>
      <c r="QDV2009" s="618"/>
      <c r="QDW2009" s="618"/>
      <c r="QDX2009" s="618"/>
      <c r="QDY2009" s="618"/>
      <c r="QDZ2009" s="618"/>
      <c r="QEA2009" s="618"/>
      <c r="QEB2009" s="618"/>
      <c r="QEC2009" s="618"/>
      <c r="QED2009" s="618"/>
      <c r="QEE2009" s="618"/>
      <c r="QEF2009" s="618"/>
      <c r="QEG2009" s="618"/>
      <c r="QEH2009" s="618"/>
      <c r="QEI2009" s="618"/>
      <c r="QEJ2009" s="618"/>
      <c r="QEK2009" s="618"/>
      <c r="QEL2009" s="618"/>
      <c r="QEM2009" s="618"/>
      <c r="QEN2009" s="618"/>
      <c r="QEO2009" s="618"/>
      <c r="QEP2009" s="618"/>
      <c r="QEQ2009" s="618"/>
      <c r="QER2009" s="618"/>
      <c r="QES2009" s="618"/>
      <c r="QET2009" s="618"/>
      <c r="QEU2009" s="618"/>
      <c r="QEV2009" s="618"/>
      <c r="QEW2009" s="618"/>
      <c r="QEX2009" s="618"/>
      <c r="QEY2009" s="618"/>
      <c r="QEZ2009" s="618"/>
      <c r="QFA2009" s="618"/>
      <c r="QFB2009" s="618"/>
      <c r="QFC2009" s="618"/>
      <c r="QFD2009" s="618"/>
      <c r="QFE2009" s="618"/>
      <c r="QFF2009" s="618"/>
      <c r="QFG2009" s="618"/>
      <c r="QFH2009" s="618"/>
      <c r="QFI2009" s="618"/>
      <c r="QFJ2009" s="618"/>
      <c r="QFK2009" s="618"/>
      <c r="QFL2009" s="618"/>
      <c r="QFM2009" s="618"/>
      <c r="QFN2009" s="618"/>
      <c r="QFO2009" s="618"/>
      <c r="QFP2009" s="618"/>
      <c r="QFQ2009" s="618"/>
      <c r="QFR2009" s="618"/>
      <c r="QFS2009" s="618"/>
      <c r="QFT2009" s="618"/>
      <c r="QFU2009" s="618"/>
      <c r="QFV2009" s="618"/>
      <c r="QFW2009" s="618"/>
      <c r="QFX2009" s="618"/>
      <c r="QFY2009" s="618"/>
      <c r="QFZ2009" s="618"/>
      <c r="QGA2009" s="618"/>
      <c r="QGB2009" s="618"/>
      <c r="QGC2009" s="618"/>
      <c r="QGD2009" s="618"/>
      <c r="QGE2009" s="618"/>
      <c r="QGF2009" s="618"/>
      <c r="QGG2009" s="618"/>
      <c r="QGH2009" s="618"/>
      <c r="QGI2009" s="618"/>
      <c r="QGJ2009" s="618"/>
      <c r="QGK2009" s="618"/>
      <c r="QGL2009" s="618"/>
      <c r="QGM2009" s="618"/>
      <c r="QGN2009" s="618"/>
      <c r="QGO2009" s="618"/>
      <c r="QGP2009" s="618"/>
      <c r="QGQ2009" s="618"/>
      <c r="QGR2009" s="618"/>
      <c r="QGS2009" s="618"/>
      <c r="QGT2009" s="618"/>
      <c r="QGU2009" s="618"/>
      <c r="QGV2009" s="618"/>
      <c r="QGW2009" s="618"/>
      <c r="QGX2009" s="618"/>
      <c r="QGY2009" s="618"/>
      <c r="QGZ2009" s="618"/>
      <c r="QHA2009" s="618"/>
      <c r="QHB2009" s="618"/>
      <c r="QHC2009" s="618"/>
      <c r="QHD2009" s="618"/>
      <c r="QHE2009" s="618"/>
      <c r="QHF2009" s="618"/>
      <c r="QHG2009" s="618"/>
      <c r="QHH2009" s="618"/>
      <c r="QHI2009" s="618"/>
      <c r="QHJ2009" s="618"/>
      <c r="QHK2009" s="618"/>
      <c r="QHL2009" s="618"/>
      <c r="QHM2009" s="618"/>
      <c r="QHN2009" s="618"/>
      <c r="QHO2009" s="618"/>
      <c r="QHP2009" s="618"/>
      <c r="QHQ2009" s="618"/>
      <c r="QHR2009" s="618"/>
      <c r="QHS2009" s="618"/>
      <c r="QHT2009" s="618"/>
      <c r="QHU2009" s="618"/>
      <c r="QHV2009" s="618"/>
      <c r="QHW2009" s="618"/>
      <c r="QHX2009" s="618"/>
      <c r="QHY2009" s="618"/>
      <c r="QHZ2009" s="618"/>
      <c r="QIA2009" s="618"/>
      <c r="QIB2009" s="618"/>
      <c r="QIC2009" s="618"/>
      <c r="QID2009" s="618"/>
      <c r="QIE2009" s="618"/>
      <c r="QIF2009" s="618"/>
      <c r="QIG2009" s="618"/>
      <c r="QIH2009" s="618"/>
      <c r="QII2009" s="618"/>
      <c r="QIJ2009" s="618"/>
      <c r="QIK2009" s="618"/>
      <c r="QIL2009" s="618"/>
      <c r="QIM2009" s="618"/>
      <c r="QIN2009" s="618"/>
      <c r="QIO2009" s="618"/>
      <c r="QIP2009" s="618"/>
      <c r="QIQ2009" s="618"/>
      <c r="QIR2009" s="618"/>
      <c r="QIS2009" s="618"/>
      <c r="QIT2009" s="618"/>
      <c r="QIU2009" s="618"/>
      <c r="QIV2009" s="618"/>
      <c r="QIW2009" s="618"/>
      <c r="QIX2009" s="618"/>
      <c r="QIY2009" s="618"/>
      <c r="QIZ2009" s="618"/>
      <c r="QJA2009" s="618"/>
      <c r="QJB2009" s="618"/>
      <c r="QJC2009" s="618"/>
      <c r="QJD2009" s="618"/>
      <c r="QJE2009" s="618"/>
      <c r="QJF2009" s="618"/>
      <c r="QJG2009" s="618"/>
      <c r="QJH2009" s="618"/>
      <c r="QJI2009" s="618"/>
      <c r="QJJ2009" s="618"/>
      <c r="QJK2009" s="618"/>
      <c r="QJL2009" s="618"/>
      <c r="QJM2009" s="618"/>
      <c r="QJN2009" s="618"/>
      <c r="QJO2009" s="618"/>
      <c r="QJP2009" s="618"/>
      <c r="QJQ2009" s="618"/>
      <c r="QJR2009" s="618"/>
      <c r="QJS2009" s="618"/>
      <c r="QJT2009" s="618"/>
      <c r="QJU2009" s="618"/>
      <c r="QJV2009" s="618"/>
      <c r="QJW2009" s="618"/>
      <c r="QJX2009" s="618"/>
      <c r="QJY2009" s="618"/>
      <c r="QJZ2009" s="618"/>
      <c r="QKA2009" s="618"/>
      <c r="QKB2009" s="618"/>
      <c r="QKC2009" s="618"/>
      <c r="QKD2009" s="618"/>
      <c r="QKE2009" s="618"/>
      <c r="QKF2009" s="618"/>
      <c r="QKG2009" s="618"/>
      <c r="QKH2009" s="618"/>
      <c r="QKI2009" s="618"/>
      <c r="QKJ2009" s="618"/>
      <c r="QKK2009" s="618"/>
      <c r="QKL2009" s="618"/>
      <c r="QKM2009" s="618"/>
      <c r="QKN2009" s="618"/>
      <c r="QKO2009" s="618"/>
      <c r="QKP2009" s="618"/>
      <c r="QKQ2009" s="618"/>
      <c r="QKR2009" s="618"/>
      <c r="QKS2009" s="618"/>
      <c r="QKT2009" s="618"/>
      <c r="QKU2009" s="618"/>
      <c r="QKV2009" s="618"/>
      <c r="QKW2009" s="618"/>
      <c r="QKX2009" s="618"/>
      <c r="QKY2009" s="618"/>
      <c r="QKZ2009" s="618"/>
      <c r="QLA2009" s="618"/>
      <c r="QLB2009" s="618"/>
      <c r="QLC2009" s="618"/>
      <c r="QLD2009" s="618"/>
      <c r="QLE2009" s="618"/>
      <c r="QLF2009" s="618"/>
      <c r="QLG2009" s="618"/>
      <c r="QLH2009" s="618"/>
      <c r="QLI2009" s="618"/>
      <c r="QLJ2009" s="618"/>
      <c r="QLK2009" s="618"/>
      <c r="QLL2009" s="618"/>
      <c r="QLM2009" s="618"/>
      <c r="QLN2009" s="618"/>
      <c r="QLO2009" s="618"/>
      <c r="QLP2009" s="618"/>
      <c r="QLQ2009" s="618"/>
      <c r="QLR2009" s="618"/>
      <c r="QLS2009" s="618"/>
      <c r="QLT2009" s="618"/>
      <c r="QLU2009" s="618"/>
      <c r="QLV2009" s="618"/>
      <c r="QLW2009" s="618"/>
      <c r="QLX2009" s="618"/>
      <c r="QLY2009" s="618"/>
      <c r="QLZ2009" s="618"/>
      <c r="QMA2009" s="618"/>
      <c r="QMB2009" s="618"/>
      <c r="QMC2009" s="618"/>
      <c r="QMD2009" s="618"/>
      <c r="QME2009" s="618"/>
      <c r="QMF2009" s="618"/>
      <c r="QMG2009" s="618"/>
      <c r="QMH2009" s="618"/>
      <c r="QMI2009" s="618"/>
      <c r="QMJ2009" s="618"/>
      <c r="QMK2009" s="618"/>
      <c r="QML2009" s="618"/>
      <c r="QMM2009" s="618"/>
      <c r="QMN2009" s="618"/>
      <c r="QMO2009" s="618"/>
      <c r="QMP2009" s="618"/>
      <c r="QMQ2009" s="618"/>
      <c r="QMR2009" s="618"/>
      <c r="QMS2009" s="618"/>
      <c r="QMT2009" s="618"/>
      <c r="QMU2009" s="618"/>
      <c r="QMV2009" s="618"/>
      <c r="QMW2009" s="618"/>
      <c r="QMX2009" s="618"/>
      <c r="QMY2009" s="618"/>
      <c r="QMZ2009" s="618"/>
      <c r="QNA2009" s="618"/>
      <c r="QNB2009" s="618"/>
      <c r="QNC2009" s="618"/>
      <c r="QND2009" s="618"/>
      <c r="QNE2009" s="618"/>
      <c r="QNF2009" s="618"/>
      <c r="QNG2009" s="618"/>
      <c r="QNH2009" s="618"/>
      <c r="QNI2009" s="618"/>
      <c r="QNJ2009" s="618"/>
      <c r="QNK2009" s="618"/>
      <c r="QNL2009" s="618"/>
      <c r="QNM2009" s="618"/>
      <c r="QNN2009" s="618"/>
      <c r="QNO2009" s="618"/>
      <c r="QNP2009" s="618"/>
      <c r="QNQ2009" s="618"/>
      <c r="QNR2009" s="618"/>
      <c r="QNS2009" s="618"/>
      <c r="QNT2009" s="618"/>
      <c r="QNU2009" s="618"/>
      <c r="QNV2009" s="618"/>
      <c r="QNW2009" s="618"/>
      <c r="QNX2009" s="618"/>
      <c r="QNY2009" s="618"/>
      <c r="QNZ2009" s="618"/>
      <c r="QOA2009" s="618"/>
      <c r="QOB2009" s="618"/>
      <c r="QOC2009" s="618"/>
      <c r="QOD2009" s="618"/>
      <c r="QOE2009" s="618"/>
      <c r="QOF2009" s="618"/>
      <c r="QOG2009" s="618"/>
      <c r="QOH2009" s="618"/>
      <c r="QOI2009" s="618"/>
      <c r="QOJ2009" s="618"/>
      <c r="QOK2009" s="618"/>
      <c r="QOL2009" s="618"/>
      <c r="QOM2009" s="618"/>
      <c r="QON2009" s="618"/>
      <c r="QOO2009" s="618"/>
      <c r="QOP2009" s="618"/>
      <c r="QOQ2009" s="618"/>
      <c r="QOR2009" s="618"/>
      <c r="QOS2009" s="618"/>
      <c r="QOT2009" s="618"/>
      <c r="QOU2009" s="618"/>
      <c r="QOV2009" s="618"/>
      <c r="QOW2009" s="618"/>
      <c r="QOX2009" s="618"/>
      <c r="QOY2009" s="618"/>
      <c r="QOZ2009" s="618"/>
      <c r="QPA2009" s="618"/>
      <c r="QPB2009" s="618"/>
      <c r="QPC2009" s="618"/>
      <c r="QPD2009" s="618"/>
      <c r="QPE2009" s="618"/>
      <c r="QPF2009" s="618"/>
      <c r="QPG2009" s="618"/>
      <c r="QPH2009" s="618"/>
      <c r="QPI2009" s="618"/>
      <c r="QPJ2009" s="618"/>
      <c r="QPK2009" s="618"/>
      <c r="QPL2009" s="618"/>
      <c r="QPM2009" s="618"/>
      <c r="QPN2009" s="618"/>
      <c r="QPO2009" s="618"/>
      <c r="QPP2009" s="618"/>
      <c r="QPQ2009" s="618"/>
      <c r="QPR2009" s="618"/>
      <c r="QPS2009" s="618"/>
      <c r="QPT2009" s="618"/>
      <c r="QPU2009" s="618"/>
      <c r="QPV2009" s="618"/>
      <c r="QPW2009" s="618"/>
      <c r="QPX2009" s="618"/>
      <c r="QPY2009" s="618"/>
      <c r="QPZ2009" s="618"/>
      <c r="QQA2009" s="618"/>
      <c r="QQB2009" s="618"/>
      <c r="QQC2009" s="618"/>
      <c r="QQD2009" s="618"/>
      <c r="QQE2009" s="618"/>
      <c r="QQF2009" s="618"/>
      <c r="QQG2009" s="618"/>
      <c r="QQH2009" s="618"/>
      <c r="QQI2009" s="618"/>
      <c r="QQJ2009" s="618"/>
      <c r="QQK2009" s="618"/>
      <c r="QQL2009" s="618"/>
      <c r="QQM2009" s="618"/>
      <c r="QQN2009" s="618"/>
      <c r="QQO2009" s="618"/>
      <c r="QQP2009" s="618"/>
      <c r="QQQ2009" s="618"/>
      <c r="QQR2009" s="618"/>
      <c r="QQS2009" s="618"/>
      <c r="QQT2009" s="618"/>
      <c r="QQU2009" s="618"/>
      <c r="QQV2009" s="618"/>
      <c r="QQW2009" s="618"/>
      <c r="QQX2009" s="618"/>
      <c r="QQY2009" s="618"/>
      <c r="QQZ2009" s="618"/>
      <c r="QRA2009" s="618"/>
      <c r="QRB2009" s="618"/>
      <c r="QRC2009" s="618"/>
      <c r="QRD2009" s="618"/>
      <c r="QRE2009" s="618"/>
      <c r="QRF2009" s="618"/>
      <c r="QRG2009" s="618"/>
      <c r="QRH2009" s="618"/>
      <c r="QRI2009" s="618"/>
      <c r="QRJ2009" s="618"/>
      <c r="QRK2009" s="618"/>
      <c r="QRL2009" s="618"/>
      <c r="QRM2009" s="618"/>
      <c r="QRN2009" s="618"/>
      <c r="QRO2009" s="618"/>
      <c r="QRP2009" s="618"/>
      <c r="QRQ2009" s="618"/>
      <c r="QRR2009" s="618"/>
      <c r="QRS2009" s="618"/>
      <c r="QRT2009" s="618"/>
      <c r="QRU2009" s="618"/>
      <c r="QRV2009" s="618"/>
      <c r="QRW2009" s="618"/>
      <c r="QRX2009" s="618"/>
      <c r="QRY2009" s="618"/>
      <c r="QRZ2009" s="618"/>
      <c r="QSA2009" s="618"/>
      <c r="QSB2009" s="618"/>
      <c r="QSC2009" s="618"/>
      <c r="QSD2009" s="618"/>
      <c r="QSE2009" s="618"/>
      <c r="QSF2009" s="618"/>
      <c r="QSG2009" s="618"/>
      <c r="QSH2009" s="618"/>
      <c r="QSI2009" s="618"/>
      <c r="QSJ2009" s="618"/>
      <c r="QSK2009" s="618"/>
      <c r="QSL2009" s="618"/>
      <c r="QSM2009" s="618"/>
      <c r="QSN2009" s="618"/>
      <c r="QSO2009" s="618"/>
      <c r="QSP2009" s="618"/>
      <c r="QSQ2009" s="618"/>
      <c r="QSR2009" s="618"/>
      <c r="QSS2009" s="618"/>
      <c r="QST2009" s="618"/>
      <c r="QSU2009" s="618"/>
      <c r="QSV2009" s="618"/>
      <c r="QSW2009" s="618"/>
      <c r="QSX2009" s="618"/>
      <c r="QSY2009" s="618"/>
      <c r="QSZ2009" s="618"/>
      <c r="QTA2009" s="618"/>
      <c r="QTB2009" s="618"/>
      <c r="QTC2009" s="618"/>
      <c r="QTD2009" s="618"/>
      <c r="QTE2009" s="618"/>
      <c r="QTF2009" s="618"/>
      <c r="QTG2009" s="618"/>
      <c r="QTH2009" s="618"/>
      <c r="QTI2009" s="618"/>
      <c r="QTJ2009" s="618"/>
      <c r="QTK2009" s="618"/>
      <c r="QTL2009" s="618"/>
      <c r="QTM2009" s="618"/>
      <c r="QTN2009" s="618"/>
      <c r="QTO2009" s="618"/>
      <c r="QTP2009" s="618"/>
      <c r="QTQ2009" s="618"/>
      <c r="QTR2009" s="618"/>
      <c r="QTS2009" s="618"/>
      <c r="QTT2009" s="618"/>
      <c r="QTU2009" s="618"/>
      <c r="QTV2009" s="618"/>
      <c r="QTW2009" s="618"/>
      <c r="QTX2009" s="618"/>
      <c r="QTY2009" s="618"/>
      <c r="QTZ2009" s="618"/>
      <c r="QUA2009" s="618"/>
      <c r="QUB2009" s="618"/>
      <c r="QUC2009" s="618"/>
      <c r="QUD2009" s="618"/>
      <c r="QUE2009" s="618"/>
      <c r="QUF2009" s="618"/>
      <c r="QUG2009" s="618"/>
      <c r="QUH2009" s="618"/>
      <c r="QUI2009" s="618"/>
      <c r="QUJ2009" s="618"/>
      <c r="QUK2009" s="618"/>
      <c r="QUL2009" s="618"/>
      <c r="QUM2009" s="618"/>
      <c r="QUN2009" s="618"/>
      <c r="QUO2009" s="618"/>
      <c r="QUP2009" s="618"/>
      <c r="QUQ2009" s="618"/>
      <c r="QUR2009" s="618"/>
      <c r="QUS2009" s="618"/>
      <c r="QUT2009" s="618"/>
      <c r="QUU2009" s="618"/>
      <c r="QUV2009" s="618"/>
      <c r="QUW2009" s="618"/>
      <c r="QUX2009" s="618"/>
      <c r="QUY2009" s="618"/>
      <c r="QUZ2009" s="618"/>
      <c r="QVA2009" s="618"/>
      <c r="QVB2009" s="618"/>
      <c r="QVC2009" s="618"/>
      <c r="QVD2009" s="618"/>
      <c r="QVE2009" s="618"/>
      <c r="QVF2009" s="618"/>
      <c r="QVG2009" s="618"/>
      <c r="QVH2009" s="618"/>
      <c r="QVI2009" s="618"/>
      <c r="QVJ2009" s="618"/>
      <c r="QVK2009" s="618"/>
      <c r="QVL2009" s="618"/>
      <c r="QVM2009" s="618"/>
      <c r="QVN2009" s="618"/>
      <c r="QVO2009" s="618"/>
      <c r="QVP2009" s="618"/>
      <c r="QVQ2009" s="618"/>
      <c r="QVR2009" s="618"/>
      <c r="QVS2009" s="618"/>
      <c r="QVT2009" s="618"/>
      <c r="QVU2009" s="618"/>
      <c r="QVV2009" s="618"/>
      <c r="QVW2009" s="618"/>
      <c r="QVX2009" s="618"/>
      <c r="QVY2009" s="618"/>
      <c r="QVZ2009" s="618"/>
      <c r="QWA2009" s="618"/>
      <c r="QWB2009" s="618"/>
      <c r="QWC2009" s="618"/>
      <c r="QWD2009" s="618"/>
      <c r="QWE2009" s="618"/>
      <c r="QWF2009" s="618"/>
      <c r="QWG2009" s="618"/>
      <c r="QWH2009" s="618"/>
      <c r="QWI2009" s="618"/>
      <c r="QWJ2009" s="618"/>
      <c r="QWK2009" s="618"/>
      <c r="QWL2009" s="618"/>
      <c r="QWM2009" s="618"/>
      <c r="QWN2009" s="618"/>
      <c r="QWO2009" s="618"/>
      <c r="QWP2009" s="618"/>
      <c r="QWQ2009" s="618"/>
      <c r="QWR2009" s="618"/>
      <c r="QWS2009" s="618"/>
      <c r="QWT2009" s="618"/>
      <c r="QWU2009" s="618"/>
      <c r="QWV2009" s="618"/>
      <c r="QWW2009" s="618"/>
      <c r="QWX2009" s="618"/>
      <c r="QWY2009" s="618"/>
      <c r="QWZ2009" s="618"/>
      <c r="QXA2009" s="618"/>
      <c r="QXB2009" s="618"/>
      <c r="QXC2009" s="618"/>
      <c r="QXD2009" s="618"/>
      <c r="QXE2009" s="618"/>
      <c r="QXF2009" s="618"/>
      <c r="QXG2009" s="618"/>
      <c r="QXH2009" s="618"/>
      <c r="QXI2009" s="618"/>
      <c r="QXJ2009" s="618"/>
      <c r="QXK2009" s="618"/>
      <c r="QXL2009" s="618"/>
      <c r="QXM2009" s="618"/>
      <c r="QXN2009" s="618"/>
      <c r="QXO2009" s="618"/>
      <c r="QXP2009" s="618"/>
      <c r="QXQ2009" s="618"/>
      <c r="QXR2009" s="618"/>
      <c r="QXS2009" s="618"/>
      <c r="QXT2009" s="618"/>
      <c r="QXU2009" s="618"/>
      <c r="QXV2009" s="618"/>
      <c r="QXW2009" s="618"/>
      <c r="QXX2009" s="618"/>
      <c r="QXY2009" s="618"/>
      <c r="QXZ2009" s="618"/>
      <c r="QYA2009" s="618"/>
      <c r="QYB2009" s="618"/>
      <c r="QYC2009" s="618"/>
      <c r="QYD2009" s="618"/>
      <c r="QYE2009" s="618"/>
      <c r="QYF2009" s="618"/>
      <c r="QYG2009" s="618"/>
      <c r="QYH2009" s="618"/>
      <c r="QYI2009" s="618"/>
      <c r="QYJ2009" s="618"/>
      <c r="QYK2009" s="618"/>
      <c r="QYL2009" s="618"/>
      <c r="QYM2009" s="618"/>
      <c r="QYN2009" s="618"/>
      <c r="QYO2009" s="618"/>
      <c r="QYP2009" s="618"/>
      <c r="QYQ2009" s="618"/>
      <c r="QYR2009" s="618"/>
      <c r="QYS2009" s="618"/>
      <c r="QYT2009" s="618"/>
      <c r="QYU2009" s="618"/>
      <c r="QYV2009" s="618"/>
      <c r="QYW2009" s="618"/>
      <c r="QYX2009" s="618"/>
      <c r="QYY2009" s="618"/>
      <c r="QYZ2009" s="618"/>
      <c r="QZA2009" s="618"/>
      <c r="QZB2009" s="618"/>
      <c r="QZC2009" s="618"/>
      <c r="QZD2009" s="618"/>
      <c r="QZE2009" s="618"/>
      <c r="QZF2009" s="618"/>
      <c r="QZG2009" s="618"/>
      <c r="QZH2009" s="618"/>
      <c r="QZI2009" s="618"/>
      <c r="QZJ2009" s="618"/>
      <c r="QZK2009" s="618"/>
      <c r="QZL2009" s="618"/>
      <c r="QZM2009" s="618"/>
      <c r="QZN2009" s="618"/>
      <c r="QZO2009" s="618"/>
      <c r="QZP2009" s="618"/>
      <c r="QZQ2009" s="618"/>
      <c r="QZR2009" s="618"/>
      <c r="QZS2009" s="618"/>
      <c r="QZT2009" s="618"/>
      <c r="QZU2009" s="618"/>
      <c r="QZV2009" s="618"/>
      <c r="QZW2009" s="618"/>
      <c r="QZX2009" s="618"/>
      <c r="QZY2009" s="618"/>
      <c r="QZZ2009" s="618"/>
      <c r="RAA2009" s="618"/>
      <c r="RAB2009" s="618"/>
      <c r="RAC2009" s="618"/>
      <c r="RAD2009" s="618"/>
      <c r="RAE2009" s="618"/>
      <c r="RAF2009" s="618"/>
      <c r="RAG2009" s="618"/>
      <c r="RAH2009" s="618"/>
      <c r="RAI2009" s="618"/>
      <c r="RAJ2009" s="618"/>
      <c r="RAK2009" s="618"/>
      <c r="RAL2009" s="618"/>
      <c r="RAM2009" s="618"/>
      <c r="RAN2009" s="618"/>
      <c r="RAO2009" s="618"/>
      <c r="RAP2009" s="618"/>
      <c r="RAQ2009" s="618"/>
      <c r="RAR2009" s="618"/>
      <c r="RAS2009" s="618"/>
      <c r="RAT2009" s="618"/>
      <c r="RAU2009" s="618"/>
      <c r="RAV2009" s="618"/>
      <c r="RAW2009" s="618"/>
      <c r="RAX2009" s="618"/>
      <c r="RAY2009" s="618"/>
      <c r="RAZ2009" s="618"/>
      <c r="RBA2009" s="618"/>
      <c r="RBB2009" s="618"/>
      <c r="RBC2009" s="618"/>
      <c r="RBD2009" s="618"/>
      <c r="RBE2009" s="618"/>
      <c r="RBF2009" s="618"/>
      <c r="RBG2009" s="618"/>
      <c r="RBH2009" s="618"/>
      <c r="RBI2009" s="618"/>
      <c r="RBJ2009" s="618"/>
      <c r="RBK2009" s="618"/>
      <c r="RBL2009" s="618"/>
      <c r="RBM2009" s="618"/>
      <c r="RBN2009" s="618"/>
      <c r="RBO2009" s="618"/>
      <c r="RBP2009" s="618"/>
      <c r="RBQ2009" s="618"/>
      <c r="RBR2009" s="618"/>
      <c r="RBS2009" s="618"/>
      <c r="RBT2009" s="618"/>
      <c r="RBU2009" s="618"/>
      <c r="RBV2009" s="618"/>
      <c r="RBW2009" s="618"/>
      <c r="RBX2009" s="618"/>
      <c r="RBY2009" s="618"/>
      <c r="RBZ2009" s="618"/>
      <c r="RCA2009" s="618"/>
      <c r="RCB2009" s="618"/>
      <c r="RCC2009" s="618"/>
      <c r="RCD2009" s="618"/>
      <c r="RCE2009" s="618"/>
      <c r="RCF2009" s="618"/>
      <c r="RCG2009" s="618"/>
      <c r="RCH2009" s="618"/>
      <c r="RCI2009" s="618"/>
      <c r="RCJ2009" s="618"/>
      <c r="RCK2009" s="618"/>
      <c r="RCL2009" s="618"/>
      <c r="RCM2009" s="618"/>
      <c r="RCN2009" s="618"/>
      <c r="RCO2009" s="618"/>
      <c r="RCP2009" s="618"/>
      <c r="RCQ2009" s="618"/>
      <c r="RCR2009" s="618"/>
      <c r="RCS2009" s="618"/>
      <c r="RCT2009" s="618"/>
      <c r="RCU2009" s="618"/>
      <c r="RCV2009" s="618"/>
      <c r="RCW2009" s="618"/>
      <c r="RCX2009" s="618"/>
      <c r="RCY2009" s="618"/>
      <c r="RCZ2009" s="618"/>
      <c r="RDA2009" s="618"/>
      <c r="RDB2009" s="618"/>
      <c r="RDC2009" s="618"/>
      <c r="RDD2009" s="618"/>
      <c r="RDE2009" s="618"/>
      <c r="RDF2009" s="618"/>
      <c r="RDG2009" s="618"/>
      <c r="RDH2009" s="618"/>
      <c r="RDI2009" s="618"/>
      <c r="RDJ2009" s="618"/>
      <c r="RDK2009" s="618"/>
      <c r="RDL2009" s="618"/>
      <c r="RDM2009" s="618"/>
      <c r="RDN2009" s="618"/>
      <c r="RDO2009" s="618"/>
      <c r="RDP2009" s="618"/>
      <c r="RDQ2009" s="618"/>
      <c r="RDR2009" s="618"/>
      <c r="RDS2009" s="618"/>
      <c r="RDT2009" s="618"/>
      <c r="RDU2009" s="618"/>
      <c r="RDV2009" s="618"/>
      <c r="RDW2009" s="618"/>
      <c r="RDX2009" s="618"/>
      <c r="RDY2009" s="618"/>
      <c r="RDZ2009" s="618"/>
      <c r="REA2009" s="618"/>
      <c r="REB2009" s="618"/>
      <c r="REC2009" s="618"/>
      <c r="RED2009" s="618"/>
      <c r="REE2009" s="618"/>
      <c r="REF2009" s="618"/>
      <c r="REG2009" s="618"/>
      <c r="REH2009" s="618"/>
      <c r="REI2009" s="618"/>
      <c r="REJ2009" s="618"/>
      <c r="REK2009" s="618"/>
      <c r="REL2009" s="618"/>
      <c r="REM2009" s="618"/>
      <c r="REN2009" s="618"/>
      <c r="REO2009" s="618"/>
      <c r="REP2009" s="618"/>
      <c r="REQ2009" s="618"/>
      <c r="RER2009" s="618"/>
      <c r="RES2009" s="618"/>
      <c r="RET2009" s="618"/>
      <c r="REU2009" s="618"/>
      <c r="REV2009" s="618"/>
      <c r="REW2009" s="618"/>
      <c r="REX2009" s="618"/>
      <c r="REY2009" s="618"/>
      <c r="REZ2009" s="618"/>
      <c r="RFA2009" s="618"/>
      <c r="RFB2009" s="618"/>
      <c r="RFC2009" s="618"/>
      <c r="RFD2009" s="618"/>
      <c r="RFE2009" s="618"/>
      <c r="RFF2009" s="618"/>
      <c r="RFG2009" s="618"/>
      <c r="RFH2009" s="618"/>
      <c r="RFI2009" s="618"/>
      <c r="RFJ2009" s="618"/>
      <c r="RFK2009" s="618"/>
      <c r="RFL2009" s="618"/>
      <c r="RFM2009" s="618"/>
      <c r="RFN2009" s="618"/>
      <c r="RFO2009" s="618"/>
      <c r="RFP2009" s="618"/>
      <c r="RFQ2009" s="618"/>
      <c r="RFR2009" s="618"/>
      <c r="RFS2009" s="618"/>
      <c r="RFT2009" s="618"/>
      <c r="RFU2009" s="618"/>
      <c r="RFV2009" s="618"/>
      <c r="RFW2009" s="618"/>
      <c r="RFX2009" s="618"/>
      <c r="RFY2009" s="618"/>
      <c r="RFZ2009" s="618"/>
      <c r="RGA2009" s="618"/>
      <c r="RGB2009" s="618"/>
      <c r="RGC2009" s="618"/>
      <c r="RGD2009" s="618"/>
      <c r="RGE2009" s="618"/>
      <c r="RGF2009" s="618"/>
      <c r="RGG2009" s="618"/>
      <c r="RGH2009" s="618"/>
      <c r="RGI2009" s="618"/>
      <c r="RGJ2009" s="618"/>
      <c r="RGK2009" s="618"/>
      <c r="RGL2009" s="618"/>
      <c r="RGM2009" s="618"/>
      <c r="RGN2009" s="618"/>
      <c r="RGO2009" s="618"/>
      <c r="RGP2009" s="618"/>
      <c r="RGQ2009" s="618"/>
      <c r="RGR2009" s="618"/>
      <c r="RGS2009" s="618"/>
      <c r="RGT2009" s="618"/>
      <c r="RGU2009" s="618"/>
      <c r="RGV2009" s="618"/>
      <c r="RGW2009" s="618"/>
      <c r="RGX2009" s="618"/>
      <c r="RGY2009" s="618"/>
      <c r="RGZ2009" s="618"/>
      <c r="RHA2009" s="618"/>
      <c r="RHB2009" s="618"/>
      <c r="RHC2009" s="618"/>
      <c r="RHD2009" s="618"/>
      <c r="RHE2009" s="618"/>
      <c r="RHF2009" s="618"/>
      <c r="RHG2009" s="618"/>
      <c r="RHH2009" s="618"/>
      <c r="RHI2009" s="618"/>
      <c r="RHJ2009" s="618"/>
      <c r="RHK2009" s="618"/>
      <c r="RHL2009" s="618"/>
      <c r="RHM2009" s="618"/>
      <c r="RHN2009" s="618"/>
      <c r="RHO2009" s="618"/>
      <c r="RHP2009" s="618"/>
      <c r="RHQ2009" s="618"/>
      <c r="RHR2009" s="618"/>
      <c r="RHS2009" s="618"/>
      <c r="RHT2009" s="618"/>
      <c r="RHU2009" s="618"/>
      <c r="RHV2009" s="618"/>
      <c r="RHW2009" s="618"/>
      <c r="RHX2009" s="618"/>
      <c r="RHY2009" s="618"/>
      <c r="RHZ2009" s="618"/>
      <c r="RIA2009" s="618"/>
      <c r="RIB2009" s="618"/>
      <c r="RIC2009" s="618"/>
      <c r="RID2009" s="618"/>
      <c r="RIE2009" s="618"/>
      <c r="RIF2009" s="618"/>
      <c r="RIG2009" s="618"/>
      <c r="RIH2009" s="618"/>
      <c r="RII2009" s="618"/>
      <c r="RIJ2009" s="618"/>
      <c r="RIK2009" s="618"/>
      <c r="RIL2009" s="618"/>
      <c r="RIM2009" s="618"/>
      <c r="RIN2009" s="618"/>
      <c r="RIO2009" s="618"/>
      <c r="RIP2009" s="618"/>
      <c r="RIQ2009" s="618"/>
      <c r="RIR2009" s="618"/>
      <c r="RIS2009" s="618"/>
      <c r="RIT2009" s="618"/>
      <c r="RIU2009" s="618"/>
      <c r="RIV2009" s="618"/>
      <c r="RIW2009" s="618"/>
      <c r="RIX2009" s="618"/>
      <c r="RIY2009" s="618"/>
      <c r="RIZ2009" s="618"/>
      <c r="RJA2009" s="618"/>
      <c r="RJB2009" s="618"/>
      <c r="RJC2009" s="618"/>
      <c r="RJD2009" s="618"/>
      <c r="RJE2009" s="618"/>
      <c r="RJF2009" s="618"/>
      <c r="RJG2009" s="618"/>
      <c r="RJH2009" s="618"/>
      <c r="RJI2009" s="618"/>
      <c r="RJJ2009" s="618"/>
      <c r="RJK2009" s="618"/>
      <c r="RJL2009" s="618"/>
      <c r="RJM2009" s="618"/>
      <c r="RJN2009" s="618"/>
      <c r="RJO2009" s="618"/>
      <c r="RJP2009" s="618"/>
      <c r="RJQ2009" s="618"/>
      <c r="RJR2009" s="618"/>
      <c r="RJS2009" s="618"/>
      <c r="RJT2009" s="618"/>
      <c r="RJU2009" s="618"/>
      <c r="RJV2009" s="618"/>
      <c r="RJW2009" s="618"/>
      <c r="RJX2009" s="618"/>
      <c r="RJY2009" s="618"/>
      <c r="RJZ2009" s="618"/>
      <c r="RKA2009" s="618"/>
      <c r="RKB2009" s="618"/>
      <c r="RKC2009" s="618"/>
      <c r="RKD2009" s="618"/>
      <c r="RKE2009" s="618"/>
      <c r="RKF2009" s="618"/>
      <c r="RKG2009" s="618"/>
      <c r="RKH2009" s="618"/>
      <c r="RKI2009" s="618"/>
      <c r="RKJ2009" s="618"/>
      <c r="RKK2009" s="618"/>
      <c r="RKL2009" s="618"/>
      <c r="RKM2009" s="618"/>
      <c r="RKN2009" s="618"/>
      <c r="RKO2009" s="618"/>
      <c r="RKP2009" s="618"/>
      <c r="RKQ2009" s="618"/>
      <c r="RKR2009" s="618"/>
      <c r="RKS2009" s="618"/>
      <c r="RKT2009" s="618"/>
      <c r="RKU2009" s="618"/>
      <c r="RKV2009" s="618"/>
      <c r="RKW2009" s="618"/>
      <c r="RKX2009" s="618"/>
      <c r="RKY2009" s="618"/>
      <c r="RKZ2009" s="618"/>
      <c r="RLA2009" s="618"/>
      <c r="RLB2009" s="618"/>
      <c r="RLC2009" s="618"/>
      <c r="RLD2009" s="618"/>
      <c r="RLE2009" s="618"/>
      <c r="RLF2009" s="618"/>
      <c r="RLG2009" s="618"/>
      <c r="RLH2009" s="618"/>
      <c r="RLI2009" s="618"/>
      <c r="RLJ2009" s="618"/>
      <c r="RLK2009" s="618"/>
      <c r="RLL2009" s="618"/>
      <c r="RLM2009" s="618"/>
      <c r="RLN2009" s="618"/>
      <c r="RLO2009" s="618"/>
      <c r="RLP2009" s="618"/>
      <c r="RLQ2009" s="618"/>
      <c r="RLR2009" s="618"/>
      <c r="RLS2009" s="618"/>
      <c r="RLT2009" s="618"/>
      <c r="RLU2009" s="618"/>
      <c r="RLV2009" s="618"/>
      <c r="RLW2009" s="618"/>
      <c r="RLX2009" s="618"/>
      <c r="RLY2009" s="618"/>
      <c r="RLZ2009" s="618"/>
      <c r="RMA2009" s="618"/>
      <c r="RMB2009" s="618"/>
      <c r="RMC2009" s="618"/>
      <c r="RMD2009" s="618"/>
      <c r="RME2009" s="618"/>
      <c r="RMF2009" s="618"/>
      <c r="RMG2009" s="618"/>
      <c r="RMH2009" s="618"/>
      <c r="RMI2009" s="618"/>
      <c r="RMJ2009" s="618"/>
      <c r="RMK2009" s="618"/>
      <c r="RML2009" s="618"/>
      <c r="RMM2009" s="618"/>
      <c r="RMN2009" s="618"/>
      <c r="RMO2009" s="618"/>
      <c r="RMP2009" s="618"/>
      <c r="RMQ2009" s="618"/>
      <c r="RMR2009" s="618"/>
      <c r="RMS2009" s="618"/>
      <c r="RMT2009" s="618"/>
      <c r="RMU2009" s="618"/>
      <c r="RMV2009" s="618"/>
      <c r="RMW2009" s="618"/>
      <c r="RMX2009" s="618"/>
      <c r="RMY2009" s="618"/>
      <c r="RMZ2009" s="618"/>
      <c r="RNA2009" s="618"/>
      <c r="RNB2009" s="618"/>
      <c r="RNC2009" s="618"/>
      <c r="RND2009" s="618"/>
      <c r="RNE2009" s="618"/>
      <c r="RNF2009" s="618"/>
      <c r="RNG2009" s="618"/>
      <c r="RNH2009" s="618"/>
      <c r="RNI2009" s="618"/>
      <c r="RNJ2009" s="618"/>
      <c r="RNK2009" s="618"/>
      <c r="RNL2009" s="618"/>
      <c r="RNM2009" s="618"/>
      <c r="RNN2009" s="618"/>
      <c r="RNO2009" s="618"/>
      <c r="RNP2009" s="618"/>
      <c r="RNQ2009" s="618"/>
      <c r="RNR2009" s="618"/>
      <c r="RNS2009" s="618"/>
      <c r="RNT2009" s="618"/>
      <c r="RNU2009" s="618"/>
      <c r="RNV2009" s="618"/>
      <c r="RNW2009" s="618"/>
      <c r="RNX2009" s="618"/>
      <c r="RNY2009" s="618"/>
      <c r="RNZ2009" s="618"/>
      <c r="ROA2009" s="618"/>
      <c r="ROB2009" s="618"/>
      <c r="ROC2009" s="618"/>
      <c r="ROD2009" s="618"/>
      <c r="ROE2009" s="618"/>
      <c r="ROF2009" s="618"/>
      <c r="ROG2009" s="618"/>
      <c r="ROH2009" s="618"/>
      <c r="ROI2009" s="618"/>
      <c r="ROJ2009" s="618"/>
      <c r="ROK2009" s="618"/>
      <c r="ROL2009" s="618"/>
      <c r="ROM2009" s="618"/>
      <c r="RON2009" s="618"/>
      <c r="ROO2009" s="618"/>
      <c r="ROP2009" s="618"/>
      <c r="ROQ2009" s="618"/>
      <c r="ROR2009" s="618"/>
      <c r="ROS2009" s="618"/>
      <c r="ROT2009" s="618"/>
      <c r="ROU2009" s="618"/>
      <c r="ROV2009" s="618"/>
      <c r="ROW2009" s="618"/>
      <c r="ROX2009" s="618"/>
      <c r="ROY2009" s="618"/>
      <c r="ROZ2009" s="618"/>
      <c r="RPA2009" s="618"/>
      <c r="RPB2009" s="618"/>
      <c r="RPC2009" s="618"/>
      <c r="RPD2009" s="618"/>
      <c r="RPE2009" s="618"/>
      <c r="RPF2009" s="618"/>
      <c r="RPG2009" s="618"/>
      <c r="RPH2009" s="618"/>
      <c r="RPI2009" s="618"/>
      <c r="RPJ2009" s="618"/>
      <c r="RPK2009" s="618"/>
      <c r="RPL2009" s="618"/>
      <c r="RPM2009" s="618"/>
      <c r="RPN2009" s="618"/>
      <c r="RPO2009" s="618"/>
      <c r="RPP2009" s="618"/>
      <c r="RPQ2009" s="618"/>
      <c r="RPR2009" s="618"/>
      <c r="RPS2009" s="618"/>
      <c r="RPT2009" s="618"/>
      <c r="RPU2009" s="618"/>
      <c r="RPV2009" s="618"/>
      <c r="RPW2009" s="618"/>
      <c r="RPX2009" s="618"/>
      <c r="RPY2009" s="618"/>
      <c r="RPZ2009" s="618"/>
      <c r="RQA2009" s="618"/>
      <c r="RQB2009" s="618"/>
      <c r="RQC2009" s="618"/>
      <c r="RQD2009" s="618"/>
      <c r="RQE2009" s="618"/>
      <c r="RQF2009" s="618"/>
      <c r="RQG2009" s="618"/>
      <c r="RQH2009" s="618"/>
      <c r="RQI2009" s="618"/>
      <c r="RQJ2009" s="618"/>
      <c r="RQK2009" s="618"/>
      <c r="RQL2009" s="618"/>
      <c r="RQM2009" s="618"/>
      <c r="RQN2009" s="618"/>
      <c r="RQO2009" s="618"/>
      <c r="RQP2009" s="618"/>
      <c r="RQQ2009" s="618"/>
      <c r="RQR2009" s="618"/>
      <c r="RQS2009" s="618"/>
      <c r="RQT2009" s="618"/>
      <c r="RQU2009" s="618"/>
      <c r="RQV2009" s="618"/>
      <c r="RQW2009" s="618"/>
      <c r="RQX2009" s="618"/>
      <c r="RQY2009" s="618"/>
      <c r="RQZ2009" s="618"/>
      <c r="RRA2009" s="618"/>
      <c r="RRB2009" s="618"/>
      <c r="RRC2009" s="618"/>
      <c r="RRD2009" s="618"/>
      <c r="RRE2009" s="618"/>
      <c r="RRF2009" s="618"/>
      <c r="RRG2009" s="618"/>
      <c r="RRH2009" s="618"/>
      <c r="RRI2009" s="618"/>
      <c r="RRJ2009" s="618"/>
      <c r="RRK2009" s="618"/>
      <c r="RRL2009" s="618"/>
      <c r="RRM2009" s="618"/>
      <c r="RRN2009" s="618"/>
      <c r="RRO2009" s="618"/>
      <c r="RRP2009" s="618"/>
      <c r="RRQ2009" s="618"/>
      <c r="RRR2009" s="618"/>
      <c r="RRS2009" s="618"/>
      <c r="RRT2009" s="618"/>
      <c r="RRU2009" s="618"/>
      <c r="RRV2009" s="618"/>
      <c r="RRW2009" s="618"/>
      <c r="RRX2009" s="618"/>
      <c r="RRY2009" s="618"/>
      <c r="RRZ2009" s="618"/>
      <c r="RSA2009" s="618"/>
      <c r="RSB2009" s="618"/>
      <c r="RSC2009" s="618"/>
      <c r="RSD2009" s="618"/>
      <c r="RSE2009" s="618"/>
      <c r="RSF2009" s="618"/>
      <c r="RSG2009" s="618"/>
      <c r="RSH2009" s="618"/>
      <c r="RSI2009" s="618"/>
      <c r="RSJ2009" s="618"/>
      <c r="RSK2009" s="618"/>
      <c r="RSL2009" s="618"/>
      <c r="RSM2009" s="618"/>
      <c r="RSN2009" s="618"/>
      <c r="RSO2009" s="618"/>
      <c r="RSP2009" s="618"/>
      <c r="RSQ2009" s="618"/>
      <c r="RSR2009" s="618"/>
      <c r="RSS2009" s="618"/>
      <c r="RST2009" s="618"/>
      <c r="RSU2009" s="618"/>
      <c r="RSV2009" s="618"/>
      <c r="RSW2009" s="618"/>
      <c r="RSX2009" s="618"/>
      <c r="RSY2009" s="618"/>
      <c r="RSZ2009" s="618"/>
      <c r="RTA2009" s="618"/>
      <c r="RTB2009" s="618"/>
      <c r="RTC2009" s="618"/>
      <c r="RTD2009" s="618"/>
      <c r="RTE2009" s="618"/>
      <c r="RTF2009" s="618"/>
      <c r="RTG2009" s="618"/>
      <c r="RTH2009" s="618"/>
      <c r="RTI2009" s="618"/>
      <c r="RTJ2009" s="618"/>
      <c r="RTK2009" s="618"/>
      <c r="RTL2009" s="618"/>
      <c r="RTM2009" s="618"/>
      <c r="RTN2009" s="618"/>
      <c r="RTO2009" s="618"/>
      <c r="RTP2009" s="618"/>
      <c r="RTQ2009" s="618"/>
      <c r="RTR2009" s="618"/>
      <c r="RTS2009" s="618"/>
      <c r="RTT2009" s="618"/>
      <c r="RTU2009" s="618"/>
      <c r="RTV2009" s="618"/>
      <c r="RTW2009" s="618"/>
      <c r="RTX2009" s="618"/>
      <c r="RTY2009" s="618"/>
      <c r="RTZ2009" s="618"/>
      <c r="RUA2009" s="618"/>
      <c r="RUB2009" s="618"/>
      <c r="RUC2009" s="618"/>
      <c r="RUD2009" s="618"/>
      <c r="RUE2009" s="618"/>
      <c r="RUF2009" s="618"/>
      <c r="RUG2009" s="618"/>
      <c r="RUH2009" s="618"/>
      <c r="RUI2009" s="618"/>
      <c r="RUJ2009" s="618"/>
      <c r="RUK2009" s="618"/>
      <c r="RUL2009" s="618"/>
      <c r="RUM2009" s="618"/>
      <c r="RUN2009" s="618"/>
      <c r="RUO2009" s="618"/>
      <c r="RUP2009" s="618"/>
      <c r="RUQ2009" s="618"/>
      <c r="RUR2009" s="618"/>
      <c r="RUS2009" s="618"/>
      <c r="RUT2009" s="618"/>
      <c r="RUU2009" s="618"/>
      <c r="RUV2009" s="618"/>
      <c r="RUW2009" s="618"/>
      <c r="RUX2009" s="618"/>
      <c r="RUY2009" s="618"/>
      <c r="RUZ2009" s="618"/>
      <c r="RVA2009" s="618"/>
      <c r="RVB2009" s="618"/>
      <c r="RVC2009" s="618"/>
      <c r="RVD2009" s="618"/>
      <c r="RVE2009" s="618"/>
      <c r="RVF2009" s="618"/>
      <c r="RVG2009" s="618"/>
      <c r="RVH2009" s="618"/>
      <c r="RVI2009" s="618"/>
      <c r="RVJ2009" s="618"/>
      <c r="RVK2009" s="618"/>
      <c r="RVL2009" s="618"/>
      <c r="RVM2009" s="618"/>
      <c r="RVN2009" s="618"/>
      <c r="RVO2009" s="618"/>
      <c r="RVP2009" s="618"/>
      <c r="RVQ2009" s="618"/>
      <c r="RVR2009" s="618"/>
      <c r="RVS2009" s="618"/>
      <c r="RVT2009" s="618"/>
      <c r="RVU2009" s="618"/>
      <c r="RVV2009" s="618"/>
      <c r="RVW2009" s="618"/>
      <c r="RVX2009" s="618"/>
      <c r="RVY2009" s="618"/>
      <c r="RVZ2009" s="618"/>
      <c r="RWA2009" s="618"/>
      <c r="RWB2009" s="618"/>
      <c r="RWC2009" s="618"/>
      <c r="RWD2009" s="618"/>
      <c r="RWE2009" s="618"/>
      <c r="RWF2009" s="618"/>
      <c r="RWG2009" s="618"/>
      <c r="RWH2009" s="618"/>
      <c r="RWI2009" s="618"/>
      <c r="RWJ2009" s="618"/>
      <c r="RWK2009" s="618"/>
      <c r="RWL2009" s="618"/>
      <c r="RWM2009" s="618"/>
      <c r="RWN2009" s="618"/>
      <c r="RWO2009" s="618"/>
      <c r="RWP2009" s="618"/>
      <c r="RWQ2009" s="618"/>
      <c r="RWR2009" s="618"/>
      <c r="RWS2009" s="618"/>
      <c r="RWT2009" s="618"/>
      <c r="RWU2009" s="618"/>
      <c r="RWV2009" s="618"/>
      <c r="RWW2009" s="618"/>
      <c r="RWX2009" s="618"/>
      <c r="RWY2009" s="618"/>
      <c r="RWZ2009" s="618"/>
      <c r="RXA2009" s="618"/>
      <c r="RXB2009" s="618"/>
      <c r="RXC2009" s="618"/>
      <c r="RXD2009" s="618"/>
      <c r="RXE2009" s="618"/>
      <c r="RXF2009" s="618"/>
      <c r="RXG2009" s="618"/>
      <c r="RXH2009" s="618"/>
      <c r="RXI2009" s="618"/>
      <c r="RXJ2009" s="618"/>
      <c r="RXK2009" s="618"/>
      <c r="RXL2009" s="618"/>
      <c r="RXM2009" s="618"/>
      <c r="RXN2009" s="618"/>
      <c r="RXO2009" s="618"/>
      <c r="RXP2009" s="618"/>
      <c r="RXQ2009" s="618"/>
      <c r="RXR2009" s="618"/>
      <c r="RXS2009" s="618"/>
      <c r="RXT2009" s="618"/>
      <c r="RXU2009" s="618"/>
      <c r="RXV2009" s="618"/>
      <c r="RXW2009" s="618"/>
      <c r="RXX2009" s="618"/>
      <c r="RXY2009" s="618"/>
      <c r="RXZ2009" s="618"/>
      <c r="RYA2009" s="618"/>
      <c r="RYB2009" s="618"/>
      <c r="RYC2009" s="618"/>
      <c r="RYD2009" s="618"/>
      <c r="RYE2009" s="618"/>
      <c r="RYF2009" s="618"/>
      <c r="RYG2009" s="618"/>
      <c r="RYH2009" s="618"/>
      <c r="RYI2009" s="618"/>
      <c r="RYJ2009" s="618"/>
      <c r="RYK2009" s="618"/>
      <c r="RYL2009" s="618"/>
      <c r="RYM2009" s="618"/>
      <c r="RYN2009" s="618"/>
      <c r="RYO2009" s="618"/>
      <c r="RYP2009" s="618"/>
      <c r="RYQ2009" s="618"/>
      <c r="RYR2009" s="618"/>
      <c r="RYS2009" s="618"/>
      <c r="RYT2009" s="618"/>
      <c r="RYU2009" s="618"/>
      <c r="RYV2009" s="618"/>
      <c r="RYW2009" s="618"/>
      <c r="RYX2009" s="618"/>
      <c r="RYY2009" s="618"/>
      <c r="RYZ2009" s="618"/>
      <c r="RZA2009" s="618"/>
      <c r="RZB2009" s="618"/>
      <c r="RZC2009" s="618"/>
      <c r="RZD2009" s="618"/>
      <c r="RZE2009" s="618"/>
      <c r="RZF2009" s="618"/>
      <c r="RZG2009" s="618"/>
      <c r="RZH2009" s="618"/>
      <c r="RZI2009" s="618"/>
      <c r="RZJ2009" s="618"/>
      <c r="RZK2009" s="618"/>
      <c r="RZL2009" s="618"/>
      <c r="RZM2009" s="618"/>
      <c r="RZN2009" s="618"/>
      <c r="RZO2009" s="618"/>
      <c r="RZP2009" s="618"/>
      <c r="RZQ2009" s="618"/>
      <c r="RZR2009" s="618"/>
      <c r="RZS2009" s="618"/>
      <c r="RZT2009" s="618"/>
      <c r="RZU2009" s="618"/>
      <c r="RZV2009" s="618"/>
      <c r="RZW2009" s="618"/>
      <c r="RZX2009" s="618"/>
      <c r="RZY2009" s="618"/>
      <c r="RZZ2009" s="618"/>
      <c r="SAA2009" s="618"/>
      <c r="SAB2009" s="618"/>
      <c r="SAC2009" s="618"/>
      <c r="SAD2009" s="618"/>
      <c r="SAE2009" s="618"/>
      <c r="SAF2009" s="618"/>
      <c r="SAG2009" s="618"/>
      <c r="SAH2009" s="618"/>
      <c r="SAI2009" s="618"/>
      <c r="SAJ2009" s="618"/>
      <c r="SAK2009" s="618"/>
      <c r="SAL2009" s="618"/>
      <c r="SAM2009" s="618"/>
      <c r="SAN2009" s="618"/>
      <c r="SAO2009" s="618"/>
      <c r="SAP2009" s="618"/>
      <c r="SAQ2009" s="618"/>
      <c r="SAR2009" s="618"/>
      <c r="SAS2009" s="618"/>
      <c r="SAT2009" s="618"/>
      <c r="SAU2009" s="618"/>
      <c r="SAV2009" s="618"/>
      <c r="SAW2009" s="618"/>
      <c r="SAX2009" s="618"/>
      <c r="SAY2009" s="618"/>
      <c r="SAZ2009" s="618"/>
      <c r="SBA2009" s="618"/>
      <c r="SBB2009" s="618"/>
      <c r="SBC2009" s="618"/>
      <c r="SBD2009" s="618"/>
      <c r="SBE2009" s="618"/>
      <c r="SBF2009" s="618"/>
      <c r="SBG2009" s="618"/>
      <c r="SBH2009" s="618"/>
      <c r="SBI2009" s="618"/>
      <c r="SBJ2009" s="618"/>
      <c r="SBK2009" s="618"/>
      <c r="SBL2009" s="618"/>
      <c r="SBM2009" s="618"/>
      <c r="SBN2009" s="618"/>
      <c r="SBO2009" s="618"/>
      <c r="SBP2009" s="618"/>
      <c r="SBQ2009" s="618"/>
      <c r="SBR2009" s="618"/>
      <c r="SBS2009" s="618"/>
      <c r="SBT2009" s="618"/>
      <c r="SBU2009" s="618"/>
      <c r="SBV2009" s="618"/>
      <c r="SBW2009" s="618"/>
      <c r="SBX2009" s="618"/>
      <c r="SBY2009" s="618"/>
      <c r="SBZ2009" s="618"/>
      <c r="SCA2009" s="618"/>
      <c r="SCB2009" s="618"/>
      <c r="SCC2009" s="618"/>
      <c r="SCD2009" s="618"/>
      <c r="SCE2009" s="618"/>
      <c r="SCF2009" s="618"/>
      <c r="SCG2009" s="618"/>
      <c r="SCH2009" s="618"/>
      <c r="SCI2009" s="618"/>
      <c r="SCJ2009" s="618"/>
      <c r="SCK2009" s="618"/>
      <c r="SCL2009" s="618"/>
      <c r="SCM2009" s="618"/>
      <c r="SCN2009" s="618"/>
      <c r="SCO2009" s="618"/>
      <c r="SCP2009" s="618"/>
      <c r="SCQ2009" s="618"/>
      <c r="SCR2009" s="618"/>
      <c r="SCS2009" s="618"/>
      <c r="SCT2009" s="618"/>
      <c r="SCU2009" s="618"/>
      <c r="SCV2009" s="618"/>
      <c r="SCW2009" s="618"/>
      <c r="SCX2009" s="618"/>
      <c r="SCY2009" s="618"/>
      <c r="SCZ2009" s="618"/>
      <c r="SDA2009" s="618"/>
      <c r="SDB2009" s="618"/>
      <c r="SDC2009" s="618"/>
      <c r="SDD2009" s="618"/>
      <c r="SDE2009" s="618"/>
      <c r="SDF2009" s="618"/>
      <c r="SDG2009" s="618"/>
      <c r="SDH2009" s="618"/>
      <c r="SDI2009" s="618"/>
      <c r="SDJ2009" s="618"/>
      <c r="SDK2009" s="618"/>
      <c r="SDL2009" s="618"/>
      <c r="SDM2009" s="618"/>
      <c r="SDN2009" s="618"/>
      <c r="SDO2009" s="618"/>
      <c r="SDP2009" s="618"/>
      <c r="SDQ2009" s="618"/>
      <c r="SDR2009" s="618"/>
      <c r="SDS2009" s="618"/>
      <c r="SDT2009" s="618"/>
      <c r="SDU2009" s="618"/>
      <c r="SDV2009" s="618"/>
      <c r="SDW2009" s="618"/>
      <c r="SDX2009" s="618"/>
      <c r="SDY2009" s="618"/>
      <c r="SDZ2009" s="618"/>
      <c r="SEA2009" s="618"/>
      <c r="SEB2009" s="618"/>
      <c r="SEC2009" s="618"/>
      <c r="SED2009" s="618"/>
      <c r="SEE2009" s="618"/>
      <c r="SEF2009" s="618"/>
      <c r="SEG2009" s="618"/>
      <c r="SEH2009" s="618"/>
      <c r="SEI2009" s="618"/>
      <c r="SEJ2009" s="618"/>
      <c r="SEK2009" s="618"/>
      <c r="SEL2009" s="618"/>
      <c r="SEM2009" s="618"/>
      <c r="SEN2009" s="618"/>
      <c r="SEO2009" s="618"/>
      <c r="SEP2009" s="618"/>
      <c r="SEQ2009" s="618"/>
      <c r="SER2009" s="618"/>
      <c r="SES2009" s="618"/>
      <c r="SET2009" s="618"/>
      <c r="SEU2009" s="618"/>
      <c r="SEV2009" s="618"/>
      <c r="SEW2009" s="618"/>
      <c r="SEX2009" s="618"/>
      <c r="SEY2009" s="618"/>
      <c r="SEZ2009" s="618"/>
      <c r="SFA2009" s="618"/>
      <c r="SFB2009" s="618"/>
      <c r="SFC2009" s="618"/>
      <c r="SFD2009" s="618"/>
      <c r="SFE2009" s="618"/>
      <c r="SFF2009" s="618"/>
      <c r="SFG2009" s="618"/>
      <c r="SFH2009" s="618"/>
      <c r="SFI2009" s="618"/>
      <c r="SFJ2009" s="618"/>
      <c r="SFK2009" s="618"/>
      <c r="SFL2009" s="618"/>
      <c r="SFM2009" s="618"/>
      <c r="SFN2009" s="618"/>
      <c r="SFO2009" s="618"/>
      <c r="SFP2009" s="618"/>
      <c r="SFQ2009" s="618"/>
      <c r="SFR2009" s="618"/>
      <c r="SFS2009" s="618"/>
      <c r="SFT2009" s="618"/>
      <c r="SFU2009" s="618"/>
      <c r="SFV2009" s="618"/>
      <c r="SFW2009" s="618"/>
      <c r="SFX2009" s="618"/>
      <c r="SFY2009" s="618"/>
      <c r="SFZ2009" s="618"/>
      <c r="SGA2009" s="618"/>
      <c r="SGB2009" s="618"/>
      <c r="SGC2009" s="618"/>
      <c r="SGD2009" s="618"/>
      <c r="SGE2009" s="618"/>
      <c r="SGF2009" s="618"/>
      <c r="SGG2009" s="618"/>
      <c r="SGH2009" s="618"/>
      <c r="SGI2009" s="618"/>
      <c r="SGJ2009" s="618"/>
      <c r="SGK2009" s="618"/>
      <c r="SGL2009" s="618"/>
      <c r="SGM2009" s="618"/>
      <c r="SGN2009" s="618"/>
      <c r="SGO2009" s="618"/>
      <c r="SGP2009" s="618"/>
      <c r="SGQ2009" s="618"/>
      <c r="SGR2009" s="618"/>
      <c r="SGS2009" s="618"/>
      <c r="SGT2009" s="618"/>
      <c r="SGU2009" s="618"/>
      <c r="SGV2009" s="618"/>
      <c r="SGW2009" s="618"/>
      <c r="SGX2009" s="618"/>
      <c r="SGY2009" s="618"/>
      <c r="SGZ2009" s="618"/>
      <c r="SHA2009" s="618"/>
      <c r="SHB2009" s="618"/>
      <c r="SHC2009" s="618"/>
      <c r="SHD2009" s="618"/>
      <c r="SHE2009" s="618"/>
      <c r="SHF2009" s="618"/>
      <c r="SHG2009" s="618"/>
      <c r="SHH2009" s="618"/>
      <c r="SHI2009" s="618"/>
      <c r="SHJ2009" s="618"/>
      <c r="SHK2009" s="618"/>
      <c r="SHL2009" s="618"/>
      <c r="SHM2009" s="618"/>
      <c r="SHN2009" s="618"/>
      <c r="SHO2009" s="618"/>
      <c r="SHP2009" s="618"/>
      <c r="SHQ2009" s="618"/>
      <c r="SHR2009" s="618"/>
      <c r="SHS2009" s="618"/>
      <c r="SHT2009" s="618"/>
      <c r="SHU2009" s="618"/>
      <c r="SHV2009" s="618"/>
      <c r="SHW2009" s="618"/>
      <c r="SHX2009" s="618"/>
      <c r="SHY2009" s="618"/>
      <c r="SHZ2009" s="618"/>
      <c r="SIA2009" s="618"/>
      <c r="SIB2009" s="618"/>
      <c r="SIC2009" s="618"/>
      <c r="SID2009" s="618"/>
      <c r="SIE2009" s="618"/>
      <c r="SIF2009" s="618"/>
      <c r="SIG2009" s="618"/>
      <c r="SIH2009" s="618"/>
      <c r="SII2009" s="618"/>
      <c r="SIJ2009" s="618"/>
      <c r="SIK2009" s="618"/>
      <c r="SIL2009" s="618"/>
      <c r="SIM2009" s="618"/>
      <c r="SIN2009" s="618"/>
      <c r="SIO2009" s="618"/>
      <c r="SIP2009" s="618"/>
      <c r="SIQ2009" s="618"/>
      <c r="SIR2009" s="618"/>
      <c r="SIS2009" s="618"/>
      <c r="SIT2009" s="618"/>
      <c r="SIU2009" s="618"/>
      <c r="SIV2009" s="618"/>
      <c r="SIW2009" s="618"/>
      <c r="SIX2009" s="618"/>
      <c r="SIY2009" s="618"/>
      <c r="SIZ2009" s="618"/>
      <c r="SJA2009" s="618"/>
      <c r="SJB2009" s="618"/>
      <c r="SJC2009" s="618"/>
      <c r="SJD2009" s="618"/>
      <c r="SJE2009" s="618"/>
      <c r="SJF2009" s="618"/>
      <c r="SJG2009" s="618"/>
      <c r="SJH2009" s="618"/>
      <c r="SJI2009" s="618"/>
      <c r="SJJ2009" s="618"/>
      <c r="SJK2009" s="618"/>
      <c r="SJL2009" s="618"/>
      <c r="SJM2009" s="618"/>
      <c r="SJN2009" s="618"/>
      <c r="SJO2009" s="618"/>
      <c r="SJP2009" s="618"/>
      <c r="SJQ2009" s="618"/>
      <c r="SJR2009" s="618"/>
      <c r="SJS2009" s="618"/>
      <c r="SJT2009" s="618"/>
      <c r="SJU2009" s="618"/>
      <c r="SJV2009" s="618"/>
      <c r="SJW2009" s="618"/>
      <c r="SJX2009" s="618"/>
      <c r="SJY2009" s="618"/>
      <c r="SJZ2009" s="618"/>
      <c r="SKA2009" s="618"/>
      <c r="SKB2009" s="618"/>
      <c r="SKC2009" s="618"/>
      <c r="SKD2009" s="618"/>
      <c r="SKE2009" s="618"/>
      <c r="SKF2009" s="618"/>
      <c r="SKG2009" s="618"/>
      <c r="SKH2009" s="618"/>
      <c r="SKI2009" s="618"/>
      <c r="SKJ2009" s="618"/>
      <c r="SKK2009" s="618"/>
      <c r="SKL2009" s="618"/>
      <c r="SKM2009" s="618"/>
      <c r="SKN2009" s="618"/>
      <c r="SKO2009" s="618"/>
      <c r="SKP2009" s="618"/>
      <c r="SKQ2009" s="618"/>
      <c r="SKR2009" s="618"/>
      <c r="SKS2009" s="618"/>
      <c r="SKT2009" s="618"/>
      <c r="SKU2009" s="618"/>
      <c r="SKV2009" s="618"/>
      <c r="SKW2009" s="618"/>
      <c r="SKX2009" s="618"/>
      <c r="SKY2009" s="618"/>
      <c r="SKZ2009" s="618"/>
      <c r="SLA2009" s="618"/>
      <c r="SLB2009" s="618"/>
      <c r="SLC2009" s="618"/>
      <c r="SLD2009" s="618"/>
      <c r="SLE2009" s="618"/>
      <c r="SLF2009" s="618"/>
      <c r="SLG2009" s="618"/>
      <c r="SLH2009" s="618"/>
      <c r="SLI2009" s="618"/>
      <c r="SLJ2009" s="618"/>
      <c r="SLK2009" s="618"/>
      <c r="SLL2009" s="618"/>
      <c r="SLM2009" s="618"/>
      <c r="SLN2009" s="618"/>
      <c r="SLO2009" s="618"/>
      <c r="SLP2009" s="618"/>
      <c r="SLQ2009" s="618"/>
      <c r="SLR2009" s="618"/>
      <c r="SLS2009" s="618"/>
      <c r="SLT2009" s="618"/>
      <c r="SLU2009" s="618"/>
      <c r="SLV2009" s="618"/>
      <c r="SLW2009" s="618"/>
      <c r="SLX2009" s="618"/>
      <c r="SLY2009" s="618"/>
      <c r="SLZ2009" s="618"/>
      <c r="SMA2009" s="618"/>
      <c r="SMB2009" s="618"/>
      <c r="SMC2009" s="618"/>
      <c r="SMD2009" s="618"/>
      <c r="SME2009" s="618"/>
      <c r="SMF2009" s="618"/>
      <c r="SMG2009" s="618"/>
      <c r="SMH2009" s="618"/>
      <c r="SMI2009" s="618"/>
      <c r="SMJ2009" s="618"/>
      <c r="SMK2009" s="618"/>
      <c r="SML2009" s="618"/>
      <c r="SMM2009" s="618"/>
      <c r="SMN2009" s="618"/>
      <c r="SMO2009" s="618"/>
      <c r="SMP2009" s="618"/>
      <c r="SMQ2009" s="618"/>
      <c r="SMR2009" s="618"/>
      <c r="SMS2009" s="618"/>
      <c r="SMT2009" s="618"/>
      <c r="SMU2009" s="618"/>
      <c r="SMV2009" s="618"/>
      <c r="SMW2009" s="618"/>
      <c r="SMX2009" s="618"/>
      <c r="SMY2009" s="618"/>
      <c r="SMZ2009" s="618"/>
      <c r="SNA2009" s="618"/>
      <c r="SNB2009" s="618"/>
      <c r="SNC2009" s="618"/>
      <c r="SND2009" s="618"/>
      <c r="SNE2009" s="618"/>
      <c r="SNF2009" s="618"/>
      <c r="SNG2009" s="618"/>
      <c r="SNH2009" s="618"/>
      <c r="SNI2009" s="618"/>
      <c r="SNJ2009" s="618"/>
      <c r="SNK2009" s="618"/>
      <c r="SNL2009" s="618"/>
      <c r="SNM2009" s="618"/>
      <c r="SNN2009" s="618"/>
      <c r="SNO2009" s="618"/>
      <c r="SNP2009" s="618"/>
      <c r="SNQ2009" s="618"/>
      <c r="SNR2009" s="618"/>
      <c r="SNS2009" s="618"/>
      <c r="SNT2009" s="618"/>
      <c r="SNU2009" s="618"/>
      <c r="SNV2009" s="618"/>
      <c r="SNW2009" s="618"/>
      <c r="SNX2009" s="618"/>
      <c r="SNY2009" s="618"/>
      <c r="SNZ2009" s="618"/>
      <c r="SOA2009" s="618"/>
      <c r="SOB2009" s="618"/>
      <c r="SOC2009" s="618"/>
      <c r="SOD2009" s="618"/>
      <c r="SOE2009" s="618"/>
      <c r="SOF2009" s="618"/>
      <c r="SOG2009" s="618"/>
      <c r="SOH2009" s="618"/>
      <c r="SOI2009" s="618"/>
      <c r="SOJ2009" s="618"/>
      <c r="SOK2009" s="618"/>
      <c r="SOL2009" s="618"/>
      <c r="SOM2009" s="618"/>
      <c r="SON2009" s="618"/>
      <c r="SOO2009" s="618"/>
      <c r="SOP2009" s="618"/>
      <c r="SOQ2009" s="618"/>
      <c r="SOR2009" s="618"/>
      <c r="SOS2009" s="618"/>
      <c r="SOT2009" s="618"/>
      <c r="SOU2009" s="618"/>
      <c r="SOV2009" s="618"/>
      <c r="SOW2009" s="618"/>
      <c r="SOX2009" s="618"/>
      <c r="SOY2009" s="618"/>
      <c r="SOZ2009" s="618"/>
      <c r="SPA2009" s="618"/>
      <c r="SPB2009" s="618"/>
      <c r="SPC2009" s="618"/>
      <c r="SPD2009" s="618"/>
      <c r="SPE2009" s="618"/>
      <c r="SPF2009" s="618"/>
      <c r="SPG2009" s="618"/>
      <c r="SPH2009" s="618"/>
      <c r="SPI2009" s="618"/>
      <c r="SPJ2009" s="618"/>
      <c r="SPK2009" s="618"/>
      <c r="SPL2009" s="618"/>
      <c r="SPM2009" s="618"/>
      <c r="SPN2009" s="618"/>
      <c r="SPO2009" s="618"/>
      <c r="SPP2009" s="618"/>
      <c r="SPQ2009" s="618"/>
      <c r="SPR2009" s="618"/>
      <c r="SPS2009" s="618"/>
      <c r="SPT2009" s="618"/>
      <c r="SPU2009" s="618"/>
      <c r="SPV2009" s="618"/>
      <c r="SPW2009" s="618"/>
      <c r="SPX2009" s="618"/>
      <c r="SPY2009" s="618"/>
      <c r="SPZ2009" s="618"/>
      <c r="SQA2009" s="618"/>
      <c r="SQB2009" s="618"/>
      <c r="SQC2009" s="618"/>
      <c r="SQD2009" s="618"/>
      <c r="SQE2009" s="618"/>
      <c r="SQF2009" s="618"/>
      <c r="SQG2009" s="618"/>
      <c r="SQH2009" s="618"/>
      <c r="SQI2009" s="618"/>
      <c r="SQJ2009" s="618"/>
      <c r="SQK2009" s="618"/>
      <c r="SQL2009" s="618"/>
      <c r="SQM2009" s="618"/>
      <c r="SQN2009" s="618"/>
      <c r="SQO2009" s="618"/>
      <c r="SQP2009" s="618"/>
      <c r="SQQ2009" s="618"/>
      <c r="SQR2009" s="618"/>
      <c r="SQS2009" s="618"/>
      <c r="SQT2009" s="618"/>
      <c r="SQU2009" s="618"/>
      <c r="SQV2009" s="618"/>
      <c r="SQW2009" s="618"/>
      <c r="SQX2009" s="618"/>
      <c r="SQY2009" s="618"/>
      <c r="SQZ2009" s="618"/>
      <c r="SRA2009" s="618"/>
      <c r="SRB2009" s="618"/>
      <c r="SRC2009" s="618"/>
      <c r="SRD2009" s="618"/>
      <c r="SRE2009" s="618"/>
      <c r="SRF2009" s="618"/>
      <c r="SRG2009" s="618"/>
      <c r="SRH2009" s="618"/>
      <c r="SRI2009" s="618"/>
      <c r="SRJ2009" s="618"/>
      <c r="SRK2009" s="618"/>
      <c r="SRL2009" s="618"/>
      <c r="SRM2009" s="618"/>
      <c r="SRN2009" s="618"/>
      <c r="SRO2009" s="618"/>
      <c r="SRP2009" s="618"/>
      <c r="SRQ2009" s="618"/>
      <c r="SRR2009" s="618"/>
      <c r="SRS2009" s="618"/>
      <c r="SRT2009" s="618"/>
      <c r="SRU2009" s="618"/>
      <c r="SRV2009" s="618"/>
      <c r="SRW2009" s="618"/>
      <c r="SRX2009" s="618"/>
      <c r="SRY2009" s="618"/>
      <c r="SRZ2009" s="618"/>
      <c r="SSA2009" s="618"/>
      <c r="SSB2009" s="618"/>
      <c r="SSC2009" s="618"/>
      <c r="SSD2009" s="618"/>
      <c r="SSE2009" s="618"/>
      <c r="SSF2009" s="618"/>
      <c r="SSG2009" s="618"/>
      <c r="SSH2009" s="618"/>
      <c r="SSI2009" s="618"/>
      <c r="SSJ2009" s="618"/>
      <c r="SSK2009" s="618"/>
      <c r="SSL2009" s="618"/>
      <c r="SSM2009" s="618"/>
      <c r="SSN2009" s="618"/>
      <c r="SSO2009" s="618"/>
      <c r="SSP2009" s="618"/>
      <c r="SSQ2009" s="618"/>
      <c r="SSR2009" s="618"/>
      <c r="SSS2009" s="618"/>
      <c r="SST2009" s="618"/>
      <c r="SSU2009" s="618"/>
      <c r="SSV2009" s="618"/>
      <c r="SSW2009" s="618"/>
      <c r="SSX2009" s="618"/>
      <c r="SSY2009" s="618"/>
      <c r="SSZ2009" s="618"/>
      <c r="STA2009" s="618"/>
      <c r="STB2009" s="618"/>
      <c r="STC2009" s="618"/>
      <c r="STD2009" s="618"/>
      <c r="STE2009" s="618"/>
      <c r="STF2009" s="618"/>
      <c r="STG2009" s="618"/>
      <c r="STH2009" s="618"/>
      <c r="STI2009" s="618"/>
      <c r="STJ2009" s="618"/>
      <c r="STK2009" s="618"/>
      <c r="STL2009" s="618"/>
      <c r="STM2009" s="618"/>
      <c r="STN2009" s="618"/>
      <c r="STO2009" s="618"/>
      <c r="STP2009" s="618"/>
      <c r="STQ2009" s="618"/>
      <c r="STR2009" s="618"/>
      <c r="STS2009" s="618"/>
      <c r="STT2009" s="618"/>
      <c r="STU2009" s="618"/>
      <c r="STV2009" s="618"/>
      <c r="STW2009" s="618"/>
      <c r="STX2009" s="618"/>
      <c r="STY2009" s="618"/>
      <c r="STZ2009" s="618"/>
      <c r="SUA2009" s="618"/>
      <c r="SUB2009" s="618"/>
      <c r="SUC2009" s="618"/>
      <c r="SUD2009" s="618"/>
      <c r="SUE2009" s="618"/>
      <c r="SUF2009" s="618"/>
      <c r="SUG2009" s="618"/>
      <c r="SUH2009" s="618"/>
      <c r="SUI2009" s="618"/>
      <c r="SUJ2009" s="618"/>
      <c r="SUK2009" s="618"/>
      <c r="SUL2009" s="618"/>
      <c r="SUM2009" s="618"/>
      <c r="SUN2009" s="618"/>
      <c r="SUO2009" s="618"/>
      <c r="SUP2009" s="618"/>
      <c r="SUQ2009" s="618"/>
      <c r="SUR2009" s="618"/>
      <c r="SUS2009" s="618"/>
      <c r="SUT2009" s="618"/>
      <c r="SUU2009" s="618"/>
      <c r="SUV2009" s="618"/>
      <c r="SUW2009" s="618"/>
      <c r="SUX2009" s="618"/>
      <c r="SUY2009" s="618"/>
      <c r="SUZ2009" s="618"/>
      <c r="SVA2009" s="618"/>
      <c r="SVB2009" s="618"/>
      <c r="SVC2009" s="618"/>
      <c r="SVD2009" s="618"/>
      <c r="SVE2009" s="618"/>
      <c r="SVF2009" s="618"/>
      <c r="SVG2009" s="618"/>
      <c r="SVH2009" s="618"/>
      <c r="SVI2009" s="618"/>
      <c r="SVJ2009" s="618"/>
      <c r="SVK2009" s="618"/>
      <c r="SVL2009" s="618"/>
      <c r="SVM2009" s="618"/>
      <c r="SVN2009" s="618"/>
      <c r="SVO2009" s="618"/>
      <c r="SVP2009" s="618"/>
      <c r="SVQ2009" s="618"/>
      <c r="SVR2009" s="618"/>
      <c r="SVS2009" s="618"/>
      <c r="SVT2009" s="618"/>
      <c r="SVU2009" s="618"/>
      <c r="SVV2009" s="618"/>
      <c r="SVW2009" s="618"/>
      <c r="SVX2009" s="618"/>
      <c r="SVY2009" s="618"/>
      <c r="SVZ2009" s="618"/>
      <c r="SWA2009" s="618"/>
      <c r="SWB2009" s="618"/>
      <c r="SWC2009" s="618"/>
      <c r="SWD2009" s="618"/>
      <c r="SWE2009" s="618"/>
      <c r="SWF2009" s="618"/>
      <c r="SWG2009" s="618"/>
      <c r="SWH2009" s="618"/>
      <c r="SWI2009" s="618"/>
      <c r="SWJ2009" s="618"/>
      <c r="SWK2009" s="618"/>
      <c r="SWL2009" s="618"/>
      <c r="SWM2009" s="618"/>
      <c r="SWN2009" s="618"/>
      <c r="SWO2009" s="618"/>
      <c r="SWP2009" s="618"/>
      <c r="SWQ2009" s="618"/>
      <c r="SWR2009" s="618"/>
      <c r="SWS2009" s="618"/>
      <c r="SWT2009" s="618"/>
      <c r="SWU2009" s="618"/>
      <c r="SWV2009" s="618"/>
      <c r="SWW2009" s="618"/>
      <c r="SWX2009" s="618"/>
      <c r="SWY2009" s="618"/>
      <c r="SWZ2009" s="618"/>
      <c r="SXA2009" s="618"/>
      <c r="SXB2009" s="618"/>
      <c r="SXC2009" s="618"/>
      <c r="SXD2009" s="618"/>
      <c r="SXE2009" s="618"/>
      <c r="SXF2009" s="618"/>
      <c r="SXG2009" s="618"/>
      <c r="SXH2009" s="618"/>
      <c r="SXI2009" s="618"/>
      <c r="SXJ2009" s="618"/>
      <c r="SXK2009" s="618"/>
      <c r="SXL2009" s="618"/>
      <c r="SXM2009" s="618"/>
      <c r="SXN2009" s="618"/>
      <c r="SXO2009" s="618"/>
      <c r="SXP2009" s="618"/>
      <c r="SXQ2009" s="618"/>
      <c r="SXR2009" s="618"/>
      <c r="SXS2009" s="618"/>
      <c r="SXT2009" s="618"/>
      <c r="SXU2009" s="618"/>
      <c r="SXV2009" s="618"/>
      <c r="SXW2009" s="618"/>
      <c r="SXX2009" s="618"/>
      <c r="SXY2009" s="618"/>
      <c r="SXZ2009" s="618"/>
      <c r="SYA2009" s="618"/>
      <c r="SYB2009" s="618"/>
      <c r="SYC2009" s="618"/>
      <c r="SYD2009" s="618"/>
      <c r="SYE2009" s="618"/>
      <c r="SYF2009" s="618"/>
      <c r="SYG2009" s="618"/>
      <c r="SYH2009" s="618"/>
      <c r="SYI2009" s="618"/>
      <c r="SYJ2009" s="618"/>
      <c r="SYK2009" s="618"/>
      <c r="SYL2009" s="618"/>
      <c r="SYM2009" s="618"/>
      <c r="SYN2009" s="618"/>
      <c r="SYO2009" s="618"/>
      <c r="SYP2009" s="618"/>
      <c r="SYQ2009" s="618"/>
      <c r="SYR2009" s="618"/>
      <c r="SYS2009" s="618"/>
      <c r="SYT2009" s="618"/>
      <c r="SYU2009" s="618"/>
      <c r="SYV2009" s="618"/>
      <c r="SYW2009" s="618"/>
      <c r="SYX2009" s="618"/>
      <c r="SYY2009" s="618"/>
      <c r="SYZ2009" s="618"/>
      <c r="SZA2009" s="618"/>
      <c r="SZB2009" s="618"/>
      <c r="SZC2009" s="618"/>
      <c r="SZD2009" s="618"/>
      <c r="SZE2009" s="618"/>
      <c r="SZF2009" s="618"/>
      <c r="SZG2009" s="618"/>
      <c r="SZH2009" s="618"/>
      <c r="SZI2009" s="618"/>
      <c r="SZJ2009" s="618"/>
      <c r="SZK2009" s="618"/>
      <c r="SZL2009" s="618"/>
      <c r="SZM2009" s="618"/>
      <c r="SZN2009" s="618"/>
      <c r="SZO2009" s="618"/>
      <c r="SZP2009" s="618"/>
      <c r="SZQ2009" s="618"/>
      <c r="SZR2009" s="618"/>
      <c r="SZS2009" s="618"/>
      <c r="SZT2009" s="618"/>
      <c r="SZU2009" s="618"/>
      <c r="SZV2009" s="618"/>
      <c r="SZW2009" s="618"/>
      <c r="SZX2009" s="618"/>
      <c r="SZY2009" s="618"/>
      <c r="SZZ2009" s="618"/>
      <c r="TAA2009" s="618"/>
      <c r="TAB2009" s="618"/>
      <c r="TAC2009" s="618"/>
      <c r="TAD2009" s="618"/>
      <c r="TAE2009" s="618"/>
      <c r="TAF2009" s="618"/>
      <c r="TAG2009" s="618"/>
      <c r="TAH2009" s="618"/>
      <c r="TAI2009" s="618"/>
      <c r="TAJ2009" s="618"/>
      <c r="TAK2009" s="618"/>
      <c r="TAL2009" s="618"/>
      <c r="TAM2009" s="618"/>
      <c r="TAN2009" s="618"/>
      <c r="TAO2009" s="618"/>
      <c r="TAP2009" s="618"/>
      <c r="TAQ2009" s="618"/>
      <c r="TAR2009" s="618"/>
      <c r="TAS2009" s="618"/>
      <c r="TAT2009" s="618"/>
      <c r="TAU2009" s="618"/>
      <c r="TAV2009" s="618"/>
      <c r="TAW2009" s="618"/>
      <c r="TAX2009" s="618"/>
      <c r="TAY2009" s="618"/>
      <c r="TAZ2009" s="618"/>
      <c r="TBA2009" s="618"/>
      <c r="TBB2009" s="618"/>
      <c r="TBC2009" s="618"/>
      <c r="TBD2009" s="618"/>
      <c r="TBE2009" s="618"/>
      <c r="TBF2009" s="618"/>
      <c r="TBG2009" s="618"/>
      <c r="TBH2009" s="618"/>
      <c r="TBI2009" s="618"/>
      <c r="TBJ2009" s="618"/>
      <c r="TBK2009" s="618"/>
      <c r="TBL2009" s="618"/>
      <c r="TBM2009" s="618"/>
      <c r="TBN2009" s="618"/>
      <c r="TBO2009" s="618"/>
      <c r="TBP2009" s="618"/>
      <c r="TBQ2009" s="618"/>
      <c r="TBR2009" s="618"/>
      <c r="TBS2009" s="618"/>
      <c r="TBT2009" s="618"/>
      <c r="TBU2009" s="618"/>
      <c r="TBV2009" s="618"/>
      <c r="TBW2009" s="618"/>
      <c r="TBX2009" s="618"/>
      <c r="TBY2009" s="618"/>
      <c r="TBZ2009" s="618"/>
      <c r="TCA2009" s="618"/>
      <c r="TCB2009" s="618"/>
      <c r="TCC2009" s="618"/>
      <c r="TCD2009" s="618"/>
      <c r="TCE2009" s="618"/>
      <c r="TCF2009" s="618"/>
      <c r="TCG2009" s="618"/>
      <c r="TCH2009" s="618"/>
      <c r="TCI2009" s="618"/>
      <c r="TCJ2009" s="618"/>
      <c r="TCK2009" s="618"/>
      <c r="TCL2009" s="618"/>
      <c r="TCM2009" s="618"/>
      <c r="TCN2009" s="618"/>
      <c r="TCO2009" s="618"/>
      <c r="TCP2009" s="618"/>
      <c r="TCQ2009" s="618"/>
      <c r="TCR2009" s="618"/>
      <c r="TCS2009" s="618"/>
      <c r="TCT2009" s="618"/>
      <c r="TCU2009" s="618"/>
      <c r="TCV2009" s="618"/>
      <c r="TCW2009" s="618"/>
      <c r="TCX2009" s="618"/>
      <c r="TCY2009" s="618"/>
      <c r="TCZ2009" s="618"/>
      <c r="TDA2009" s="618"/>
      <c r="TDB2009" s="618"/>
      <c r="TDC2009" s="618"/>
      <c r="TDD2009" s="618"/>
      <c r="TDE2009" s="618"/>
      <c r="TDF2009" s="618"/>
      <c r="TDG2009" s="618"/>
      <c r="TDH2009" s="618"/>
      <c r="TDI2009" s="618"/>
      <c r="TDJ2009" s="618"/>
      <c r="TDK2009" s="618"/>
      <c r="TDL2009" s="618"/>
      <c r="TDM2009" s="618"/>
      <c r="TDN2009" s="618"/>
      <c r="TDO2009" s="618"/>
      <c r="TDP2009" s="618"/>
      <c r="TDQ2009" s="618"/>
      <c r="TDR2009" s="618"/>
      <c r="TDS2009" s="618"/>
      <c r="TDT2009" s="618"/>
      <c r="TDU2009" s="618"/>
      <c r="TDV2009" s="618"/>
      <c r="TDW2009" s="618"/>
      <c r="TDX2009" s="618"/>
      <c r="TDY2009" s="618"/>
      <c r="TDZ2009" s="618"/>
      <c r="TEA2009" s="618"/>
      <c r="TEB2009" s="618"/>
      <c r="TEC2009" s="618"/>
      <c r="TED2009" s="618"/>
      <c r="TEE2009" s="618"/>
      <c r="TEF2009" s="618"/>
      <c r="TEG2009" s="618"/>
      <c r="TEH2009" s="618"/>
      <c r="TEI2009" s="618"/>
      <c r="TEJ2009" s="618"/>
      <c r="TEK2009" s="618"/>
      <c r="TEL2009" s="618"/>
      <c r="TEM2009" s="618"/>
      <c r="TEN2009" s="618"/>
      <c r="TEO2009" s="618"/>
      <c r="TEP2009" s="618"/>
      <c r="TEQ2009" s="618"/>
      <c r="TER2009" s="618"/>
      <c r="TES2009" s="618"/>
      <c r="TET2009" s="618"/>
      <c r="TEU2009" s="618"/>
      <c r="TEV2009" s="618"/>
      <c r="TEW2009" s="618"/>
      <c r="TEX2009" s="618"/>
      <c r="TEY2009" s="618"/>
      <c r="TEZ2009" s="618"/>
      <c r="TFA2009" s="618"/>
      <c r="TFB2009" s="618"/>
      <c r="TFC2009" s="618"/>
      <c r="TFD2009" s="618"/>
      <c r="TFE2009" s="618"/>
      <c r="TFF2009" s="618"/>
      <c r="TFG2009" s="618"/>
      <c r="TFH2009" s="618"/>
      <c r="TFI2009" s="618"/>
      <c r="TFJ2009" s="618"/>
      <c r="TFK2009" s="618"/>
      <c r="TFL2009" s="618"/>
      <c r="TFM2009" s="618"/>
      <c r="TFN2009" s="618"/>
      <c r="TFO2009" s="618"/>
      <c r="TFP2009" s="618"/>
      <c r="TFQ2009" s="618"/>
      <c r="TFR2009" s="618"/>
      <c r="TFS2009" s="618"/>
      <c r="TFT2009" s="618"/>
      <c r="TFU2009" s="618"/>
      <c r="TFV2009" s="618"/>
      <c r="TFW2009" s="618"/>
      <c r="TFX2009" s="618"/>
      <c r="TFY2009" s="618"/>
      <c r="TFZ2009" s="618"/>
      <c r="TGA2009" s="618"/>
      <c r="TGB2009" s="618"/>
      <c r="TGC2009" s="618"/>
      <c r="TGD2009" s="618"/>
      <c r="TGE2009" s="618"/>
      <c r="TGF2009" s="618"/>
      <c r="TGG2009" s="618"/>
      <c r="TGH2009" s="618"/>
      <c r="TGI2009" s="618"/>
      <c r="TGJ2009" s="618"/>
      <c r="TGK2009" s="618"/>
      <c r="TGL2009" s="618"/>
      <c r="TGM2009" s="618"/>
      <c r="TGN2009" s="618"/>
      <c r="TGO2009" s="618"/>
      <c r="TGP2009" s="618"/>
      <c r="TGQ2009" s="618"/>
      <c r="TGR2009" s="618"/>
      <c r="TGS2009" s="618"/>
      <c r="TGT2009" s="618"/>
      <c r="TGU2009" s="618"/>
      <c r="TGV2009" s="618"/>
      <c r="TGW2009" s="618"/>
      <c r="TGX2009" s="618"/>
      <c r="TGY2009" s="618"/>
      <c r="TGZ2009" s="618"/>
      <c r="THA2009" s="618"/>
      <c r="THB2009" s="618"/>
      <c r="THC2009" s="618"/>
      <c r="THD2009" s="618"/>
      <c r="THE2009" s="618"/>
      <c r="THF2009" s="618"/>
      <c r="THG2009" s="618"/>
      <c r="THH2009" s="618"/>
      <c r="THI2009" s="618"/>
      <c r="THJ2009" s="618"/>
      <c r="THK2009" s="618"/>
      <c r="THL2009" s="618"/>
      <c r="THM2009" s="618"/>
      <c r="THN2009" s="618"/>
      <c r="THO2009" s="618"/>
      <c r="THP2009" s="618"/>
      <c r="THQ2009" s="618"/>
      <c r="THR2009" s="618"/>
      <c r="THS2009" s="618"/>
      <c r="THT2009" s="618"/>
      <c r="THU2009" s="618"/>
      <c r="THV2009" s="618"/>
      <c r="THW2009" s="618"/>
      <c r="THX2009" s="618"/>
      <c r="THY2009" s="618"/>
      <c r="THZ2009" s="618"/>
      <c r="TIA2009" s="618"/>
      <c r="TIB2009" s="618"/>
      <c r="TIC2009" s="618"/>
      <c r="TID2009" s="618"/>
      <c r="TIE2009" s="618"/>
      <c r="TIF2009" s="618"/>
      <c r="TIG2009" s="618"/>
      <c r="TIH2009" s="618"/>
      <c r="TII2009" s="618"/>
      <c r="TIJ2009" s="618"/>
      <c r="TIK2009" s="618"/>
      <c r="TIL2009" s="618"/>
      <c r="TIM2009" s="618"/>
      <c r="TIN2009" s="618"/>
      <c r="TIO2009" s="618"/>
      <c r="TIP2009" s="618"/>
      <c r="TIQ2009" s="618"/>
      <c r="TIR2009" s="618"/>
      <c r="TIS2009" s="618"/>
      <c r="TIT2009" s="618"/>
      <c r="TIU2009" s="618"/>
      <c r="TIV2009" s="618"/>
      <c r="TIW2009" s="618"/>
      <c r="TIX2009" s="618"/>
      <c r="TIY2009" s="618"/>
      <c r="TIZ2009" s="618"/>
      <c r="TJA2009" s="618"/>
      <c r="TJB2009" s="618"/>
      <c r="TJC2009" s="618"/>
      <c r="TJD2009" s="618"/>
      <c r="TJE2009" s="618"/>
      <c r="TJF2009" s="618"/>
      <c r="TJG2009" s="618"/>
      <c r="TJH2009" s="618"/>
      <c r="TJI2009" s="618"/>
      <c r="TJJ2009" s="618"/>
      <c r="TJK2009" s="618"/>
      <c r="TJL2009" s="618"/>
      <c r="TJM2009" s="618"/>
      <c r="TJN2009" s="618"/>
      <c r="TJO2009" s="618"/>
      <c r="TJP2009" s="618"/>
      <c r="TJQ2009" s="618"/>
      <c r="TJR2009" s="618"/>
      <c r="TJS2009" s="618"/>
      <c r="TJT2009" s="618"/>
      <c r="TJU2009" s="618"/>
      <c r="TJV2009" s="618"/>
      <c r="TJW2009" s="618"/>
      <c r="TJX2009" s="618"/>
      <c r="TJY2009" s="618"/>
      <c r="TJZ2009" s="618"/>
      <c r="TKA2009" s="618"/>
      <c r="TKB2009" s="618"/>
      <c r="TKC2009" s="618"/>
      <c r="TKD2009" s="618"/>
      <c r="TKE2009" s="618"/>
      <c r="TKF2009" s="618"/>
      <c r="TKG2009" s="618"/>
      <c r="TKH2009" s="618"/>
      <c r="TKI2009" s="618"/>
      <c r="TKJ2009" s="618"/>
      <c r="TKK2009" s="618"/>
      <c r="TKL2009" s="618"/>
      <c r="TKM2009" s="618"/>
      <c r="TKN2009" s="618"/>
      <c r="TKO2009" s="618"/>
      <c r="TKP2009" s="618"/>
      <c r="TKQ2009" s="618"/>
      <c r="TKR2009" s="618"/>
      <c r="TKS2009" s="618"/>
      <c r="TKT2009" s="618"/>
      <c r="TKU2009" s="618"/>
      <c r="TKV2009" s="618"/>
      <c r="TKW2009" s="618"/>
      <c r="TKX2009" s="618"/>
      <c r="TKY2009" s="618"/>
      <c r="TKZ2009" s="618"/>
      <c r="TLA2009" s="618"/>
      <c r="TLB2009" s="618"/>
      <c r="TLC2009" s="618"/>
      <c r="TLD2009" s="618"/>
      <c r="TLE2009" s="618"/>
      <c r="TLF2009" s="618"/>
      <c r="TLG2009" s="618"/>
      <c r="TLH2009" s="618"/>
      <c r="TLI2009" s="618"/>
      <c r="TLJ2009" s="618"/>
      <c r="TLK2009" s="618"/>
      <c r="TLL2009" s="618"/>
      <c r="TLM2009" s="618"/>
      <c r="TLN2009" s="618"/>
      <c r="TLO2009" s="618"/>
      <c r="TLP2009" s="618"/>
      <c r="TLQ2009" s="618"/>
      <c r="TLR2009" s="618"/>
      <c r="TLS2009" s="618"/>
      <c r="TLT2009" s="618"/>
      <c r="TLU2009" s="618"/>
      <c r="TLV2009" s="618"/>
      <c r="TLW2009" s="618"/>
      <c r="TLX2009" s="618"/>
      <c r="TLY2009" s="618"/>
      <c r="TLZ2009" s="618"/>
      <c r="TMA2009" s="618"/>
      <c r="TMB2009" s="618"/>
      <c r="TMC2009" s="618"/>
      <c r="TMD2009" s="618"/>
      <c r="TME2009" s="618"/>
      <c r="TMF2009" s="618"/>
      <c r="TMG2009" s="618"/>
      <c r="TMH2009" s="618"/>
      <c r="TMI2009" s="618"/>
      <c r="TMJ2009" s="618"/>
      <c r="TMK2009" s="618"/>
      <c r="TML2009" s="618"/>
      <c r="TMM2009" s="618"/>
      <c r="TMN2009" s="618"/>
      <c r="TMO2009" s="618"/>
      <c r="TMP2009" s="618"/>
      <c r="TMQ2009" s="618"/>
      <c r="TMR2009" s="618"/>
      <c r="TMS2009" s="618"/>
      <c r="TMT2009" s="618"/>
      <c r="TMU2009" s="618"/>
      <c r="TMV2009" s="618"/>
      <c r="TMW2009" s="618"/>
      <c r="TMX2009" s="618"/>
      <c r="TMY2009" s="618"/>
      <c r="TMZ2009" s="618"/>
      <c r="TNA2009" s="618"/>
      <c r="TNB2009" s="618"/>
      <c r="TNC2009" s="618"/>
      <c r="TND2009" s="618"/>
      <c r="TNE2009" s="618"/>
      <c r="TNF2009" s="618"/>
      <c r="TNG2009" s="618"/>
      <c r="TNH2009" s="618"/>
      <c r="TNI2009" s="618"/>
      <c r="TNJ2009" s="618"/>
      <c r="TNK2009" s="618"/>
      <c r="TNL2009" s="618"/>
      <c r="TNM2009" s="618"/>
      <c r="TNN2009" s="618"/>
      <c r="TNO2009" s="618"/>
      <c r="TNP2009" s="618"/>
      <c r="TNQ2009" s="618"/>
      <c r="TNR2009" s="618"/>
      <c r="TNS2009" s="618"/>
      <c r="TNT2009" s="618"/>
      <c r="TNU2009" s="618"/>
      <c r="TNV2009" s="618"/>
      <c r="TNW2009" s="618"/>
      <c r="TNX2009" s="618"/>
      <c r="TNY2009" s="618"/>
      <c r="TNZ2009" s="618"/>
      <c r="TOA2009" s="618"/>
      <c r="TOB2009" s="618"/>
      <c r="TOC2009" s="618"/>
      <c r="TOD2009" s="618"/>
      <c r="TOE2009" s="618"/>
      <c r="TOF2009" s="618"/>
      <c r="TOG2009" s="618"/>
      <c r="TOH2009" s="618"/>
      <c r="TOI2009" s="618"/>
      <c r="TOJ2009" s="618"/>
      <c r="TOK2009" s="618"/>
      <c r="TOL2009" s="618"/>
      <c r="TOM2009" s="618"/>
      <c r="TON2009" s="618"/>
      <c r="TOO2009" s="618"/>
      <c r="TOP2009" s="618"/>
      <c r="TOQ2009" s="618"/>
      <c r="TOR2009" s="618"/>
      <c r="TOS2009" s="618"/>
      <c r="TOT2009" s="618"/>
      <c r="TOU2009" s="618"/>
      <c r="TOV2009" s="618"/>
      <c r="TOW2009" s="618"/>
      <c r="TOX2009" s="618"/>
      <c r="TOY2009" s="618"/>
      <c r="TOZ2009" s="618"/>
      <c r="TPA2009" s="618"/>
      <c r="TPB2009" s="618"/>
      <c r="TPC2009" s="618"/>
      <c r="TPD2009" s="618"/>
      <c r="TPE2009" s="618"/>
      <c r="TPF2009" s="618"/>
      <c r="TPG2009" s="618"/>
      <c r="TPH2009" s="618"/>
      <c r="TPI2009" s="618"/>
      <c r="TPJ2009" s="618"/>
      <c r="TPK2009" s="618"/>
      <c r="TPL2009" s="618"/>
      <c r="TPM2009" s="618"/>
      <c r="TPN2009" s="618"/>
      <c r="TPO2009" s="618"/>
      <c r="TPP2009" s="618"/>
      <c r="TPQ2009" s="618"/>
      <c r="TPR2009" s="618"/>
      <c r="TPS2009" s="618"/>
      <c r="TPT2009" s="618"/>
      <c r="TPU2009" s="618"/>
      <c r="TPV2009" s="618"/>
      <c r="TPW2009" s="618"/>
      <c r="TPX2009" s="618"/>
      <c r="TPY2009" s="618"/>
      <c r="TPZ2009" s="618"/>
      <c r="TQA2009" s="618"/>
      <c r="TQB2009" s="618"/>
      <c r="TQC2009" s="618"/>
      <c r="TQD2009" s="618"/>
      <c r="TQE2009" s="618"/>
      <c r="TQF2009" s="618"/>
      <c r="TQG2009" s="618"/>
      <c r="TQH2009" s="618"/>
      <c r="TQI2009" s="618"/>
      <c r="TQJ2009" s="618"/>
      <c r="TQK2009" s="618"/>
      <c r="TQL2009" s="618"/>
      <c r="TQM2009" s="618"/>
      <c r="TQN2009" s="618"/>
      <c r="TQO2009" s="618"/>
      <c r="TQP2009" s="618"/>
      <c r="TQQ2009" s="618"/>
      <c r="TQR2009" s="618"/>
      <c r="TQS2009" s="618"/>
      <c r="TQT2009" s="618"/>
      <c r="TQU2009" s="618"/>
      <c r="TQV2009" s="618"/>
      <c r="TQW2009" s="618"/>
      <c r="TQX2009" s="618"/>
      <c r="TQY2009" s="618"/>
      <c r="TQZ2009" s="618"/>
      <c r="TRA2009" s="618"/>
      <c r="TRB2009" s="618"/>
      <c r="TRC2009" s="618"/>
      <c r="TRD2009" s="618"/>
      <c r="TRE2009" s="618"/>
      <c r="TRF2009" s="618"/>
      <c r="TRG2009" s="618"/>
      <c r="TRH2009" s="618"/>
      <c r="TRI2009" s="618"/>
      <c r="TRJ2009" s="618"/>
      <c r="TRK2009" s="618"/>
      <c r="TRL2009" s="618"/>
      <c r="TRM2009" s="618"/>
      <c r="TRN2009" s="618"/>
      <c r="TRO2009" s="618"/>
      <c r="TRP2009" s="618"/>
      <c r="TRQ2009" s="618"/>
      <c r="TRR2009" s="618"/>
      <c r="TRS2009" s="618"/>
      <c r="TRT2009" s="618"/>
      <c r="TRU2009" s="618"/>
      <c r="TRV2009" s="618"/>
      <c r="TRW2009" s="618"/>
      <c r="TRX2009" s="618"/>
      <c r="TRY2009" s="618"/>
      <c r="TRZ2009" s="618"/>
      <c r="TSA2009" s="618"/>
      <c r="TSB2009" s="618"/>
      <c r="TSC2009" s="618"/>
      <c r="TSD2009" s="618"/>
      <c r="TSE2009" s="618"/>
      <c r="TSF2009" s="618"/>
      <c r="TSG2009" s="618"/>
      <c r="TSH2009" s="618"/>
      <c r="TSI2009" s="618"/>
      <c r="TSJ2009" s="618"/>
      <c r="TSK2009" s="618"/>
      <c r="TSL2009" s="618"/>
      <c r="TSM2009" s="618"/>
      <c r="TSN2009" s="618"/>
      <c r="TSO2009" s="618"/>
      <c r="TSP2009" s="618"/>
      <c r="TSQ2009" s="618"/>
      <c r="TSR2009" s="618"/>
      <c r="TSS2009" s="618"/>
      <c r="TST2009" s="618"/>
      <c r="TSU2009" s="618"/>
      <c r="TSV2009" s="618"/>
      <c r="TSW2009" s="618"/>
      <c r="TSX2009" s="618"/>
      <c r="TSY2009" s="618"/>
      <c r="TSZ2009" s="618"/>
      <c r="TTA2009" s="618"/>
      <c r="TTB2009" s="618"/>
      <c r="TTC2009" s="618"/>
      <c r="TTD2009" s="618"/>
      <c r="TTE2009" s="618"/>
      <c r="TTF2009" s="618"/>
      <c r="TTG2009" s="618"/>
      <c r="TTH2009" s="618"/>
      <c r="TTI2009" s="618"/>
      <c r="TTJ2009" s="618"/>
      <c r="TTK2009" s="618"/>
      <c r="TTL2009" s="618"/>
      <c r="TTM2009" s="618"/>
      <c r="TTN2009" s="618"/>
      <c r="TTO2009" s="618"/>
      <c r="TTP2009" s="618"/>
      <c r="TTQ2009" s="618"/>
      <c r="TTR2009" s="618"/>
      <c r="TTS2009" s="618"/>
      <c r="TTT2009" s="618"/>
      <c r="TTU2009" s="618"/>
      <c r="TTV2009" s="618"/>
      <c r="TTW2009" s="618"/>
      <c r="TTX2009" s="618"/>
      <c r="TTY2009" s="618"/>
      <c r="TTZ2009" s="618"/>
      <c r="TUA2009" s="618"/>
      <c r="TUB2009" s="618"/>
      <c r="TUC2009" s="618"/>
      <c r="TUD2009" s="618"/>
      <c r="TUE2009" s="618"/>
      <c r="TUF2009" s="618"/>
      <c r="TUG2009" s="618"/>
      <c r="TUH2009" s="618"/>
      <c r="TUI2009" s="618"/>
      <c r="TUJ2009" s="618"/>
      <c r="TUK2009" s="618"/>
      <c r="TUL2009" s="618"/>
      <c r="TUM2009" s="618"/>
      <c r="TUN2009" s="618"/>
      <c r="TUO2009" s="618"/>
      <c r="TUP2009" s="618"/>
      <c r="TUQ2009" s="618"/>
      <c r="TUR2009" s="618"/>
      <c r="TUS2009" s="618"/>
      <c r="TUT2009" s="618"/>
      <c r="TUU2009" s="618"/>
      <c r="TUV2009" s="618"/>
      <c r="TUW2009" s="618"/>
      <c r="TUX2009" s="618"/>
      <c r="TUY2009" s="618"/>
      <c r="TUZ2009" s="618"/>
      <c r="TVA2009" s="618"/>
      <c r="TVB2009" s="618"/>
      <c r="TVC2009" s="618"/>
      <c r="TVD2009" s="618"/>
      <c r="TVE2009" s="618"/>
      <c r="TVF2009" s="618"/>
      <c r="TVG2009" s="618"/>
      <c r="TVH2009" s="618"/>
      <c r="TVI2009" s="618"/>
      <c r="TVJ2009" s="618"/>
      <c r="TVK2009" s="618"/>
      <c r="TVL2009" s="618"/>
      <c r="TVM2009" s="618"/>
      <c r="TVN2009" s="618"/>
      <c r="TVO2009" s="618"/>
      <c r="TVP2009" s="618"/>
      <c r="TVQ2009" s="618"/>
      <c r="TVR2009" s="618"/>
      <c r="TVS2009" s="618"/>
      <c r="TVT2009" s="618"/>
      <c r="TVU2009" s="618"/>
      <c r="TVV2009" s="618"/>
      <c r="TVW2009" s="618"/>
      <c r="TVX2009" s="618"/>
      <c r="TVY2009" s="618"/>
      <c r="TVZ2009" s="618"/>
      <c r="TWA2009" s="618"/>
      <c r="TWB2009" s="618"/>
      <c r="TWC2009" s="618"/>
      <c r="TWD2009" s="618"/>
      <c r="TWE2009" s="618"/>
      <c r="TWF2009" s="618"/>
      <c r="TWG2009" s="618"/>
      <c r="TWH2009" s="618"/>
      <c r="TWI2009" s="618"/>
      <c r="TWJ2009" s="618"/>
      <c r="TWK2009" s="618"/>
      <c r="TWL2009" s="618"/>
      <c r="TWM2009" s="618"/>
      <c r="TWN2009" s="618"/>
      <c r="TWO2009" s="618"/>
      <c r="TWP2009" s="618"/>
      <c r="TWQ2009" s="618"/>
      <c r="TWR2009" s="618"/>
      <c r="TWS2009" s="618"/>
      <c r="TWT2009" s="618"/>
      <c r="TWU2009" s="618"/>
      <c r="TWV2009" s="618"/>
      <c r="TWW2009" s="618"/>
      <c r="TWX2009" s="618"/>
      <c r="TWY2009" s="618"/>
      <c r="TWZ2009" s="618"/>
      <c r="TXA2009" s="618"/>
      <c r="TXB2009" s="618"/>
      <c r="TXC2009" s="618"/>
      <c r="TXD2009" s="618"/>
      <c r="TXE2009" s="618"/>
      <c r="TXF2009" s="618"/>
      <c r="TXG2009" s="618"/>
      <c r="TXH2009" s="618"/>
      <c r="TXI2009" s="618"/>
      <c r="TXJ2009" s="618"/>
      <c r="TXK2009" s="618"/>
      <c r="TXL2009" s="618"/>
      <c r="TXM2009" s="618"/>
      <c r="TXN2009" s="618"/>
      <c r="TXO2009" s="618"/>
      <c r="TXP2009" s="618"/>
      <c r="TXQ2009" s="618"/>
      <c r="TXR2009" s="618"/>
      <c r="TXS2009" s="618"/>
      <c r="TXT2009" s="618"/>
      <c r="TXU2009" s="618"/>
      <c r="TXV2009" s="618"/>
      <c r="TXW2009" s="618"/>
      <c r="TXX2009" s="618"/>
      <c r="TXY2009" s="618"/>
      <c r="TXZ2009" s="618"/>
      <c r="TYA2009" s="618"/>
      <c r="TYB2009" s="618"/>
      <c r="TYC2009" s="618"/>
      <c r="TYD2009" s="618"/>
      <c r="TYE2009" s="618"/>
      <c r="TYF2009" s="618"/>
      <c r="TYG2009" s="618"/>
      <c r="TYH2009" s="618"/>
      <c r="TYI2009" s="618"/>
      <c r="TYJ2009" s="618"/>
      <c r="TYK2009" s="618"/>
      <c r="TYL2009" s="618"/>
      <c r="TYM2009" s="618"/>
      <c r="TYN2009" s="618"/>
      <c r="TYO2009" s="618"/>
      <c r="TYP2009" s="618"/>
      <c r="TYQ2009" s="618"/>
      <c r="TYR2009" s="618"/>
      <c r="TYS2009" s="618"/>
      <c r="TYT2009" s="618"/>
      <c r="TYU2009" s="618"/>
      <c r="TYV2009" s="618"/>
      <c r="TYW2009" s="618"/>
      <c r="TYX2009" s="618"/>
      <c r="TYY2009" s="618"/>
      <c r="TYZ2009" s="618"/>
      <c r="TZA2009" s="618"/>
      <c r="TZB2009" s="618"/>
      <c r="TZC2009" s="618"/>
      <c r="TZD2009" s="618"/>
      <c r="TZE2009" s="618"/>
      <c r="TZF2009" s="618"/>
      <c r="TZG2009" s="618"/>
      <c r="TZH2009" s="618"/>
      <c r="TZI2009" s="618"/>
      <c r="TZJ2009" s="618"/>
      <c r="TZK2009" s="618"/>
      <c r="TZL2009" s="618"/>
      <c r="TZM2009" s="618"/>
      <c r="TZN2009" s="618"/>
      <c r="TZO2009" s="618"/>
      <c r="TZP2009" s="618"/>
      <c r="TZQ2009" s="618"/>
      <c r="TZR2009" s="618"/>
      <c r="TZS2009" s="618"/>
      <c r="TZT2009" s="618"/>
      <c r="TZU2009" s="618"/>
      <c r="TZV2009" s="618"/>
      <c r="TZW2009" s="618"/>
      <c r="TZX2009" s="618"/>
      <c r="TZY2009" s="618"/>
      <c r="TZZ2009" s="618"/>
      <c r="UAA2009" s="618"/>
      <c r="UAB2009" s="618"/>
      <c r="UAC2009" s="618"/>
      <c r="UAD2009" s="618"/>
      <c r="UAE2009" s="618"/>
      <c r="UAF2009" s="618"/>
      <c r="UAG2009" s="618"/>
      <c r="UAH2009" s="618"/>
      <c r="UAI2009" s="618"/>
      <c r="UAJ2009" s="618"/>
      <c r="UAK2009" s="618"/>
      <c r="UAL2009" s="618"/>
      <c r="UAM2009" s="618"/>
      <c r="UAN2009" s="618"/>
      <c r="UAO2009" s="618"/>
      <c r="UAP2009" s="618"/>
      <c r="UAQ2009" s="618"/>
      <c r="UAR2009" s="618"/>
      <c r="UAS2009" s="618"/>
      <c r="UAT2009" s="618"/>
      <c r="UAU2009" s="618"/>
      <c r="UAV2009" s="618"/>
      <c r="UAW2009" s="618"/>
      <c r="UAX2009" s="618"/>
      <c r="UAY2009" s="618"/>
      <c r="UAZ2009" s="618"/>
      <c r="UBA2009" s="618"/>
      <c r="UBB2009" s="618"/>
      <c r="UBC2009" s="618"/>
      <c r="UBD2009" s="618"/>
      <c r="UBE2009" s="618"/>
      <c r="UBF2009" s="618"/>
      <c r="UBG2009" s="618"/>
      <c r="UBH2009" s="618"/>
      <c r="UBI2009" s="618"/>
      <c r="UBJ2009" s="618"/>
      <c r="UBK2009" s="618"/>
      <c r="UBL2009" s="618"/>
      <c r="UBM2009" s="618"/>
      <c r="UBN2009" s="618"/>
      <c r="UBO2009" s="618"/>
      <c r="UBP2009" s="618"/>
      <c r="UBQ2009" s="618"/>
      <c r="UBR2009" s="618"/>
      <c r="UBS2009" s="618"/>
      <c r="UBT2009" s="618"/>
      <c r="UBU2009" s="618"/>
      <c r="UBV2009" s="618"/>
      <c r="UBW2009" s="618"/>
      <c r="UBX2009" s="618"/>
      <c r="UBY2009" s="618"/>
      <c r="UBZ2009" s="618"/>
      <c r="UCA2009" s="618"/>
      <c r="UCB2009" s="618"/>
      <c r="UCC2009" s="618"/>
      <c r="UCD2009" s="618"/>
      <c r="UCE2009" s="618"/>
      <c r="UCF2009" s="618"/>
      <c r="UCG2009" s="618"/>
      <c r="UCH2009" s="618"/>
      <c r="UCI2009" s="618"/>
      <c r="UCJ2009" s="618"/>
      <c r="UCK2009" s="618"/>
      <c r="UCL2009" s="618"/>
      <c r="UCM2009" s="618"/>
      <c r="UCN2009" s="618"/>
      <c r="UCO2009" s="618"/>
      <c r="UCP2009" s="618"/>
      <c r="UCQ2009" s="618"/>
      <c r="UCR2009" s="618"/>
      <c r="UCS2009" s="618"/>
      <c r="UCT2009" s="618"/>
      <c r="UCU2009" s="618"/>
      <c r="UCV2009" s="618"/>
      <c r="UCW2009" s="618"/>
      <c r="UCX2009" s="618"/>
      <c r="UCY2009" s="618"/>
      <c r="UCZ2009" s="618"/>
      <c r="UDA2009" s="618"/>
      <c r="UDB2009" s="618"/>
      <c r="UDC2009" s="618"/>
      <c r="UDD2009" s="618"/>
      <c r="UDE2009" s="618"/>
      <c r="UDF2009" s="618"/>
      <c r="UDG2009" s="618"/>
      <c r="UDH2009" s="618"/>
      <c r="UDI2009" s="618"/>
      <c r="UDJ2009" s="618"/>
      <c r="UDK2009" s="618"/>
      <c r="UDL2009" s="618"/>
      <c r="UDM2009" s="618"/>
      <c r="UDN2009" s="618"/>
      <c r="UDO2009" s="618"/>
      <c r="UDP2009" s="618"/>
      <c r="UDQ2009" s="618"/>
      <c r="UDR2009" s="618"/>
      <c r="UDS2009" s="618"/>
      <c r="UDT2009" s="618"/>
      <c r="UDU2009" s="618"/>
      <c r="UDV2009" s="618"/>
      <c r="UDW2009" s="618"/>
      <c r="UDX2009" s="618"/>
      <c r="UDY2009" s="618"/>
      <c r="UDZ2009" s="618"/>
      <c r="UEA2009" s="618"/>
      <c r="UEB2009" s="618"/>
      <c r="UEC2009" s="618"/>
      <c r="UED2009" s="618"/>
      <c r="UEE2009" s="618"/>
      <c r="UEF2009" s="618"/>
      <c r="UEG2009" s="618"/>
      <c r="UEH2009" s="618"/>
      <c r="UEI2009" s="618"/>
      <c r="UEJ2009" s="618"/>
      <c r="UEK2009" s="618"/>
      <c r="UEL2009" s="618"/>
      <c r="UEM2009" s="618"/>
      <c r="UEN2009" s="618"/>
      <c r="UEO2009" s="618"/>
      <c r="UEP2009" s="618"/>
      <c r="UEQ2009" s="618"/>
      <c r="UER2009" s="618"/>
      <c r="UES2009" s="618"/>
      <c r="UET2009" s="618"/>
      <c r="UEU2009" s="618"/>
      <c r="UEV2009" s="618"/>
      <c r="UEW2009" s="618"/>
      <c r="UEX2009" s="618"/>
      <c r="UEY2009" s="618"/>
      <c r="UEZ2009" s="618"/>
      <c r="UFA2009" s="618"/>
      <c r="UFB2009" s="618"/>
      <c r="UFC2009" s="618"/>
      <c r="UFD2009" s="618"/>
      <c r="UFE2009" s="618"/>
      <c r="UFF2009" s="618"/>
      <c r="UFG2009" s="618"/>
      <c r="UFH2009" s="618"/>
      <c r="UFI2009" s="618"/>
      <c r="UFJ2009" s="618"/>
      <c r="UFK2009" s="618"/>
      <c r="UFL2009" s="618"/>
      <c r="UFM2009" s="618"/>
      <c r="UFN2009" s="618"/>
      <c r="UFO2009" s="618"/>
      <c r="UFP2009" s="618"/>
      <c r="UFQ2009" s="618"/>
      <c r="UFR2009" s="618"/>
      <c r="UFS2009" s="618"/>
      <c r="UFT2009" s="618"/>
      <c r="UFU2009" s="618"/>
      <c r="UFV2009" s="618"/>
      <c r="UFW2009" s="618"/>
      <c r="UFX2009" s="618"/>
      <c r="UFY2009" s="618"/>
      <c r="UFZ2009" s="618"/>
      <c r="UGA2009" s="618"/>
      <c r="UGB2009" s="618"/>
      <c r="UGC2009" s="618"/>
      <c r="UGD2009" s="618"/>
      <c r="UGE2009" s="618"/>
      <c r="UGF2009" s="618"/>
      <c r="UGG2009" s="618"/>
      <c r="UGH2009" s="618"/>
      <c r="UGI2009" s="618"/>
      <c r="UGJ2009" s="618"/>
      <c r="UGK2009" s="618"/>
      <c r="UGL2009" s="618"/>
      <c r="UGM2009" s="618"/>
      <c r="UGN2009" s="618"/>
      <c r="UGO2009" s="618"/>
      <c r="UGP2009" s="618"/>
      <c r="UGQ2009" s="618"/>
      <c r="UGR2009" s="618"/>
      <c r="UGS2009" s="618"/>
      <c r="UGT2009" s="618"/>
      <c r="UGU2009" s="618"/>
      <c r="UGV2009" s="618"/>
      <c r="UGW2009" s="618"/>
      <c r="UGX2009" s="618"/>
      <c r="UGY2009" s="618"/>
      <c r="UGZ2009" s="618"/>
      <c r="UHA2009" s="618"/>
      <c r="UHB2009" s="618"/>
      <c r="UHC2009" s="618"/>
      <c r="UHD2009" s="618"/>
      <c r="UHE2009" s="618"/>
      <c r="UHF2009" s="618"/>
      <c r="UHG2009" s="618"/>
      <c r="UHH2009" s="618"/>
      <c r="UHI2009" s="618"/>
      <c r="UHJ2009" s="618"/>
      <c r="UHK2009" s="618"/>
      <c r="UHL2009" s="618"/>
      <c r="UHM2009" s="618"/>
      <c r="UHN2009" s="618"/>
      <c r="UHO2009" s="618"/>
      <c r="UHP2009" s="618"/>
      <c r="UHQ2009" s="618"/>
      <c r="UHR2009" s="618"/>
      <c r="UHS2009" s="618"/>
      <c r="UHT2009" s="618"/>
      <c r="UHU2009" s="618"/>
      <c r="UHV2009" s="618"/>
      <c r="UHW2009" s="618"/>
      <c r="UHX2009" s="618"/>
      <c r="UHY2009" s="618"/>
      <c r="UHZ2009" s="618"/>
      <c r="UIA2009" s="618"/>
      <c r="UIB2009" s="618"/>
      <c r="UIC2009" s="618"/>
      <c r="UID2009" s="618"/>
      <c r="UIE2009" s="618"/>
      <c r="UIF2009" s="618"/>
      <c r="UIG2009" s="618"/>
      <c r="UIH2009" s="618"/>
      <c r="UII2009" s="618"/>
      <c r="UIJ2009" s="618"/>
      <c r="UIK2009" s="618"/>
      <c r="UIL2009" s="618"/>
      <c r="UIM2009" s="618"/>
      <c r="UIN2009" s="618"/>
      <c r="UIO2009" s="618"/>
      <c r="UIP2009" s="618"/>
      <c r="UIQ2009" s="618"/>
      <c r="UIR2009" s="618"/>
      <c r="UIS2009" s="618"/>
      <c r="UIT2009" s="618"/>
      <c r="UIU2009" s="618"/>
      <c r="UIV2009" s="618"/>
      <c r="UIW2009" s="618"/>
      <c r="UIX2009" s="618"/>
      <c r="UIY2009" s="618"/>
      <c r="UIZ2009" s="618"/>
      <c r="UJA2009" s="618"/>
      <c r="UJB2009" s="618"/>
      <c r="UJC2009" s="618"/>
      <c r="UJD2009" s="618"/>
      <c r="UJE2009" s="618"/>
      <c r="UJF2009" s="618"/>
      <c r="UJG2009" s="618"/>
      <c r="UJH2009" s="618"/>
      <c r="UJI2009" s="618"/>
      <c r="UJJ2009" s="618"/>
      <c r="UJK2009" s="618"/>
      <c r="UJL2009" s="618"/>
      <c r="UJM2009" s="618"/>
      <c r="UJN2009" s="618"/>
      <c r="UJO2009" s="618"/>
      <c r="UJP2009" s="618"/>
      <c r="UJQ2009" s="618"/>
      <c r="UJR2009" s="618"/>
      <c r="UJS2009" s="618"/>
      <c r="UJT2009" s="618"/>
      <c r="UJU2009" s="618"/>
      <c r="UJV2009" s="618"/>
      <c r="UJW2009" s="618"/>
      <c r="UJX2009" s="618"/>
      <c r="UJY2009" s="618"/>
      <c r="UJZ2009" s="618"/>
      <c r="UKA2009" s="618"/>
      <c r="UKB2009" s="618"/>
      <c r="UKC2009" s="618"/>
      <c r="UKD2009" s="618"/>
      <c r="UKE2009" s="618"/>
      <c r="UKF2009" s="618"/>
      <c r="UKG2009" s="618"/>
      <c r="UKH2009" s="618"/>
      <c r="UKI2009" s="618"/>
      <c r="UKJ2009" s="618"/>
      <c r="UKK2009" s="618"/>
      <c r="UKL2009" s="618"/>
      <c r="UKM2009" s="618"/>
      <c r="UKN2009" s="618"/>
      <c r="UKO2009" s="618"/>
      <c r="UKP2009" s="618"/>
      <c r="UKQ2009" s="618"/>
      <c r="UKR2009" s="618"/>
      <c r="UKS2009" s="618"/>
      <c r="UKT2009" s="618"/>
      <c r="UKU2009" s="618"/>
      <c r="UKV2009" s="618"/>
      <c r="UKW2009" s="618"/>
      <c r="UKX2009" s="618"/>
      <c r="UKY2009" s="618"/>
      <c r="UKZ2009" s="618"/>
      <c r="ULA2009" s="618"/>
      <c r="ULB2009" s="618"/>
      <c r="ULC2009" s="618"/>
      <c r="ULD2009" s="618"/>
      <c r="ULE2009" s="618"/>
      <c r="ULF2009" s="618"/>
      <c r="ULG2009" s="618"/>
      <c r="ULH2009" s="618"/>
      <c r="ULI2009" s="618"/>
      <c r="ULJ2009" s="618"/>
      <c r="ULK2009" s="618"/>
      <c r="ULL2009" s="618"/>
      <c r="ULM2009" s="618"/>
      <c r="ULN2009" s="618"/>
      <c r="ULO2009" s="618"/>
      <c r="ULP2009" s="618"/>
      <c r="ULQ2009" s="618"/>
      <c r="ULR2009" s="618"/>
      <c r="ULS2009" s="618"/>
      <c r="ULT2009" s="618"/>
      <c r="ULU2009" s="618"/>
      <c r="ULV2009" s="618"/>
      <c r="ULW2009" s="618"/>
      <c r="ULX2009" s="618"/>
      <c r="ULY2009" s="618"/>
      <c r="ULZ2009" s="618"/>
      <c r="UMA2009" s="618"/>
      <c r="UMB2009" s="618"/>
      <c r="UMC2009" s="618"/>
      <c r="UMD2009" s="618"/>
      <c r="UME2009" s="618"/>
      <c r="UMF2009" s="618"/>
      <c r="UMG2009" s="618"/>
      <c r="UMH2009" s="618"/>
      <c r="UMI2009" s="618"/>
      <c r="UMJ2009" s="618"/>
      <c r="UMK2009" s="618"/>
      <c r="UML2009" s="618"/>
      <c r="UMM2009" s="618"/>
      <c r="UMN2009" s="618"/>
      <c r="UMO2009" s="618"/>
      <c r="UMP2009" s="618"/>
      <c r="UMQ2009" s="618"/>
      <c r="UMR2009" s="618"/>
      <c r="UMS2009" s="618"/>
      <c r="UMT2009" s="618"/>
      <c r="UMU2009" s="618"/>
      <c r="UMV2009" s="618"/>
      <c r="UMW2009" s="618"/>
      <c r="UMX2009" s="618"/>
      <c r="UMY2009" s="618"/>
      <c r="UMZ2009" s="618"/>
      <c r="UNA2009" s="618"/>
      <c r="UNB2009" s="618"/>
      <c r="UNC2009" s="618"/>
      <c r="UND2009" s="618"/>
      <c r="UNE2009" s="618"/>
      <c r="UNF2009" s="618"/>
      <c r="UNG2009" s="618"/>
      <c r="UNH2009" s="618"/>
      <c r="UNI2009" s="618"/>
      <c r="UNJ2009" s="618"/>
      <c r="UNK2009" s="618"/>
      <c r="UNL2009" s="618"/>
      <c r="UNM2009" s="618"/>
      <c r="UNN2009" s="618"/>
      <c r="UNO2009" s="618"/>
      <c r="UNP2009" s="618"/>
      <c r="UNQ2009" s="618"/>
      <c r="UNR2009" s="618"/>
      <c r="UNS2009" s="618"/>
      <c r="UNT2009" s="618"/>
      <c r="UNU2009" s="618"/>
      <c r="UNV2009" s="618"/>
      <c r="UNW2009" s="618"/>
      <c r="UNX2009" s="618"/>
      <c r="UNY2009" s="618"/>
      <c r="UNZ2009" s="618"/>
      <c r="UOA2009" s="618"/>
      <c r="UOB2009" s="618"/>
      <c r="UOC2009" s="618"/>
      <c r="UOD2009" s="618"/>
      <c r="UOE2009" s="618"/>
      <c r="UOF2009" s="618"/>
      <c r="UOG2009" s="618"/>
      <c r="UOH2009" s="618"/>
      <c r="UOI2009" s="618"/>
      <c r="UOJ2009" s="618"/>
      <c r="UOK2009" s="618"/>
      <c r="UOL2009" s="618"/>
      <c r="UOM2009" s="618"/>
      <c r="UON2009" s="618"/>
      <c r="UOO2009" s="618"/>
      <c r="UOP2009" s="618"/>
      <c r="UOQ2009" s="618"/>
      <c r="UOR2009" s="618"/>
      <c r="UOS2009" s="618"/>
      <c r="UOT2009" s="618"/>
      <c r="UOU2009" s="618"/>
      <c r="UOV2009" s="618"/>
      <c r="UOW2009" s="618"/>
      <c r="UOX2009" s="618"/>
      <c r="UOY2009" s="618"/>
      <c r="UOZ2009" s="618"/>
      <c r="UPA2009" s="618"/>
      <c r="UPB2009" s="618"/>
      <c r="UPC2009" s="618"/>
      <c r="UPD2009" s="618"/>
      <c r="UPE2009" s="618"/>
      <c r="UPF2009" s="618"/>
      <c r="UPG2009" s="618"/>
      <c r="UPH2009" s="618"/>
      <c r="UPI2009" s="618"/>
      <c r="UPJ2009" s="618"/>
      <c r="UPK2009" s="618"/>
      <c r="UPL2009" s="618"/>
      <c r="UPM2009" s="618"/>
      <c r="UPN2009" s="618"/>
      <c r="UPO2009" s="618"/>
      <c r="UPP2009" s="618"/>
      <c r="UPQ2009" s="618"/>
      <c r="UPR2009" s="618"/>
      <c r="UPS2009" s="618"/>
      <c r="UPT2009" s="618"/>
      <c r="UPU2009" s="618"/>
      <c r="UPV2009" s="618"/>
      <c r="UPW2009" s="618"/>
      <c r="UPX2009" s="618"/>
      <c r="UPY2009" s="618"/>
      <c r="UPZ2009" s="618"/>
      <c r="UQA2009" s="618"/>
      <c r="UQB2009" s="618"/>
      <c r="UQC2009" s="618"/>
      <c r="UQD2009" s="618"/>
      <c r="UQE2009" s="618"/>
      <c r="UQF2009" s="618"/>
      <c r="UQG2009" s="618"/>
      <c r="UQH2009" s="618"/>
      <c r="UQI2009" s="618"/>
      <c r="UQJ2009" s="618"/>
      <c r="UQK2009" s="618"/>
      <c r="UQL2009" s="618"/>
      <c r="UQM2009" s="618"/>
      <c r="UQN2009" s="618"/>
      <c r="UQO2009" s="618"/>
      <c r="UQP2009" s="618"/>
      <c r="UQQ2009" s="618"/>
      <c r="UQR2009" s="618"/>
      <c r="UQS2009" s="618"/>
      <c r="UQT2009" s="618"/>
      <c r="UQU2009" s="618"/>
      <c r="UQV2009" s="618"/>
      <c r="UQW2009" s="618"/>
      <c r="UQX2009" s="618"/>
      <c r="UQY2009" s="618"/>
      <c r="UQZ2009" s="618"/>
      <c r="URA2009" s="618"/>
      <c r="URB2009" s="618"/>
      <c r="URC2009" s="618"/>
      <c r="URD2009" s="618"/>
      <c r="URE2009" s="618"/>
      <c r="URF2009" s="618"/>
      <c r="URG2009" s="618"/>
      <c r="URH2009" s="618"/>
      <c r="URI2009" s="618"/>
      <c r="URJ2009" s="618"/>
      <c r="URK2009" s="618"/>
      <c r="URL2009" s="618"/>
      <c r="URM2009" s="618"/>
      <c r="URN2009" s="618"/>
      <c r="URO2009" s="618"/>
      <c r="URP2009" s="618"/>
      <c r="URQ2009" s="618"/>
      <c r="URR2009" s="618"/>
      <c r="URS2009" s="618"/>
      <c r="URT2009" s="618"/>
      <c r="URU2009" s="618"/>
      <c r="URV2009" s="618"/>
      <c r="URW2009" s="618"/>
      <c r="URX2009" s="618"/>
      <c r="URY2009" s="618"/>
      <c r="URZ2009" s="618"/>
      <c r="USA2009" s="618"/>
      <c r="USB2009" s="618"/>
      <c r="USC2009" s="618"/>
      <c r="USD2009" s="618"/>
      <c r="USE2009" s="618"/>
      <c r="USF2009" s="618"/>
      <c r="USG2009" s="618"/>
      <c r="USH2009" s="618"/>
      <c r="USI2009" s="618"/>
      <c r="USJ2009" s="618"/>
      <c r="USK2009" s="618"/>
      <c r="USL2009" s="618"/>
      <c r="USM2009" s="618"/>
      <c r="USN2009" s="618"/>
      <c r="USO2009" s="618"/>
      <c r="USP2009" s="618"/>
      <c r="USQ2009" s="618"/>
      <c r="USR2009" s="618"/>
      <c r="USS2009" s="618"/>
      <c r="UST2009" s="618"/>
      <c r="USU2009" s="618"/>
      <c r="USV2009" s="618"/>
      <c r="USW2009" s="618"/>
      <c r="USX2009" s="618"/>
      <c r="USY2009" s="618"/>
      <c r="USZ2009" s="618"/>
      <c r="UTA2009" s="618"/>
      <c r="UTB2009" s="618"/>
      <c r="UTC2009" s="618"/>
      <c r="UTD2009" s="618"/>
      <c r="UTE2009" s="618"/>
      <c r="UTF2009" s="618"/>
      <c r="UTG2009" s="618"/>
      <c r="UTH2009" s="618"/>
      <c r="UTI2009" s="618"/>
      <c r="UTJ2009" s="618"/>
      <c r="UTK2009" s="618"/>
      <c r="UTL2009" s="618"/>
      <c r="UTM2009" s="618"/>
      <c r="UTN2009" s="618"/>
      <c r="UTO2009" s="618"/>
      <c r="UTP2009" s="618"/>
      <c r="UTQ2009" s="618"/>
      <c r="UTR2009" s="618"/>
      <c r="UTS2009" s="618"/>
      <c r="UTT2009" s="618"/>
      <c r="UTU2009" s="618"/>
      <c r="UTV2009" s="618"/>
      <c r="UTW2009" s="618"/>
      <c r="UTX2009" s="618"/>
      <c r="UTY2009" s="618"/>
      <c r="UTZ2009" s="618"/>
      <c r="UUA2009" s="618"/>
      <c r="UUB2009" s="618"/>
      <c r="UUC2009" s="618"/>
      <c r="UUD2009" s="618"/>
      <c r="UUE2009" s="618"/>
      <c r="UUF2009" s="618"/>
      <c r="UUG2009" s="618"/>
      <c r="UUH2009" s="618"/>
      <c r="UUI2009" s="618"/>
      <c r="UUJ2009" s="618"/>
      <c r="UUK2009" s="618"/>
      <c r="UUL2009" s="618"/>
      <c r="UUM2009" s="618"/>
      <c r="UUN2009" s="618"/>
      <c r="UUO2009" s="618"/>
      <c r="UUP2009" s="618"/>
      <c r="UUQ2009" s="618"/>
      <c r="UUR2009" s="618"/>
      <c r="UUS2009" s="618"/>
      <c r="UUT2009" s="618"/>
      <c r="UUU2009" s="618"/>
      <c r="UUV2009" s="618"/>
      <c r="UUW2009" s="618"/>
      <c r="UUX2009" s="618"/>
      <c r="UUY2009" s="618"/>
      <c r="UUZ2009" s="618"/>
      <c r="UVA2009" s="618"/>
      <c r="UVB2009" s="618"/>
      <c r="UVC2009" s="618"/>
      <c r="UVD2009" s="618"/>
      <c r="UVE2009" s="618"/>
      <c r="UVF2009" s="618"/>
      <c r="UVG2009" s="618"/>
      <c r="UVH2009" s="618"/>
      <c r="UVI2009" s="618"/>
      <c r="UVJ2009" s="618"/>
      <c r="UVK2009" s="618"/>
      <c r="UVL2009" s="618"/>
      <c r="UVM2009" s="618"/>
      <c r="UVN2009" s="618"/>
      <c r="UVO2009" s="618"/>
      <c r="UVP2009" s="618"/>
      <c r="UVQ2009" s="618"/>
      <c r="UVR2009" s="618"/>
      <c r="UVS2009" s="618"/>
      <c r="UVT2009" s="618"/>
      <c r="UVU2009" s="618"/>
      <c r="UVV2009" s="618"/>
      <c r="UVW2009" s="618"/>
      <c r="UVX2009" s="618"/>
      <c r="UVY2009" s="618"/>
      <c r="UVZ2009" s="618"/>
      <c r="UWA2009" s="618"/>
      <c r="UWB2009" s="618"/>
      <c r="UWC2009" s="618"/>
      <c r="UWD2009" s="618"/>
      <c r="UWE2009" s="618"/>
      <c r="UWF2009" s="618"/>
      <c r="UWG2009" s="618"/>
      <c r="UWH2009" s="618"/>
      <c r="UWI2009" s="618"/>
      <c r="UWJ2009" s="618"/>
      <c r="UWK2009" s="618"/>
      <c r="UWL2009" s="618"/>
      <c r="UWM2009" s="618"/>
      <c r="UWN2009" s="618"/>
      <c r="UWO2009" s="618"/>
      <c r="UWP2009" s="618"/>
      <c r="UWQ2009" s="618"/>
      <c r="UWR2009" s="618"/>
      <c r="UWS2009" s="618"/>
      <c r="UWT2009" s="618"/>
      <c r="UWU2009" s="618"/>
      <c r="UWV2009" s="618"/>
      <c r="UWW2009" s="618"/>
      <c r="UWX2009" s="618"/>
      <c r="UWY2009" s="618"/>
      <c r="UWZ2009" s="618"/>
      <c r="UXA2009" s="618"/>
      <c r="UXB2009" s="618"/>
      <c r="UXC2009" s="618"/>
      <c r="UXD2009" s="618"/>
      <c r="UXE2009" s="618"/>
      <c r="UXF2009" s="618"/>
      <c r="UXG2009" s="618"/>
      <c r="UXH2009" s="618"/>
      <c r="UXI2009" s="618"/>
      <c r="UXJ2009" s="618"/>
      <c r="UXK2009" s="618"/>
      <c r="UXL2009" s="618"/>
      <c r="UXM2009" s="618"/>
      <c r="UXN2009" s="618"/>
      <c r="UXO2009" s="618"/>
      <c r="UXP2009" s="618"/>
      <c r="UXQ2009" s="618"/>
      <c r="UXR2009" s="618"/>
      <c r="UXS2009" s="618"/>
      <c r="UXT2009" s="618"/>
      <c r="UXU2009" s="618"/>
      <c r="UXV2009" s="618"/>
      <c r="UXW2009" s="618"/>
      <c r="UXX2009" s="618"/>
      <c r="UXY2009" s="618"/>
      <c r="UXZ2009" s="618"/>
      <c r="UYA2009" s="618"/>
      <c r="UYB2009" s="618"/>
      <c r="UYC2009" s="618"/>
      <c r="UYD2009" s="618"/>
      <c r="UYE2009" s="618"/>
      <c r="UYF2009" s="618"/>
      <c r="UYG2009" s="618"/>
      <c r="UYH2009" s="618"/>
      <c r="UYI2009" s="618"/>
      <c r="UYJ2009" s="618"/>
      <c r="UYK2009" s="618"/>
      <c r="UYL2009" s="618"/>
      <c r="UYM2009" s="618"/>
      <c r="UYN2009" s="618"/>
      <c r="UYO2009" s="618"/>
      <c r="UYP2009" s="618"/>
      <c r="UYQ2009" s="618"/>
      <c r="UYR2009" s="618"/>
      <c r="UYS2009" s="618"/>
      <c r="UYT2009" s="618"/>
      <c r="UYU2009" s="618"/>
      <c r="UYV2009" s="618"/>
      <c r="UYW2009" s="618"/>
      <c r="UYX2009" s="618"/>
      <c r="UYY2009" s="618"/>
      <c r="UYZ2009" s="618"/>
      <c r="UZA2009" s="618"/>
      <c r="UZB2009" s="618"/>
      <c r="UZC2009" s="618"/>
      <c r="UZD2009" s="618"/>
      <c r="UZE2009" s="618"/>
      <c r="UZF2009" s="618"/>
      <c r="UZG2009" s="618"/>
      <c r="UZH2009" s="618"/>
      <c r="UZI2009" s="618"/>
      <c r="UZJ2009" s="618"/>
      <c r="UZK2009" s="618"/>
      <c r="UZL2009" s="618"/>
      <c r="UZM2009" s="618"/>
      <c r="UZN2009" s="618"/>
      <c r="UZO2009" s="618"/>
      <c r="UZP2009" s="618"/>
      <c r="UZQ2009" s="618"/>
      <c r="UZR2009" s="618"/>
      <c r="UZS2009" s="618"/>
      <c r="UZT2009" s="618"/>
      <c r="UZU2009" s="618"/>
      <c r="UZV2009" s="618"/>
      <c r="UZW2009" s="618"/>
      <c r="UZX2009" s="618"/>
      <c r="UZY2009" s="618"/>
      <c r="UZZ2009" s="618"/>
      <c r="VAA2009" s="618"/>
      <c r="VAB2009" s="618"/>
      <c r="VAC2009" s="618"/>
      <c r="VAD2009" s="618"/>
      <c r="VAE2009" s="618"/>
      <c r="VAF2009" s="618"/>
      <c r="VAG2009" s="618"/>
      <c r="VAH2009" s="618"/>
      <c r="VAI2009" s="618"/>
      <c r="VAJ2009" s="618"/>
      <c r="VAK2009" s="618"/>
      <c r="VAL2009" s="618"/>
      <c r="VAM2009" s="618"/>
      <c r="VAN2009" s="618"/>
      <c r="VAO2009" s="618"/>
      <c r="VAP2009" s="618"/>
      <c r="VAQ2009" s="618"/>
      <c r="VAR2009" s="618"/>
      <c r="VAS2009" s="618"/>
      <c r="VAT2009" s="618"/>
      <c r="VAU2009" s="618"/>
      <c r="VAV2009" s="618"/>
      <c r="VAW2009" s="618"/>
      <c r="VAX2009" s="618"/>
      <c r="VAY2009" s="618"/>
      <c r="VAZ2009" s="618"/>
      <c r="VBA2009" s="618"/>
      <c r="VBB2009" s="618"/>
      <c r="VBC2009" s="618"/>
      <c r="VBD2009" s="618"/>
      <c r="VBE2009" s="618"/>
      <c r="VBF2009" s="618"/>
      <c r="VBG2009" s="618"/>
      <c r="VBH2009" s="618"/>
      <c r="VBI2009" s="618"/>
      <c r="VBJ2009" s="618"/>
      <c r="VBK2009" s="618"/>
      <c r="VBL2009" s="618"/>
      <c r="VBM2009" s="618"/>
      <c r="VBN2009" s="618"/>
      <c r="VBO2009" s="618"/>
      <c r="VBP2009" s="618"/>
      <c r="VBQ2009" s="618"/>
      <c r="VBR2009" s="618"/>
      <c r="VBS2009" s="618"/>
      <c r="VBT2009" s="618"/>
      <c r="VBU2009" s="618"/>
      <c r="VBV2009" s="618"/>
      <c r="VBW2009" s="618"/>
      <c r="VBX2009" s="618"/>
      <c r="VBY2009" s="618"/>
      <c r="VBZ2009" s="618"/>
      <c r="VCA2009" s="618"/>
      <c r="VCB2009" s="618"/>
      <c r="VCC2009" s="618"/>
      <c r="VCD2009" s="618"/>
      <c r="VCE2009" s="618"/>
      <c r="VCF2009" s="618"/>
      <c r="VCG2009" s="618"/>
      <c r="VCH2009" s="618"/>
      <c r="VCI2009" s="618"/>
      <c r="VCJ2009" s="618"/>
      <c r="VCK2009" s="618"/>
      <c r="VCL2009" s="618"/>
      <c r="VCM2009" s="618"/>
      <c r="VCN2009" s="618"/>
      <c r="VCO2009" s="618"/>
      <c r="VCP2009" s="618"/>
      <c r="VCQ2009" s="618"/>
      <c r="VCR2009" s="618"/>
      <c r="VCS2009" s="618"/>
      <c r="VCT2009" s="618"/>
      <c r="VCU2009" s="618"/>
      <c r="VCV2009" s="618"/>
      <c r="VCW2009" s="618"/>
      <c r="VCX2009" s="618"/>
      <c r="VCY2009" s="618"/>
      <c r="VCZ2009" s="618"/>
      <c r="VDA2009" s="618"/>
      <c r="VDB2009" s="618"/>
      <c r="VDC2009" s="618"/>
      <c r="VDD2009" s="618"/>
      <c r="VDE2009" s="618"/>
      <c r="VDF2009" s="618"/>
      <c r="VDG2009" s="618"/>
      <c r="VDH2009" s="618"/>
      <c r="VDI2009" s="618"/>
      <c r="VDJ2009" s="618"/>
      <c r="VDK2009" s="618"/>
      <c r="VDL2009" s="618"/>
      <c r="VDM2009" s="618"/>
      <c r="VDN2009" s="618"/>
      <c r="VDO2009" s="618"/>
      <c r="VDP2009" s="618"/>
      <c r="VDQ2009" s="618"/>
      <c r="VDR2009" s="618"/>
      <c r="VDS2009" s="618"/>
      <c r="VDT2009" s="618"/>
      <c r="VDU2009" s="618"/>
      <c r="VDV2009" s="618"/>
      <c r="VDW2009" s="618"/>
      <c r="VDX2009" s="618"/>
      <c r="VDY2009" s="618"/>
      <c r="VDZ2009" s="618"/>
      <c r="VEA2009" s="618"/>
      <c r="VEB2009" s="618"/>
      <c r="VEC2009" s="618"/>
      <c r="VED2009" s="618"/>
      <c r="VEE2009" s="618"/>
      <c r="VEF2009" s="618"/>
      <c r="VEG2009" s="618"/>
      <c r="VEH2009" s="618"/>
      <c r="VEI2009" s="618"/>
      <c r="VEJ2009" s="618"/>
      <c r="VEK2009" s="618"/>
      <c r="VEL2009" s="618"/>
      <c r="VEM2009" s="618"/>
      <c r="VEN2009" s="618"/>
      <c r="VEO2009" s="618"/>
      <c r="VEP2009" s="618"/>
      <c r="VEQ2009" s="618"/>
      <c r="VER2009" s="618"/>
      <c r="VES2009" s="618"/>
      <c r="VET2009" s="618"/>
      <c r="VEU2009" s="618"/>
      <c r="VEV2009" s="618"/>
      <c r="VEW2009" s="618"/>
      <c r="VEX2009" s="618"/>
      <c r="VEY2009" s="618"/>
      <c r="VEZ2009" s="618"/>
      <c r="VFA2009" s="618"/>
      <c r="VFB2009" s="618"/>
      <c r="VFC2009" s="618"/>
      <c r="VFD2009" s="618"/>
      <c r="VFE2009" s="618"/>
      <c r="VFF2009" s="618"/>
      <c r="VFG2009" s="618"/>
      <c r="VFH2009" s="618"/>
      <c r="VFI2009" s="618"/>
      <c r="VFJ2009" s="618"/>
      <c r="VFK2009" s="618"/>
      <c r="VFL2009" s="618"/>
      <c r="VFM2009" s="618"/>
      <c r="VFN2009" s="618"/>
      <c r="VFO2009" s="618"/>
      <c r="VFP2009" s="618"/>
      <c r="VFQ2009" s="618"/>
      <c r="VFR2009" s="618"/>
      <c r="VFS2009" s="618"/>
      <c r="VFT2009" s="618"/>
      <c r="VFU2009" s="618"/>
      <c r="VFV2009" s="618"/>
      <c r="VFW2009" s="618"/>
      <c r="VFX2009" s="618"/>
      <c r="VFY2009" s="618"/>
      <c r="VFZ2009" s="618"/>
      <c r="VGA2009" s="618"/>
      <c r="VGB2009" s="618"/>
      <c r="VGC2009" s="618"/>
      <c r="VGD2009" s="618"/>
      <c r="VGE2009" s="618"/>
      <c r="VGF2009" s="618"/>
      <c r="VGG2009" s="618"/>
      <c r="VGH2009" s="618"/>
      <c r="VGI2009" s="618"/>
      <c r="VGJ2009" s="618"/>
      <c r="VGK2009" s="618"/>
      <c r="VGL2009" s="618"/>
      <c r="VGM2009" s="618"/>
      <c r="VGN2009" s="618"/>
      <c r="VGO2009" s="618"/>
      <c r="VGP2009" s="618"/>
      <c r="VGQ2009" s="618"/>
      <c r="VGR2009" s="618"/>
      <c r="VGS2009" s="618"/>
      <c r="VGT2009" s="618"/>
      <c r="VGU2009" s="618"/>
      <c r="VGV2009" s="618"/>
      <c r="VGW2009" s="618"/>
      <c r="VGX2009" s="618"/>
      <c r="VGY2009" s="618"/>
      <c r="VGZ2009" s="618"/>
      <c r="VHA2009" s="618"/>
      <c r="VHB2009" s="618"/>
      <c r="VHC2009" s="618"/>
      <c r="VHD2009" s="618"/>
      <c r="VHE2009" s="618"/>
      <c r="VHF2009" s="618"/>
      <c r="VHG2009" s="618"/>
      <c r="VHH2009" s="618"/>
      <c r="VHI2009" s="618"/>
      <c r="VHJ2009" s="618"/>
      <c r="VHK2009" s="618"/>
      <c r="VHL2009" s="618"/>
      <c r="VHM2009" s="618"/>
      <c r="VHN2009" s="618"/>
      <c r="VHO2009" s="618"/>
      <c r="VHP2009" s="618"/>
      <c r="VHQ2009" s="618"/>
      <c r="VHR2009" s="618"/>
      <c r="VHS2009" s="618"/>
      <c r="VHT2009" s="618"/>
      <c r="VHU2009" s="618"/>
      <c r="VHV2009" s="618"/>
      <c r="VHW2009" s="618"/>
      <c r="VHX2009" s="618"/>
      <c r="VHY2009" s="618"/>
      <c r="VHZ2009" s="618"/>
      <c r="VIA2009" s="618"/>
      <c r="VIB2009" s="618"/>
      <c r="VIC2009" s="618"/>
      <c r="VID2009" s="618"/>
      <c r="VIE2009" s="618"/>
      <c r="VIF2009" s="618"/>
      <c r="VIG2009" s="618"/>
      <c r="VIH2009" s="618"/>
      <c r="VII2009" s="618"/>
      <c r="VIJ2009" s="618"/>
      <c r="VIK2009" s="618"/>
      <c r="VIL2009" s="618"/>
      <c r="VIM2009" s="618"/>
      <c r="VIN2009" s="618"/>
      <c r="VIO2009" s="618"/>
      <c r="VIP2009" s="618"/>
      <c r="VIQ2009" s="618"/>
      <c r="VIR2009" s="618"/>
      <c r="VIS2009" s="618"/>
      <c r="VIT2009" s="618"/>
      <c r="VIU2009" s="618"/>
      <c r="VIV2009" s="618"/>
      <c r="VIW2009" s="618"/>
      <c r="VIX2009" s="618"/>
      <c r="VIY2009" s="618"/>
      <c r="VIZ2009" s="618"/>
      <c r="VJA2009" s="618"/>
      <c r="VJB2009" s="618"/>
      <c r="VJC2009" s="618"/>
      <c r="VJD2009" s="618"/>
      <c r="VJE2009" s="618"/>
      <c r="VJF2009" s="618"/>
      <c r="VJG2009" s="618"/>
      <c r="VJH2009" s="618"/>
      <c r="VJI2009" s="618"/>
      <c r="VJJ2009" s="618"/>
      <c r="VJK2009" s="618"/>
      <c r="VJL2009" s="618"/>
      <c r="VJM2009" s="618"/>
      <c r="VJN2009" s="618"/>
      <c r="VJO2009" s="618"/>
      <c r="VJP2009" s="618"/>
      <c r="VJQ2009" s="618"/>
      <c r="VJR2009" s="618"/>
      <c r="VJS2009" s="618"/>
      <c r="VJT2009" s="618"/>
      <c r="VJU2009" s="618"/>
      <c r="VJV2009" s="618"/>
      <c r="VJW2009" s="618"/>
      <c r="VJX2009" s="618"/>
      <c r="VJY2009" s="618"/>
      <c r="VJZ2009" s="618"/>
      <c r="VKA2009" s="618"/>
      <c r="VKB2009" s="618"/>
      <c r="VKC2009" s="618"/>
      <c r="VKD2009" s="618"/>
      <c r="VKE2009" s="618"/>
      <c r="VKF2009" s="618"/>
      <c r="VKG2009" s="618"/>
      <c r="VKH2009" s="618"/>
      <c r="VKI2009" s="618"/>
      <c r="VKJ2009" s="618"/>
      <c r="VKK2009" s="618"/>
      <c r="VKL2009" s="618"/>
      <c r="VKM2009" s="618"/>
      <c r="VKN2009" s="618"/>
      <c r="VKO2009" s="618"/>
      <c r="VKP2009" s="618"/>
      <c r="VKQ2009" s="618"/>
      <c r="VKR2009" s="618"/>
      <c r="VKS2009" s="618"/>
      <c r="VKT2009" s="618"/>
      <c r="VKU2009" s="618"/>
      <c r="VKV2009" s="618"/>
      <c r="VKW2009" s="618"/>
      <c r="VKX2009" s="618"/>
      <c r="VKY2009" s="618"/>
      <c r="VKZ2009" s="618"/>
      <c r="VLA2009" s="618"/>
      <c r="VLB2009" s="618"/>
      <c r="VLC2009" s="618"/>
      <c r="VLD2009" s="618"/>
      <c r="VLE2009" s="618"/>
      <c r="VLF2009" s="618"/>
      <c r="VLG2009" s="618"/>
      <c r="VLH2009" s="618"/>
      <c r="VLI2009" s="618"/>
      <c r="VLJ2009" s="618"/>
      <c r="VLK2009" s="618"/>
      <c r="VLL2009" s="618"/>
      <c r="VLM2009" s="618"/>
      <c r="VLN2009" s="618"/>
      <c r="VLO2009" s="618"/>
      <c r="VLP2009" s="618"/>
      <c r="VLQ2009" s="618"/>
      <c r="VLR2009" s="618"/>
      <c r="VLS2009" s="618"/>
      <c r="VLT2009" s="618"/>
      <c r="VLU2009" s="618"/>
      <c r="VLV2009" s="618"/>
      <c r="VLW2009" s="618"/>
      <c r="VLX2009" s="618"/>
      <c r="VLY2009" s="618"/>
      <c r="VLZ2009" s="618"/>
      <c r="VMA2009" s="618"/>
      <c r="VMB2009" s="618"/>
      <c r="VMC2009" s="618"/>
      <c r="VMD2009" s="618"/>
      <c r="VME2009" s="618"/>
      <c r="VMF2009" s="618"/>
      <c r="VMG2009" s="618"/>
      <c r="VMH2009" s="618"/>
      <c r="VMI2009" s="618"/>
      <c r="VMJ2009" s="618"/>
      <c r="VMK2009" s="618"/>
      <c r="VML2009" s="618"/>
      <c r="VMM2009" s="618"/>
      <c r="VMN2009" s="618"/>
      <c r="VMO2009" s="618"/>
      <c r="VMP2009" s="618"/>
      <c r="VMQ2009" s="618"/>
      <c r="VMR2009" s="618"/>
      <c r="VMS2009" s="618"/>
      <c r="VMT2009" s="618"/>
      <c r="VMU2009" s="618"/>
      <c r="VMV2009" s="618"/>
      <c r="VMW2009" s="618"/>
      <c r="VMX2009" s="618"/>
      <c r="VMY2009" s="618"/>
      <c r="VMZ2009" s="618"/>
      <c r="VNA2009" s="618"/>
      <c r="VNB2009" s="618"/>
      <c r="VNC2009" s="618"/>
      <c r="VND2009" s="618"/>
      <c r="VNE2009" s="618"/>
      <c r="VNF2009" s="618"/>
      <c r="VNG2009" s="618"/>
      <c r="VNH2009" s="618"/>
      <c r="VNI2009" s="618"/>
      <c r="VNJ2009" s="618"/>
      <c r="VNK2009" s="618"/>
      <c r="VNL2009" s="618"/>
      <c r="VNM2009" s="618"/>
      <c r="VNN2009" s="618"/>
      <c r="VNO2009" s="618"/>
      <c r="VNP2009" s="618"/>
      <c r="VNQ2009" s="618"/>
      <c r="VNR2009" s="618"/>
      <c r="VNS2009" s="618"/>
      <c r="VNT2009" s="618"/>
      <c r="VNU2009" s="618"/>
      <c r="VNV2009" s="618"/>
      <c r="VNW2009" s="618"/>
      <c r="VNX2009" s="618"/>
      <c r="VNY2009" s="618"/>
      <c r="VNZ2009" s="618"/>
      <c r="VOA2009" s="618"/>
      <c r="VOB2009" s="618"/>
      <c r="VOC2009" s="618"/>
      <c r="VOD2009" s="618"/>
      <c r="VOE2009" s="618"/>
      <c r="VOF2009" s="618"/>
      <c r="VOG2009" s="618"/>
      <c r="VOH2009" s="618"/>
      <c r="VOI2009" s="618"/>
      <c r="VOJ2009" s="618"/>
      <c r="VOK2009" s="618"/>
      <c r="VOL2009" s="618"/>
      <c r="VOM2009" s="618"/>
      <c r="VON2009" s="618"/>
      <c r="VOO2009" s="618"/>
      <c r="VOP2009" s="618"/>
      <c r="VOQ2009" s="618"/>
      <c r="VOR2009" s="618"/>
      <c r="VOS2009" s="618"/>
      <c r="VOT2009" s="618"/>
      <c r="VOU2009" s="618"/>
      <c r="VOV2009" s="618"/>
      <c r="VOW2009" s="618"/>
      <c r="VOX2009" s="618"/>
      <c r="VOY2009" s="618"/>
      <c r="VOZ2009" s="618"/>
      <c r="VPA2009" s="618"/>
      <c r="VPB2009" s="618"/>
      <c r="VPC2009" s="618"/>
      <c r="VPD2009" s="618"/>
      <c r="VPE2009" s="618"/>
      <c r="VPF2009" s="618"/>
      <c r="VPG2009" s="618"/>
      <c r="VPH2009" s="618"/>
      <c r="VPI2009" s="618"/>
      <c r="VPJ2009" s="618"/>
      <c r="VPK2009" s="618"/>
      <c r="VPL2009" s="618"/>
      <c r="VPM2009" s="618"/>
      <c r="VPN2009" s="618"/>
      <c r="VPO2009" s="618"/>
      <c r="VPP2009" s="618"/>
      <c r="VPQ2009" s="618"/>
      <c r="VPR2009" s="618"/>
      <c r="VPS2009" s="618"/>
      <c r="VPT2009" s="618"/>
      <c r="VPU2009" s="618"/>
      <c r="VPV2009" s="618"/>
      <c r="VPW2009" s="618"/>
      <c r="VPX2009" s="618"/>
      <c r="VPY2009" s="618"/>
      <c r="VPZ2009" s="618"/>
      <c r="VQA2009" s="618"/>
      <c r="VQB2009" s="618"/>
      <c r="VQC2009" s="618"/>
      <c r="VQD2009" s="618"/>
      <c r="VQE2009" s="618"/>
      <c r="VQF2009" s="618"/>
      <c r="VQG2009" s="618"/>
      <c r="VQH2009" s="618"/>
      <c r="VQI2009" s="618"/>
      <c r="VQJ2009" s="618"/>
      <c r="VQK2009" s="618"/>
      <c r="VQL2009" s="618"/>
      <c r="VQM2009" s="618"/>
      <c r="VQN2009" s="618"/>
      <c r="VQO2009" s="618"/>
      <c r="VQP2009" s="618"/>
      <c r="VQQ2009" s="618"/>
      <c r="VQR2009" s="618"/>
      <c r="VQS2009" s="618"/>
      <c r="VQT2009" s="618"/>
      <c r="VQU2009" s="618"/>
      <c r="VQV2009" s="618"/>
      <c r="VQW2009" s="618"/>
      <c r="VQX2009" s="618"/>
      <c r="VQY2009" s="618"/>
      <c r="VQZ2009" s="618"/>
      <c r="VRA2009" s="618"/>
      <c r="VRB2009" s="618"/>
      <c r="VRC2009" s="618"/>
      <c r="VRD2009" s="618"/>
      <c r="VRE2009" s="618"/>
      <c r="VRF2009" s="618"/>
      <c r="VRG2009" s="618"/>
      <c r="VRH2009" s="618"/>
      <c r="VRI2009" s="618"/>
      <c r="VRJ2009" s="618"/>
      <c r="VRK2009" s="618"/>
      <c r="VRL2009" s="618"/>
      <c r="VRM2009" s="618"/>
      <c r="VRN2009" s="618"/>
      <c r="VRO2009" s="618"/>
      <c r="VRP2009" s="618"/>
      <c r="VRQ2009" s="618"/>
      <c r="VRR2009" s="618"/>
      <c r="VRS2009" s="618"/>
      <c r="VRT2009" s="618"/>
      <c r="VRU2009" s="618"/>
      <c r="VRV2009" s="618"/>
      <c r="VRW2009" s="618"/>
      <c r="VRX2009" s="618"/>
      <c r="VRY2009" s="618"/>
      <c r="VRZ2009" s="618"/>
      <c r="VSA2009" s="618"/>
      <c r="VSB2009" s="618"/>
      <c r="VSC2009" s="618"/>
      <c r="VSD2009" s="618"/>
      <c r="VSE2009" s="618"/>
      <c r="VSF2009" s="618"/>
      <c r="VSG2009" s="618"/>
      <c r="VSH2009" s="618"/>
      <c r="VSI2009" s="618"/>
      <c r="VSJ2009" s="618"/>
      <c r="VSK2009" s="618"/>
      <c r="VSL2009" s="618"/>
      <c r="VSM2009" s="618"/>
      <c r="VSN2009" s="618"/>
      <c r="VSO2009" s="618"/>
      <c r="VSP2009" s="618"/>
      <c r="VSQ2009" s="618"/>
      <c r="VSR2009" s="618"/>
      <c r="VSS2009" s="618"/>
      <c r="VST2009" s="618"/>
      <c r="VSU2009" s="618"/>
      <c r="VSV2009" s="618"/>
      <c r="VSW2009" s="618"/>
      <c r="VSX2009" s="618"/>
      <c r="VSY2009" s="618"/>
      <c r="VSZ2009" s="618"/>
      <c r="VTA2009" s="618"/>
      <c r="VTB2009" s="618"/>
      <c r="VTC2009" s="618"/>
      <c r="VTD2009" s="618"/>
      <c r="VTE2009" s="618"/>
      <c r="VTF2009" s="618"/>
      <c r="VTG2009" s="618"/>
      <c r="VTH2009" s="618"/>
      <c r="VTI2009" s="618"/>
      <c r="VTJ2009" s="618"/>
      <c r="VTK2009" s="618"/>
      <c r="VTL2009" s="618"/>
      <c r="VTM2009" s="618"/>
      <c r="VTN2009" s="618"/>
      <c r="VTO2009" s="618"/>
      <c r="VTP2009" s="618"/>
      <c r="VTQ2009" s="618"/>
      <c r="VTR2009" s="618"/>
      <c r="VTS2009" s="618"/>
      <c r="VTT2009" s="618"/>
      <c r="VTU2009" s="618"/>
      <c r="VTV2009" s="618"/>
      <c r="VTW2009" s="618"/>
      <c r="VTX2009" s="618"/>
      <c r="VTY2009" s="618"/>
      <c r="VTZ2009" s="618"/>
      <c r="VUA2009" s="618"/>
      <c r="VUB2009" s="618"/>
      <c r="VUC2009" s="618"/>
      <c r="VUD2009" s="618"/>
      <c r="VUE2009" s="618"/>
      <c r="VUF2009" s="618"/>
      <c r="VUG2009" s="618"/>
      <c r="VUH2009" s="618"/>
      <c r="VUI2009" s="618"/>
      <c r="VUJ2009" s="618"/>
      <c r="VUK2009" s="618"/>
      <c r="VUL2009" s="618"/>
      <c r="VUM2009" s="618"/>
      <c r="VUN2009" s="618"/>
      <c r="VUO2009" s="618"/>
      <c r="VUP2009" s="618"/>
      <c r="VUQ2009" s="618"/>
      <c r="VUR2009" s="618"/>
      <c r="VUS2009" s="618"/>
      <c r="VUT2009" s="618"/>
      <c r="VUU2009" s="618"/>
      <c r="VUV2009" s="618"/>
      <c r="VUW2009" s="618"/>
      <c r="VUX2009" s="618"/>
      <c r="VUY2009" s="618"/>
      <c r="VUZ2009" s="618"/>
      <c r="VVA2009" s="618"/>
      <c r="VVB2009" s="618"/>
      <c r="VVC2009" s="618"/>
      <c r="VVD2009" s="618"/>
      <c r="VVE2009" s="618"/>
      <c r="VVF2009" s="618"/>
      <c r="VVG2009" s="618"/>
      <c r="VVH2009" s="618"/>
      <c r="VVI2009" s="618"/>
      <c r="VVJ2009" s="618"/>
      <c r="VVK2009" s="618"/>
      <c r="VVL2009" s="618"/>
      <c r="VVM2009" s="618"/>
      <c r="VVN2009" s="618"/>
      <c r="VVO2009" s="618"/>
      <c r="VVP2009" s="618"/>
      <c r="VVQ2009" s="618"/>
      <c r="VVR2009" s="618"/>
      <c r="VVS2009" s="618"/>
      <c r="VVT2009" s="618"/>
      <c r="VVU2009" s="618"/>
      <c r="VVV2009" s="618"/>
      <c r="VVW2009" s="618"/>
      <c r="VVX2009" s="618"/>
      <c r="VVY2009" s="618"/>
      <c r="VVZ2009" s="618"/>
      <c r="VWA2009" s="618"/>
      <c r="VWB2009" s="618"/>
      <c r="VWC2009" s="618"/>
      <c r="VWD2009" s="618"/>
      <c r="VWE2009" s="618"/>
      <c r="VWF2009" s="618"/>
      <c r="VWG2009" s="618"/>
      <c r="VWH2009" s="618"/>
      <c r="VWI2009" s="618"/>
      <c r="VWJ2009" s="618"/>
      <c r="VWK2009" s="618"/>
      <c r="VWL2009" s="618"/>
      <c r="VWM2009" s="618"/>
      <c r="VWN2009" s="618"/>
      <c r="VWO2009" s="618"/>
      <c r="VWP2009" s="618"/>
      <c r="VWQ2009" s="618"/>
      <c r="VWR2009" s="618"/>
      <c r="VWS2009" s="618"/>
      <c r="VWT2009" s="618"/>
      <c r="VWU2009" s="618"/>
      <c r="VWV2009" s="618"/>
      <c r="VWW2009" s="618"/>
      <c r="VWX2009" s="618"/>
      <c r="VWY2009" s="618"/>
      <c r="VWZ2009" s="618"/>
      <c r="VXA2009" s="618"/>
      <c r="VXB2009" s="618"/>
      <c r="VXC2009" s="618"/>
      <c r="VXD2009" s="618"/>
      <c r="VXE2009" s="618"/>
      <c r="VXF2009" s="618"/>
      <c r="VXG2009" s="618"/>
      <c r="VXH2009" s="618"/>
      <c r="VXI2009" s="618"/>
      <c r="VXJ2009" s="618"/>
      <c r="VXK2009" s="618"/>
      <c r="VXL2009" s="618"/>
      <c r="VXM2009" s="618"/>
      <c r="VXN2009" s="618"/>
      <c r="VXO2009" s="618"/>
      <c r="VXP2009" s="618"/>
      <c r="VXQ2009" s="618"/>
      <c r="VXR2009" s="618"/>
      <c r="VXS2009" s="618"/>
      <c r="VXT2009" s="618"/>
      <c r="VXU2009" s="618"/>
      <c r="VXV2009" s="618"/>
      <c r="VXW2009" s="618"/>
      <c r="VXX2009" s="618"/>
      <c r="VXY2009" s="618"/>
      <c r="VXZ2009" s="618"/>
      <c r="VYA2009" s="618"/>
      <c r="VYB2009" s="618"/>
      <c r="VYC2009" s="618"/>
      <c r="VYD2009" s="618"/>
      <c r="VYE2009" s="618"/>
      <c r="VYF2009" s="618"/>
      <c r="VYG2009" s="618"/>
      <c r="VYH2009" s="618"/>
      <c r="VYI2009" s="618"/>
      <c r="VYJ2009" s="618"/>
      <c r="VYK2009" s="618"/>
      <c r="VYL2009" s="618"/>
      <c r="VYM2009" s="618"/>
      <c r="VYN2009" s="618"/>
      <c r="VYO2009" s="618"/>
      <c r="VYP2009" s="618"/>
      <c r="VYQ2009" s="618"/>
      <c r="VYR2009" s="618"/>
      <c r="VYS2009" s="618"/>
      <c r="VYT2009" s="618"/>
      <c r="VYU2009" s="618"/>
      <c r="VYV2009" s="618"/>
      <c r="VYW2009" s="618"/>
      <c r="VYX2009" s="618"/>
      <c r="VYY2009" s="618"/>
      <c r="VYZ2009" s="618"/>
      <c r="VZA2009" s="618"/>
      <c r="VZB2009" s="618"/>
      <c r="VZC2009" s="618"/>
      <c r="VZD2009" s="618"/>
      <c r="VZE2009" s="618"/>
      <c r="VZF2009" s="618"/>
      <c r="VZG2009" s="618"/>
      <c r="VZH2009" s="618"/>
      <c r="VZI2009" s="618"/>
      <c r="VZJ2009" s="618"/>
      <c r="VZK2009" s="618"/>
      <c r="VZL2009" s="618"/>
      <c r="VZM2009" s="618"/>
      <c r="VZN2009" s="618"/>
      <c r="VZO2009" s="618"/>
      <c r="VZP2009" s="618"/>
      <c r="VZQ2009" s="618"/>
      <c r="VZR2009" s="618"/>
      <c r="VZS2009" s="618"/>
      <c r="VZT2009" s="618"/>
      <c r="VZU2009" s="618"/>
      <c r="VZV2009" s="618"/>
      <c r="VZW2009" s="618"/>
      <c r="VZX2009" s="618"/>
      <c r="VZY2009" s="618"/>
      <c r="VZZ2009" s="618"/>
      <c r="WAA2009" s="618"/>
      <c r="WAB2009" s="618"/>
      <c r="WAC2009" s="618"/>
      <c r="WAD2009" s="618"/>
      <c r="WAE2009" s="618"/>
      <c r="WAF2009" s="618"/>
      <c r="WAG2009" s="618"/>
      <c r="WAH2009" s="618"/>
      <c r="WAI2009" s="618"/>
      <c r="WAJ2009" s="618"/>
      <c r="WAK2009" s="618"/>
      <c r="WAL2009" s="618"/>
      <c r="WAM2009" s="618"/>
      <c r="WAN2009" s="618"/>
      <c r="WAO2009" s="618"/>
      <c r="WAP2009" s="618"/>
      <c r="WAQ2009" s="618"/>
      <c r="WAR2009" s="618"/>
      <c r="WAS2009" s="618"/>
      <c r="WAT2009" s="618"/>
      <c r="WAU2009" s="618"/>
      <c r="WAV2009" s="618"/>
      <c r="WAW2009" s="618"/>
      <c r="WAX2009" s="618"/>
      <c r="WAY2009" s="618"/>
      <c r="WAZ2009" s="618"/>
      <c r="WBA2009" s="618"/>
      <c r="WBB2009" s="618"/>
      <c r="WBC2009" s="618"/>
      <c r="WBD2009" s="618"/>
      <c r="WBE2009" s="618"/>
      <c r="WBF2009" s="618"/>
      <c r="WBG2009" s="618"/>
      <c r="WBH2009" s="618"/>
      <c r="WBI2009" s="618"/>
      <c r="WBJ2009" s="618"/>
      <c r="WBK2009" s="618"/>
      <c r="WBL2009" s="618"/>
      <c r="WBM2009" s="618"/>
      <c r="WBN2009" s="618"/>
      <c r="WBO2009" s="618"/>
      <c r="WBP2009" s="618"/>
      <c r="WBQ2009" s="618"/>
      <c r="WBR2009" s="618"/>
      <c r="WBS2009" s="618"/>
      <c r="WBT2009" s="618"/>
      <c r="WBU2009" s="618"/>
      <c r="WBV2009" s="618"/>
      <c r="WBW2009" s="618"/>
      <c r="WBX2009" s="618"/>
      <c r="WBY2009" s="618"/>
      <c r="WBZ2009" s="618"/>
      <c r="WCA2009" s="618"/>
      <c r="WCB2009" s="618"/>
      <c r="WCC2009" s="618"/>
      <c r="WCD2009" s="618"/>
      <c r="WCE2009" s="618"/>
      <c r="WCF2009" s="618"/>
      <c r="WCG2009" s="618"/>
      <c r="WCH2009" s="618"/>
      <c r="WCI2009" s="618"/>
      <c r="WCJ2009" s="618"/>
      <c r="WCK2009" s="618"/>
      <c r="WCL2009" s="618"/>
      <c r="WCM2009" s="618"/>
      <c r="WCN2009" s="618"/>
      <c r="WCO2009" s="618"/>
      <c r="WCP2009" s="618"/>
      <c r="WCQ2009" s="618"/>
      <c r="WCR2009" s="618"/>
      <c r="WCS2009" s="618"/>
      <c r="WCT2009" s="618"/>
      <c r="WCU2009" s="618"/>
      <c r="WCV2009" s="618"/>
      <c r="WCW2009" s="618"/>
      <c r="WCX2009" s="618"/>
      <c r="WCY2009" s="618"/>
      <c r="WCZ2009" s="618"/>
      <c r="WDA2009" s="618"/>
      <c r="WDB2009" s="618"/>
      <c r="WDC2009" s="618"/>
      <c r="WDD2009" s="618"/>
      <c r="WDE2009" s="618"/>
      <c r="WDF2009" s="618"/>
      <c r="WDG2009" s="618"/>
      <c r="WDH2009" s="618"/>
      <c r="WDI2009" s="618"/>
      <c r="WDJ2009" s="618"/>
      <c r="WDK2009" s="618"/>
      <c r="WDL2009" s="618"/>
      <c r="WDM2009" s="618"/>
      <c r="WDN2009" s="618"/>
      <c r="WDO2009" s="618"/>
      <c r="WDP2009" s="618"/>
      <c r="WDQ2009" s="618"/>
      <c r="WDR2009" s="618"/>
      <c r="WDS2009" s="618"/>
      <c r="WDT2009" s="618"/>
      <c r="WDU2009" s="618"/>
      <c r="WDV2009" s="618"/>
      <c r="WDW2009" s="618"/>
      <c r="WDX2009" s="618"/>
      <c r="WDY2009" s="618"/>
      <c r="WDZ2009" s="618"/>
      <c r="WEA2009" s="618"/>
      <c r="WEB2009" s="618"/>
      <c r="WEC2009" s="618"/>
      <c r="WED2009" s="618"/>
      <c r="WEE2009" s="618"/>
      <c r="WEF2009" s="618"/>
      <c r="WEG2009" s="618"/>
      <c r="WEH2009" s="618"/>
      <c r="WEI2009" s="618"/>
      <c r="WEJ2009" s="618"/>
      <c r="WEK2009" s="618"/>
      <c r="WEL2009" s="618"/>
      <c r="WEM2009" s="618"/>
      <c r="WEN2009" s="618"/>
      <c r="WEO2009" s="618"/>
      <c r="WEP2009" s="618"/>
      <c r="WEQ2009" s="618"/>
      <c r="WER2009" s="618"/>
      <c r="WES2009" s="618"/>
      <c r="WET2009" s="618"/>
      <c r="WEU2009" s="618"/>
      <c r="WEV2009" s="618"/>
      <c r="WEW2009" s="618"/>
      <c r="WEX2009" s="618"/>
      <c r="WEY2009" s="618"/>
      <c r="WEZ2009" s="618"/>
      <c r="WFA2009" s="618"/>
      <c r="WFB2009" s="618"/>
      <c r="WFC2009" s="618"/>
      <c r="WFD2009" s="618"/>
      <c r="WFE2009" s="618"/>
      <c r="WFF2009" s="618"/>
      <c r="WFG2009" s="618"/>
      <c r="WFH2009" s="618"/>
      <c r="WFI2009" s="618"/>
      <c r="WFJ2009" s="618"/>
      <c r="WFK2009" s="618"/>
      <c r="WFL2009" s="618"/>
      <c r="WFM2009" s="618"/>
      <c r="WFN2009" s="618"/>
      <c r="WFO2009" s="618"/>
      <c r="WFP2009" s="618"/>
      <c r="WFQ2009" s="618"/>
      <c r="WFR2009" s="618"/>
      <c r="WFS2009" s="618"/>
      <c r="WFT2009" s="618"/>
      <c r="WFU2009" s="618"/>
      <c r="WFV2009" s="618"/>
      <c r="WFW2009" s="618"/>
      <c r="WFX2009" s="618"/>
      <c r="WFY2009" s="618"/>
      <c r="WFZ2009" s="618"/>
      <c r="WGA2009" s="618"/>
      <c r="WGB2009" s="618"/>
      <c r="WGC2009" s="618"/>
      <c r="WGD2009" s="618"/>
      <c r="WGE2009" s="618"/>
      <c r="WGF2009" s="618"/>
      <c r="WGG2009" s="618"/>
      <c r="WGH2009" s="618"/>
      <c r="WGI2009" s="618"/>
      <c r="WGJ2009" s="618"/>
      <c r="WGK2009" s="618"/>
      <c r="WGL2009" s="618"/>
      <c r="WGM2009" s="618"/>
      <c r="WGN2009" s="618"/>
      <c r="WGO2009" s="618"/>
      <c r="WGP2009" s="618"/>
      <c r="WGQ2009" s="618"/>
      <c r="WGR2009" s="618"/>
      <c r="WGS2009" s="618"/>
      <c r="WGT2009" s="618"/>
      <c r="WGU2009" s="618"/>
      <c r="WGV2009" s="618"/>
      <c r="WGW2009" s="618"/>
      <c r="WGX2009" s="618"/>
      <c r="WGY2009" s="618"/>
      <c r="WGZ2009" s="618"/>
      <c r="WHA2009" s="618"/>
      <c r="WHB2009" s="618"/>
      <c r="WHC2009" s="618"/>
      <c r="WHD2009" s="618"/>
      <c r="WHE2009" s="618"/>
      <c r="WHF2009" s="618"/>
      <c r="WHG2009" s="618"/>
      <c r="WHH2009" s="618"/>
      <c r="WHI2009" s="618"/>
      <c r="WHJ2009" s="618"/>
      <c r="WHK2009" s="618"/>
      <c r="WHL2009" s="618"/>
      <c r="WHM2009" s="618"/>
      <c r="WHN2009" s="618"/>
      <c r="WHO2009" s="618"/>
      <c r="WHP2009" s="618"/>
      <c r="WHQ2009" s="618"/>
      <c r="WHR2009" s="618"/>
      <c r="WHS2009" s="618"/>
      <c r="WHT2009" s="618"/>
      <c r="WHU2009" s="618"/>
      <c r="WHV2009" s="618"/>
      <c r="WHW2009" s="618"/>
      <c r="WHX2009" s="618"/>
      <c r="WHY2009" s="618"/>
      <c r="WHZ2009" s="618"/>
      <c r="WIA2009" s="618"/>
      <c r="WIB2009" s="618"/>
      <c r="WIC2009" s="618"/>
      <c r="WID2009" s="618"/>
      <c r="WIE2009" s="618"/>
      <c r="WIF2009" s="618"/>
      <c r="WIG2009" s="618"/>
      <c r="WIH2009" s="618"/>
      <c r="WII2009" s="618"/>
      <c r="WIJ2009" s="618"/>
      <c r="WIK2009" s="618"/>
      <c r="WIL2009" s="618"/>
      <c r="WIM2009" s="618"/>
      <c r="WIN2009" s="618"/>
      <c r="WIO2009" s="618"/>
      <c r="WIP2009" s="618"/>
      <c r="WIQ2009" s="618"/>
      <c r="WIR2009" s="618"/>
      <c r="WIS2009" s="618"/>
      <c r="WIT2009" s="618"/>
      <c r="WIU2009" s="618"/>
      <c r="WIV2009" s="618"/>
      <c r="WIW2009" s="618"/>
      <c r="WIX2009" s="618"/>
      <c r="WIY2009" s="618"/>
      <c r="WIZ2009" s="618"/>
      <c r="WJA2009" s="618"/>
      <c r="WJB2009" s="618"/>
      <c r="WJC2009" s="618"/>
      <c r="WJD2009" s="618"/>
      <c r="WJE2009" s="618"/>
      <c r="WJF2009" s="618"/>
      <c r="WJG2009" s="618"/>
      <c r="WJH2009" s="618"/>
      <c r="WJI2009" s="618"/>
      <c r="WJJ2009" s="618"/>
      <c r="WJK2009" s="618"/>
      <c r="WJL2009" s="618"/>
      <c r="WJM2009" s="618"/>
      <c r="WJN2009" s="618"/>
      <c r="WJO2009" s="618"/>
      <c r="WJP2009" s="618"/>
      <c r="WJQ2009" s="618"/>
      <c r="WJR2009" s="618"/>
      <c r="WJS2009" s="618"/>
      <c r="WJT2009" s="618"/>
      <c r="WJU2009" s="618"/>
      <c r="WJV2009" s="618"/>
      <c r="WJW2009" s="618"/>
      <c r="WJX2009" s="618"/>
      <c r="WJY2009" s="618"/>
      <c r="WJZ2009" s="618"/>
      <c r="WKA2009" s="618"/>
      <c r="WKB2009" s="618"/>
      <c r="WKC2009" s="618"/>
      <c r="WKD2009" s="618"/>
      <c r="WKE2009" s="618"/>
      <c r="WKF2009" s="618"/>
      <c r="WKG2009" s="618"/>
      <c r="WKH2009" s="618"/>
      <c r="WKI2009" s="618"/>
      <c r="WKJ2009" s="618"/>
      <c r="WKK2009" s="618"/>
      <c r="WKL2009" s="618"/>
      <c r="WKM2009" s="618"/>
      <c r="WKN2009" s="618"/>
      <c r="WKO2009" s="618"/>
      <c r="WKP2009" s="618"/>
      <c r="WKQ2009" s="618"/>
      <c r="WKR2009" s="618"/>
      <c r="WKS2009" s="618"/>
      <c r="WKT2009" s="618"/>
      <c r="WKU2009" s="618"/>
      <c r="WKV2009" s="618"/>
      <c r="WKW2009" s="618"/>
      <c r="WKX2009" s="618"/>
      <c r="WKY2009" s="618"/>
      <c r="WKZ2009" s="618"/>
      <c r="WLA2009" s="618"/>
      <c r="WLB2009" s="618"/>
      <c r="WLC2009" s="618"/>
      <c r="WLD2009" s="618"/>
      <c r="WLE2009" s="618"/>
      <c r="WLF2009" s="618"/>
      <c r="WLG2009" s="618"/>
      <c r="WLH2009" s="618"/>
      <c r="WLI2009" s="618"/>
      <c r="WLJ2009" s="618"/>
      <c r="WLK2009" s="618"/>
      <c r="WLL2009" s="618"/>
      <c r="WLM2009" s="618"/>
      <c r="WLN2009" s="618"/>
      <c r="WLO2009" s="618"/>
      <c r="WLP2009" s="618"/>
      <c r="WLQ2009" s="618"/>
      <c r="WLR2009" s="618"/>
      <c r="WLS2009" s="618"/>
      <c r="WLT2009" s="618"/>
      <c r="WLU2009" s="618"/>
      <c r="WLV2009" s="618"/>
      <c r="WLW2009" s="618"/>
      <c r="WLX2009" s="618"/>
      <c r="WLY2009" s="618"/>
      <c r="WLZ2009" s="618"/>
      <c r="WMA2009" s="618"/>
      <c r="WMB2009" s="618"/>
      <c r="WMC2009" s="618"/>
      <c r="WMD2009" s="618"/>
      <c r="WME2009" s="618"/>
      <c r="WMF2009" s="618"/>
      <c r="WMG2009" s="618"/>
      <c r="WMH2009" s="618"/>
      <c r="WMI2009" s="618"/>
      <c r="WMJ2009" s="618"/>
      <c r="WMK2009" s="618"/>
      <c r="WML2009" s="618"/>
      <c r="WMM2009" s="618"/>
      <c r="WMN2009" s="618"/>
      <c r="WMO2009" s="618"/>
      <c r="WMP2009" s="618"/>
      <c r="WMQ2009" s="618"/>
      <c r="WMR2009" s="618"/>
      <c r="WMS2009" s="618"/>
      <c r="WMT2009" s="618"/>
      <c r="WMU2009" s="618"/>
      <c r="WMV2009" s="618"/>
      <c r="WMW2009" s="618"/>
      <c r="WMX2009" s="618"/>
      <c r="WMY2009" s="618"/>
      <c r="WMZ2009" s="618"/>
      <c r="WNA2009" s="618"/>
      <c r="WNB2009" s="618"/>
      <c r="WNC2009" s="618"/>
      <c r="WND2009" s="618"/>
      <c r="WNE2009" s="618"/>
      <c r="WNF2009" s="618"/>
      <c r="WNG2009" s="618"/>
      <c r="WNH2009" s="618"/>
      <c r="WNI2009" s="618"/>
      <c r="WNJ2009" s="618"/>
      <c r="WNK2009" s="618"/>
      <c r="WNL2009" s="618"/>
      <c r="WNM2009" s="618"/>
      <c r="WNN2009" s="618"/>
      <c r="WNO2009" s="618"/>
      <c r="WNP2009" s="618"/>
      <c r="WNQ2009" s="618"/>
      <c r="WNR2009" s="618"/>
      <c r="WNS2009" s="618"/>
      <c r="WNT2009" s="618"/>
      <c r="WNU2009" s="618"/>
      <c r="WNV2009" s="618"/>
      <c r="WNW2009" s="618"/>
      <c r="WNX2009" s="618"/>
      <c r="WNY2009" s="618"/>
      <c r="WNZ2009" s="618"/>
      <c r="WOA2009" s="618"/>
      <c r="WOB2009" s="618"/>
      <c r="WOC2009" s="618"/>
      <c r="WOD2009" s="618"/>
      <c r="WOE2009" s="618"/>
      <c r="WOF2009" s="618"/>
      <c r="WOG2009" s="618"/>
      <c r="WOH2009" s="618"/>
      <c r="WOI2009" s="618"/>
      <c r="WOJ2009" s="618"/>
      <c r="WOK2009" s="618"/>
      <c r="WOL2009" s="618"/>
      <c r="WOM2009" s="618"/>
      <c r="WON2009" s="618"/>
      <c r="WOO2009" s="618"/>
      <c r="WOP2009" s="618"/>
      <c r="WOQ2009" s="618"/>
      <c r="WOR2009" s="618"/>
      <c r="WOS2009" s="618"/>
      <c r="WOT2009" s="618"/>
      <c r="WOU2009" s="618"/>
      <c r="WOV2009" s="618"/>
      <c r="WOW2009" s="618"/>
      <c r="WOX2009" s="618"/>
      <c r="WOY2009" s="618"/>
      <c r="WOZ2009" s="618"/>
      <c r="WPA2009" s="618"/>
      <c r="WPB2009" s="618"/>
      <c r="WPC2009" s="618"/>
      <c r="WPD2009" s="618"/>
      <c r="WPE2009" s="618"/>
      <c r="WPF2009" s="618"/>
      <c r="WPG2009" s="618"/>
      <c r="WPH2009" s="618"/>
      <c r="WPI2009" s="618"/>
      <c r="WPJ2009" s="618"/>
      <c r="WPK2009" s="618"/>
      <c r="WPL2009" s="618"/>
      <c r="WPM2009" s="618"/>
      <c r="WPN2009" s="618"/>
      <c r="WPO2009" s="618"/>
      <c r="WPP2009" s="618"/>
      <c r="WPQ2009" s="618"/>
      <c r="WPR2009" s="618"/>
      <c r="WPS2009" s="618"/>
      <c r="WPT2009" s="618"/>
      <c r="WPU2009" s="618"/>
      <c r="WPV2009" s="618"/>
      <c r="WPW2009" s="618"/>
      <c r="WPX2009" s="618"/>
      <c r="WPY2009" s="618"/>
      <c r="WPZ2009" s="618"/>
      <c r="WQA2009" s="618"/>
      <c r="WQB2009" s="618"/>
      <c r="WQC2009" s="618"/>
      <c r="WQD2009" s="618"/>
      <c r="WQE2009" s="618"/>
      <c r="WQF2009" s="618"/>
      <c r="WQG2009" s="618"/>
      <c r="WQH2009" s="618"/>
      <c r="WQI2009" s="618"/>
      <c r="WQJ2009" s="618"/>
      <c r="WQK2009" s="618"/>
      <c r="WQL2009" s="618"/>
      <c r="WQM2009" s="618"/>
      <c r="WQN2009" s="618"/>
      <c r="WQO2009" s="618"/>
      <c r="WQP2009" s="618"/>
      <c r="WQQ2009" s="618"/>
      <c r="WQR2009" s="618"/>
      <c r="WQS2009" s="618"/>
      <c r="WQT2009" s="618"/>
      <c r="WQU2009" s="618"/>
      <c r="WQV2009" s="618"/>
      <c r="WQW2009" s="618"/>
      <c r="WQX2009" s="618"/>
      <c r="WQY2009" s="618"/>
      <c r="WQZ2009" s="618"/>
      <c r="WRA2009" s="618"/>
      <c r="WRB2009" s="618"/>
      <c r="WRC2009" s="618"/>
      <c r="WRD2009" s="618"/>
      <c r="WRE2009" s="618"/>
      <c r="WRF2009" s="618"/>
      <c r="WRG2009" s="618"/>
      <c r="WRH2009" s="618"/>
      <c r="WRI2009" s="618"/>
      <c r="WRJ2009" s="618"/>
      <c r="WRK2009" s="618"/>
      <c r="WRL2009" s="618"/>
      <c r="WRM2009" s="618"/>
      <c r="WRN2009" s="618"/>
      <c r="WRO2009" s="618"/>
      <c r="WRP2009" s="618"/>
      <c r="WRQ2009" s="618"/>
      <c r="WRR2009" s="618"/>
      <c r="WRS2009" s="618"/>
      <c r="WRT2009" s="618"/>
      <c r="WRU2009" s="618"/>
      <c r="WRV2009" s="618"/>
      <c r="WRW2009" s="618"/>
      <c r="WRX2009" s="618"/>
      <c r="WRY2009" s="618"/>
      <c r="WRZ2009" s="618"/>
      <c r="WSA2009" s="618"/>
      <c r="WSB2009" s="618"/>
      <c r="WSC2009" s="618"/>
      <c r="WSD2009" s="618"/>
      <c r="WSE2009" s="618"/>
      <c r="WSF2009" s="618"/>
      <c r="WSG2009" s="618"/>
      <c r="WSH2009" s="618"/>
      <c r="WSI2009" s="618"/>
      <c r="WSJ2009" s="618"/>
      <c r="WSK2009" s="618"/>
      <c r="WSL2009" s="618"/>
      <c r="WSM2009" s="618"/>
      <c r="WSN2009" s="618"/>
      <c r="WSO2009" s="618"/>
      <c r="WSP2009" s="618"/>
      <c r="WSQ2009" s="618"/>
      <c r="WSR2009" s="618"/>
      <c r="WSS2009" s="618"/>
      <c r="WST2009" s="618"/>
      <c r="WSU2009" s="618"/>
      <c r="WSV2009" s="618"/>
      <c r="WSW2009" s="618"/>
      <c r="WSX2009" s="618"/>
      <c r="WSY2009" s="618"/>
      <c r="WSZ2009" s="618"/>
      <c r="WTA2009" s="618"/>
      <c r="WTB2009" s="618"/>
      <c r="WTC2009" s="618"/>
      <c r="WTD2009" s="618"/>
      <c r="WTE2009" s="618"/>
      <c r="WTF2009" s="618"/>
      <c r="WTG2009" s="618"/>
      <c r="WTH2009" s="618"/>
      <c r="WTI2009" s="618"/>
      <c r="WTJ2009" s="618"/>
      <c r="WTK2009" s="618"/>
      <c r="WTL2009" s="618"/>
      <c r="WTM2009" s="618"/>
      <c r="WTN2009" s="618"/>
      <c r="WTO2009" s="618"/>
      <c r="WTP2009" s="618"/>
      <c r="WTQ2009" s="618"/>
      <c r="WTR2009" s="618"/>
      <c r="WTS2009" s="618"/>
      <c r="WTT2009" s="618"/>
      <c r="WTU2009" s="618"/>
      <c r="WTV2009" s="618"/>
      <c r="WTW2009" s="618"/>
      <c r="WTX2009" s="618"/>
      <c r="WTY2009" s="618"/>
      <c r="WTZ2009" s="618"/>
      <c r="WUA2009" s="618"/>
      <c r="WUB2009" s="618"/>
      <c r="WUC2009" s="618"/>
      <c r="WUD2009" s="618"/>
      <c r="WUE2009" s="618"/>
      <c r="WUF2009" s="618"/>
      <c r="WUG2009" s="618"/>
      <c r="WUH2009" s="618"/>
      <c r="WUI2009" s="618"/>
      <c r="WUJ2009" s="618"/>
      <c r="WUK2009" s="618"/>
      <c r="WUL2009" s="618"/>
      <c r="WUM2009" s="618"/>
      <c r="WUN2009" s="618"/>
      <c r="WUO2009" s="618"/>
      <c r="WUP2009" s="618"/>
      <c r="WUQ2009" s="618"/>
      <c r="WUR2009" s="618"/>
      <c r="WUS2009" s="618"/>
      <c r="WUT2009" s="618"/>
      <c r="WUU2009" s="618"/>
      <c r="WUV2009" s="618"/>
      <c r="WUW2009" s="618"/>
      <c r="WUX2009" s="618"/>
      <c r="WUY2009" s="618"/>
      <c r="WUZ2009" s="618"/>
      <c r="WVA2009" s="618"/>
      <c r="WVB2009" s="618"/>
      <c r="WVC2009" s="618"/>
      <c r="WVD2009" s="618"/>
      <c r="WVE2009" s="618"/>
      <c r="WVF2009" s="618"/>
      <c r="WVG2009" s="618"/>
      <c r="WVH2009" s="618"/>
      <c r="WVI2009" s="618"/>
      <c r="WVJ2009" s="618"/>
      <c r="WVK2009" s="618"/>
      <c r="WVL2009" s="618"/>
      <c r="WVM2009" s="618"/>
      <c r="WVN2009" s="618"/>
      <c r="WVO2009" s="618"/>
      <c r="WVP2009" s="618"/>
      <c r="WVQ2009" s="618"/>
      <c r="WVR2009" s="618"/>
      <c r="WVS2009" s="618"/>
      <c r="WVT2009" s="618"/>
      <c r="WVU2009" s="618"/>
      <c r="WVV2009" s="618"/>
      <c r="WVW2009" s="618"/>
      <c r="WVX2009" s="618"/>
      <c r="WVY2009" s="618"/>
      <c r="WVZ2009" s="618"/>
      <c r="WWA2009" s="618"/>
      <c r="WWB2009" s="618"/>
      <c r="WWC2009" s="618"/>
      <c r="WWD2009" s="618"/>
      <c r="WWE2009" s="618"/>
      <c r="WWF2009" s="618"/>
      <c r="WWG2009" s="618"/>
      <c r="WWH2009" s="618"/>
      <c r="WWI2009" s="618"/>
      <c r="WWJ2009" s="618"/>
      <c r="WWK2009" s="618"/>
      <c r="WWL2009" s="618"/>
      <c r="WWM2009" s="618"/>
      <c r="WWN2009" s="618"/>
      <c r="WWO2009" s="618"/>
      <c r="WWP2009" s="618"/>
      <c r="WWQ2009" s="618"/>
      <c r="WWR2009" s="618"/>
      <c r="WWS2009" s="618"/>
      <c r="WWT2009" s="618"/>
      <c r="WWU2009" s="618"/>
      <c r="WWV2009" s="618"/>
      <c r="WWW2009" s="618"/>
      <c r="WWX2009" s="618"/>
      <c r="WWY2009" s="618"/>
      <c r="WWZ2009" s="618"/>
      <c r="WXA2009" s="618"/>
      <c r="WXB2009" s="618"/>
      <c r="WXC2009" s="618"/>
      <c r="WXD2009" s="618"/>
      <c r="WXE2009" s="618"/>
      <c r="WXF2009" s="618"/>
      <c r="WXG2009" s="618"/>
      <c r="WXH2009" s="618"/>
      <c r="WXI2009" s="618"/>
      <c r="WXJ2009" s="618"/>
      <c r="WXK2009" s="618"/>
      <c r="WXL2009" s="618"/>
      <c r="WXM2009" s="618"/>
      <c r="WXN2009" s="618"/>
      <c r="WXO2009" s="618"/>
      <c r="WXP2009" s="618"/>
      <c r="WXQ2009" s="618"/>
      <c r="WXR2009" s="618"/>
      <c r="WXS2009" s="618"/>
      <c r="WXT2009" s="618"/>
      <c r="WXU2009" s="618"/>
      <c r="WXV2009" s="618"/>
      <c r="WXW2009" s="618"/>
      <c r="WXX2009" s="618"/>
      <c r="WXY2009" s="618"/>
      <c r="WXZ2009" s="618"/>
      <c r="WYA2009" s="618"/>
      <c r="WYB2009" s="618"/>
      <c r="WYC2009" s="618"/>
      <c r="WYD2009" s="618"/>
      <c r="WYE2009" s="618"/>
      <c r="WYF2009" s="618"/>
      <c r="WYG2009" s="618"/>
      <c r="WYH2009" s="618"/>
      <c r="WYI2009" s="618"/>
      <c r="WYJ2009" s="618"/>
      <c r="WYK2009" s="618"/>
      <c r="WYL2009" s="618"/>
      <c r="WYM2009" s="618"/>
      <c r="WYN2009" s="618"/>
      <c r="WYO2009" s="618"/>
      <c r="WYP2009" s="618"/>
      <c r="WYQ2009" s="618"/>
      <c r="WYR2009" s="618"/>
      <c r="WYS2009" s="618"/>
      <c r="WYT2009" s="618"/>
      <c r="WYU2009" s="618"/>
      <c r="WYV2009" s="618"/>
      <c r="WYW2009" s="618"/>
      <c r="WYX2009" s="618"/>
      <c r="WYY2009" s="618"/>
      <c r="WYZ2009" s="618"/>
      <c r="WZA2009" s="618"/>
      <c r="WZB2009" s="618"/>
      <c r="WZC2009" s="618"/>
      <c r="WZD2009" s="618"/>
      <c r="WZE2009" s="618"/>
      <c r="WZF2009" s="618"/>
      <c r="WZG2009" s="618"/>
      <c r="WZH2009" s="618"/>
      <c r="WZI2009" s="618"/>
      <c r="WZJ2009" s="618"/>
      <c r="WZK2009" s="618"/>
      <c r="WZL2009" s="618"/>
      <c r="WZM2009" s="618"/>
      <c r="WZN2009" s="618"/>
      <c r="WZO2009" s="618"/>
      <c r="WZP2009" s="618"/>
      <c r="WZQ2009" s="618"/>
      <c r="WZR2009" s="618"/>
      <c r="WZS2009" s="618"/>
      <c r="WZT2009" s="618"/>
      <c r="WZU2009" s="618"/>
      <c r="WZV2009" s="618"/>
      <c r="WZW2009" s="618"/>
      <c r="WZX2009" s="618"/>
      <c r="WZY2009" s="618"/>
      <c r="WZZ2009" s="618"/>
      <c r="XAA2009" s="618"/>
      <c r="XAB2009" s="618"/>
      <c r="XAC2009" s="618"/>
      <c r="XAD2009" s="618"/>
      <c r="XAE2009" s="618"/>
      <c r="XAF2009" s="618"/>
      <c r="XAG2009" s="618"/>
      <c r="XAH2009" s="618"/>
      <c r="XAI2009" s="618"/>
      <c r="XAJ2009" s="618"/>
      <c r="XAK2009" s="618"/>
      <c r="XAL2009" s="618"/>
      <c r="XAM2009" s="618"/>
      <c r="XAN2009" s="618"/>
      <c r="XAO2009" s="618"/>
      <c r="XAP2009" s="618"/>
      <c r="XAQ2009" s="618"/>
      <c r="XAR2009" s="618"/>
      <c r="XAS2009" s="618"/>
      <c r="XAT2009" s="618"/>
      <c r="XAU2009" s="618"/>
      <c r="XAV2009" s="618"/>
      <c r="XAW2009" s="618"/>
      <c r="XAX2009" s="618"/>
      <c r="XAY2009" s="618"/>
      <c r="XAZ2009" s="618"/>
      <c r="XBA2009" s="618"/>
      <c r="XBB2009" s="618"/>
      <c r="XBC2009" s="618"/>
      <c r="XBD2009" s="618"/>
      <c r="XBE2009" s="618"/>
      <c r="XBF2009" s="618"/>
      <c r="XBG2009" s="618"/>
      <c r="XBH2009" s="618"/>
      <c r="XBI2009" s="618"/>
      <c r="XBJ2009" s="618"/>
      <c r="XBK2009" s="618"/>
      <c r="XBL2009" s="618"/>
      <c r="XBM2009" s="618"/>
      <c r="XBN2009" s="618"/>
      <c r="XBO2009" s="618"/>
      <c r="XBP2009" s="618"/>
      <c r="XBQ2009" s="618"/>
      <c r="XBR2009" s="618"/>
      <c r="XBS2009" s="618"/>
      <c r="XBT2009" s="618"/>
      <c r="XBU2009" s="618"/>
      <c r="XBV2009" s="618"/>
      <c r="XBW2009" s="618"/>
      <c r="XBX2009" s="618"/>
      <c r="XBY2009" s="618"/>
      <c r="XBZ2009" s="618"/>
      <c r="XCA2009" s="618"/>
      <c r="XCB2009" s="618"/>
      <c r="XCC2009" s="618"/>
      <c r="XCD2009" s="618"/>
      <c r="XCE2009" s="618"/>
      <c r="XCF2009" s="618"/>
      <c r="XCG2009" s="618"/>
      <c r="XCH2009" s="618"/>
      <c r="XCI2009" s="618"/>
      <c r="XCJ2009" s="618"/>
      <c r="XCK2009" s="618"/>
      <c r="XCL2009" s="618"/>
      <c r="XCM2009" s="618"/>
      <c r="XCN2009" s="618"/>
      <c r="XCO2009" s="618"/>
      <c r="XCP2009" s="618"/>
      <c r="XCQ2009" s="618"/>
      <c r="XCR2009" s="618"/>
      <c r="XCS2009" s="618"/>
      <c r="XCT2009" s="618"/>
      <c r="XCU2009" s="618"/>
      <c r="XCV2009" s="618"/>
      <c r="XCW2009" s="618"/>
      <c r="XCX2009" s="618"/>
      <c r="XCY2009" s="618"/>
      <c r="XCZ2009" s="618"/>
      <c r="XDA2009" s="618"/>
      <c r="XDB2009" s="618"/>
      <c r="XDC2009" s="618"/>
      <c r="XDD2009" s="618"/>
      <c r="XDE2009" s="618"/>
      <c r="XDF2009" s="618"/>
      <c r="XDG2009" s="618"/>
      <c r="XDH2009" s="618"/>
      <c r="XDI2009" s="618"/>
      <c r="XDJ2009" s="618"/>
      <c r="XDK2009" s="618"/>
      <c r="XDL2009" s="618"/>
      <c r="XDM2009" s="618"/>
      <c r="XDN2009" s="618"/>
      <c r="XDO2009" s="618"/>
      <c r="XDP2009" s="618"/>
      <c r="XDQ2009" s="618"/>
      <c r="XDR2009" s="618"/>
      <c r="XDS2009" s="618"/>
      <c r="XDT2009" s="618"/>
      <c r="XDU2009" s="618"/>
      <c r="XDV2009" s="618"/>
      <c r="XDW2009" s="618"/>
      <c r="XDX2009" s="618"/>
      <c r="XDY2009" s="618"/>
      <c r="XDZ2009" s="618"/>
      <c r="XEA2009" s="618"/>
      <c r="XEB2009" s="618"/>
      <c r="XEC2009" s="618"/>
      <c r="XED2009" s="618"/>
      <c r="XEE2009" s="618"/>
      <c r="XEF2009" s="618"/>
      <c r="XEG2009" s="618"/>
      <c r="XEH2009" s="618"/>
      <c r="XEI2009" s="618"/>
      <c r="XEJ2009" s="618"/>
      <c r="XEK2009" s="618"/>
      <c r="XEL2009" s="618"/>
      <c r="XEM2009" s="618"/>
      <c r="XEN2009" s="618"/>
      <c r="XEO2009" s="618"/>
      <c r="XEP2009" s="618"/>
      <c r="XEQ2009" s="618"/>
      <c r="XER2009" s="618"/>
      <c r="XES2009" s="618"/>
      <c r="XET2009" s="618"/>
      <c r="XEU2009" s="618"/>
      <c r="XEV2009" s="618"/>
      <c r="XEW2009" s="618"/>
      <c r="XEX2009" s="618"/>
      <c r="XEY2009" s="618"/>
      <c r="XEZ2009" s="618"/>
      <c r="XFA2009" s="618"/>
      <c r="XFB2009" s="618"/>
      <c r="XFC2009" s="618"/>
      <c r="XFD2009" s="618"/>
    </row>
    <row r="2010" spans="1:16384" ht="9.75" hidden="1" customHeight="1" thickBot="1">
      <c r="A2010" s="414"/>
    </row>
    <row r="2011" spans="1:16384" ht="16.5" hidden="1">
      <c r="A2011" s="625"/>
      <c r="B2011" s="619" t="s">
        <v>1416</v>
      </c>
      <c r="C2011" s="619" t="s">
        <v>1447</v>
      </c>
      <c r="D2011" s="257" t="s">
        <v>1448</v>
      </c>
      <c r="E2011" s="619" t="s">
        <v>1417</v>
      </c>
      <c r="F2011" s="619" t="s">
        <v>1418</v>
      </c>
    </row>
    <row r="2012" spans="1:16384" ht="15.75" hidden="1" thickBot="1">
      <c r="A2012" s="625"/>
      <c r="B2012" s="620"/>
      <c r="C2012" s="620"/>
      <c r="D2012" s="258" t="s">
        <v>2697</v>
      </c>
      <c r="E2012" s="620"/>
      <c r="F2012" s="620"/>
    </row>
    <row r="2013" spans="1:16384" ht="24" hidden="1">
      <c r="A2013" s="625"/>
      <c r="B2013" s="600" t="s">
        <v>1924</v>
      </c>
      <c r="C2013" s="289" t="s">
        <v>2036</v>
      </c>
      <c r="D2013" s="289" t="s">
        <v>2698</v>
      </c>
      <c r="E2013" s="603" t="s">
        <v>1599</v>
      </c>
      <c r="F2013" s="615"/>
    </row>
    <row r="2014" spans="1:16384" ht="24" hidden="1">
      <c r="A2014" s="625"/>
      <c r="B2014" s="601"/>
      <c r="C2014" s="280" t="s">
        <v>2037</v>
      </c>
      <c r="D2014" s="280" t="s">
        <v>2699</v>
      </c>
      <c r="E2014" s="604"/>
      <c r="F2014" s="616"/>
    </row>
    <row r="2015" spans="1:16384" ht="24" hidden="1">
      <c r="A2015" s="625"/>
      <c r="B2015" s="601"/>
      <c r="C2015" s="280" t="s">
        <v>2038</v>
      </c>
      <c r="D2015" s="280" t="s">
        <v>2700</v>
      </c>
      <c r="E2015" s="604"/>
      <c r="F2015" s="616"/>
    </row>
    <row r="2016" spans="1:16384" hidden="1">
      <c r="A2016" s="625"/>
      <c r="B2016" s="601"/>
      <c r="C2016" s="280" t="s">
        <v>2039</v>
      </c>
      <c r="D2016" s="280" t="s">
        <v>2701</v>
      </c>
      <c r="E2016" s="604"/>
      <c r="F2016" s="616"/>
    </row>
    <row r="2017" spans="1:6" hidden="1">
      <c r="A2017" s="625"/>
      <c r="B2017" s="601"/>
      <c r="C2017" s="280" t="s">
        <v>2040</v>
      </c>
      <c r="D2017" s="397"/>
      <c r="E2017" s="604"/>
      <c r="F2017" s="616"/>
    </row>
    <row r="2018" spans="1:6" ht="24" hidden="1">
      <c r="A2018" s="625"/>
      <c r="B2018" s="601"/>
      <c r="C2018" s="280" t="s">
        <v>1451</v>
      </c>
      <c r="D2018" s="397"/>
      <c r="E2018" s="604"/>
      <c r="F2018" s="616"/>
    </row>
    <row r="2019" spans="1:6" hidden="1">
      <c r="A2019" s="625"/>
      <c r="B2019" s="601"/>
      <c r="C2019" s="282" t="s">
        <v>1995</v>
      </c>
      <c r="D2019" s="397"/>
      <c r="E2019" s="604"/>
      <c r="F2019" s="616"/>
    </row>
    <row r="2020" spans="1:6" ht="24" hidden="1">
      <c r="A2020" s="625"/>
      <c r="B2020" s="601"/>
      <c r="C2020" s="282" t="s">
        <v>1451</v>
      </c>
      <c r="D2020" s="397"/>
      <c r="E2020" s="604"/>
      <c r="F2020" s="616"/>
    </row>
    <row r="2021" spans="1:6" hidden="1">
      <c r="A2021" s="625"/>
      <c r="B2021" s="601"/>
      <c r="C2021" s="282" t="s">
        <v>1965</v>
      </c>
      <c r="D2021" s="397"/>
      <c r="E2021" s="604"/>
      <c r="F2021" s="616"/>
    </row>
    <row r="2022" spans="1:6" ht="24" hidden="1">
      <c r="A2022" s="625"/>
      <c r="B2022" s="601"/>
      <c r="C2022" s="282" t="s">
        <v>1451</v>
      </c>
      <c r="D2022" s="397"/>
      <c r="E2022" s="604"/>
      <c r="F2022" s="616"/>
    </row>
    <row r="2023" spans="1:6" hidden="1">
      <c r="A2023" s="625"/>
      <c r="B2023" s="602"/>
      <c r="C2023" s="304" t="s">
        <v>1795</v>
      </c>
      <c r="D2023" s="290"/>
      <c r="E2023" s="605"/>
      <c r="F2023" s="617"/>
    </row>
    <row r="2024" spans="1:6" ht="6" hidden="1" customHeight="1" thickBot="1">
      <c r="A2024" s="277"/>
      <c r="B2024" s="277"/>
      <c r="C2024" s="277"/>
      <c r="D2024" s="277"/>
      <c r="E2024" s="277"/>
      <c r="F2024" s="277"/>
    </row>
    <row r="2025" spans="1:6" hidden="1">
      <c r="A2025" s="625"/>
      <c r="B2025" s="600" t="s">
        <v>2626</v>
      </c>
      <c r="C2025" s="291" t="s">
        <v>1966</v>
      </c>
      <c r="D2025" s="600" t="s">
        <v>2692</v>
      </c>
      <c r="E2025" s="603" t="s">
        <v>1996</v>
      </c>
      <c r="F2025" s="609" t="s">
        <v>2693</v>
      </c>
    </row>
    <row r="2026" spans="1:6" ht="24" hidden="1">
      <c r="A2026" s="625"/>
      <c r="B2026" s="601"/>
      <c r="C2026" s="282" t="s">
        <v>1577</v>
      </c>
      <c r="D2026" s="601"/>
      <c r="E2026" s="604"/>
      <c r="F2026" s="610"/>
    </row>
    <row r="2027" spans="1:6" hidden="1">
      <c r="A2027" s="625"/>
      <c r="B2027" s="601"/>
      <c r="C2027" s="282" t="s">
        <v>1858</v>
      </c>
      <c r="D2027" s="601"/>
      <c r="E2027" s="604"/>
      <c r="F2027" s="610"/>
    </row>
    <row r="2028" spans="1:6" ht="24" hidden="1">
      <c r="A2028" s="625"/>
      <c r="B2028" s="601"/>
      <c r="C2028" s="282" t="s">
        <v>1577</v>
      </c>
      <c r="D2028" s="601"/>
      <c r="E2028" s="604"/>
      <c r="F2028" s="610"/>
    </row>
    <row r="2029" spans="1:6" hidden="1">
      <c r="A2029" s="625"/>
      <c r="B2029" s="629"/>
      <c r="C2029" s="416" t="s">
        <v>1822</v>
      </c>
      <c r="D2029" s="629"/>
      <c r="E2029" s="630"/>
      <c r="F2029" s="632"/>
    </row>
    <row r="2030" spans="1:6" ht="6" hidden="1" customHeight="1" thickBot="1">
      <c r="A2030" s="277"/>
      <c r="B2030" s="277"/>
      <c r="C2030" s="277"/>
      <c r="D2030" s="277"/>
      <c r="E2030" s="277"/>
      <c r="F2030" s="277"/>
    </row>
    <row r="2031" spans="1:6" ht="24" hidden="1">
      <c r="A2031" s="277"/>
      <c r="B2031" s="403" t="s">
        <v>1967</v>
      </c>
      <c r="C2031" s="404" t="s">
        <v>1997</v>
      </c>
      <c r="D2031" s="404" t="s">
        <v>2694</v>
      </c>
      <c r="E2031" s="405" t="s">
        <v>1456</v>
      </c>
      <c r="F2031" s="406"/>
    </row>
    <row r="2032" spans="1:6" ht="48" hidden="1">
      <c r="A2032" s="625"/>
      <c r="B2032" s="612" t="s">
        <v>1457</v>
      </c>
      <c r="C2032" s="280" t="s">
        <v>2041</v>
      </c>
      <c r="D2032" s="612" t="s">
        <v>1471</v>
      </c>
      <c r="E2032" s="613" t="s">
        <v>1739</v>
      </c>
      <c r="F2032" s="613"/>
    </row>
    <row r="2033" spans="1:6" hidden="1">
      <c r="A2033" s="625"/>
      <c r="B2033" s="601"/>
      <c r="C2033" s="280" t="s">
        <v>2696</v>
      </c>
      <c r="D2033" s="601"/>
      <c r="E2033" s="604"/>
      <c r="F2033" s="604"/>
    </row>
    <row r="2034" spans="1:6" hidden="1">
      <c r="A2034" s="625"/>
      <c r="B2034" s="601"/>
      <c r="C2034" s="280" t="s">
        <v>1999</v>
      </c>
      <c r="D2034" s="601"/>
      <c r="E2034" s="604"/>
      <c r="F2034" s="604"/>
    </row>
    <row r="2035" spans="1:6" ht="24" hidden="1">
      <c r="A2035" s="625"/>
      <c r="B2035" s="601"/>
      <c r="C2035" s="282" t="s">
        <v>1524</v>
      </c>
      <c r="D2035" s="601"/>
      <c r="E2035" s="604"/>
      <c r="F2035" s="604"/>
    </row>
    <row r="2036" spans="1:6" ht="24" hidden="1">
      <c r="A2036" s="625"/>
      <c r="B2036" s="601"/>
      <c r="C2036" s="282" t="s">
        <v>1998</v>
      </c>
      <c r="D2036" s="601"/>
      <c r="E2036" s="604"/>
      <c r="F2036" s="604"/>
    </row>
    <row r="2037" spans="1:6" ht="24" hidden="1">
      <c r="A2037" s="625"/>
      <c r="B2037" s="601"/>
      <c r="C2037" s="282" t="s">
        <v>1524</v>
      </c>
      <c r="D2037" s="601"/>
      <c r="E2037" s="604"/>
      <c r="F2037" s="604"/>
    </row>
    <row r="2038" spans="1:6" hidden="1">
      <c r="A2038" s="625"/>
      <c r="B2038" s="601"/>
      <c r="C2038" s="282" t="s">
        <v>1872</v>
      </c>
      <c r="D2038" s="601"/>
      <c r="E2038" s="604"/>
      <c r="F2038" s="604"/>
    </row>
    <row r="2039" spans="1:6" ht="24" hidden="1">
      <c r="A2039" s="625"/>
      <c r="B2039" s="601"/>
      <c r="C2039" s="282" t="s">
        <v>1524</v>
      </c>
      <c r="D2039" s="601"/>
      <c r="E2039" s="604"/>
      <c r="F2039" s="604"/>
    </row>
    <row r="2040" spans="1:6" hidden="1">
      <c r="A2040" s="625"/>
      <c r="B2040" s="601"/>
      <c r="C2040" s="282" t="s">
        <v>1870</v>
      </c>
      <c r="D2040" s="601"/>
      <c r="E2040" s="604"/>
      <c r="F2040" s="604"/>
    </row>
    <row r="2041" spans="1:6" hidden="1">
      <c r="A2041" s="625"/>
      <c r="B2041" s="601"/>
      <c r="C2041" s="282" t="s">
        <v>1871</v>
      </c>
      <c r="D2041" s="601"/>
      <c r="E2041" s="604"/>
      <c r="F2041" s="604"/>
    </row>
    <row r="2042" spans="1:6" ht="24" hidden="1">
      <c r="A2042" s="625"/>
      <c r="B2042" s="601"/>
      <c r="C2042" s="282" t="s">
        <v>1524</v>
      </c>
      <c r="D2042" s="601"/>
      <c r="E2042" s="604"/>
      <c r="F2042" s="604"/>
    </row>
    <row r="2043" spans="1:6" ht="24" hidden="1">
      <c r="A2043" s="625"/>
      <c r="B2043" s="601"/>
      <c r="C2043" s="282" t="s">
        <v>1821</v>
      </c>
      <c r="D2043" s="601"/>
      <c r="E2043" s="604"/>
      <c r="F2043" s="604"/>
    </row>
    <row r="2044" spans="1:6" ht="24" hidden="1">
      <c r="A2044" s="625"/>
      <c r="B2044" s="601"/>
      <c r="C2044" s="282" t="s">
        <v>1524</v>
      </c>
      <c r="D2044" s="601"/>
      <c r="E2044" s="604"/>
      <c r="F2044" s="604"/>
    </row>
    <row r="2045" spans="1:6" hidden="1">
      <c r="A2045" s="625"/>
      <c r="B2045" s="601"/>
      <c r="C2045" s="282" t="s">
        <v>1770</v>
      </c>
      <c r="D2045" s="601"/>
      <c r="E2045" s="604"/>
      <c r="F2045" s="604"/>
    </row>
    <row r="2046" spans="1:6" ht="24" hidden="1">
      <c r="A2046" s="625"/>
      <c r="B2046" s="601"/>
      <c r="C2046" s="282" t="s">
        <v>1524</v>
      </c>
      <c r="D2046" s="601"/>
      <c r="E2046" s="604"/>
      <c r="F2046" s="604"/>
    </row>
    <row r="2047" spans="1:6" ht="36" hidden="1">
      <c r="A2047" s="625"/>
      <c r="B2047" s="601"/>
      <c r="C2047" s="282" t="s">
        <v>1738</v>
      </c>
      <c r="D2047" s="601"/>
      <c r="E2047" s="604"/>
      <c r="F2047" s="604"/>
    </row>
    <row r="2048" spans="1:6" ht="24" hidden="1">
      <c r="A2048" s="625"/>
      <c r="B2048" s="601"/>
      <c r="C2048" s="282" t="s">
        <v>1524</v>
      </c>
      <c r="D2048" s="601"/>
      <c r="E2048" s="604"/>
      <c r="F2048" s="604"/>
    </row>
    <row r="2049" spans="1:6" ht="36" hidden="1">
      <c r="A2049" s="625"/>
      <c r="B2049" s="601"/>
      <c r="C2049" s="282" t="s">
        <v>1713</v>
      </c>
      <c r="D2049" s="601"/>
      <c r="E2049" s="604"/>
      <c r="F2049" s="604"/>
    </row>
    <row r="2050" spans="1:6" ht="24" hidden="1">
      <c r="A2050" s="625"/>
      <c r="B2050" s="601"/>
      <c r="C2050" s="282" t="s">
        <v>1524</v>
      </c>
      <c r="D2050" s="601"/>
      <c r="E2050" s="604"/>
      <c r="F2050" s="604"/>
    </row>
    <row r="2051" spans="1:6" ht="24" hidden="1">
      <c r="A2051" s="625"/>
      <c r="B2051" s="601"/>
      <c r="C2051" s="282" t="s">
        <v>1690</v>
      </c>
      <c r="D2051" s="601"/>
      <c r="E2051" s="604"/>
      <c r="F2051" s="604"/>
    </row>
    <row r="2052" spans="1:6" ht="24" hidden="1">
      <c r="A2052" s="625"/>
      <c r="B2052" s="601"/>
      <c r="C2052" s="282" t="s">
        <v>1524</v>
      </c>
      <c r="D2052" s="601"/>
      <c r="E2052" s="604"/>
      <c r="F2052" s="604"/>
    </row>
    <row r="2053" spans="1:6" hidden="1">
      <c r="A2053" s="625"/>
      <c r="B2053" s="601"/>
      <c r="C2053" s="282" t="s">
        <v>1660</v>
      </c>
      <c r="D2053" s="601"/>
      <c r="E2053" s="604"/>
      <c r="F2053" s="604"/>
    </row>
    <row r="2054" spans="1:6" hidden="1">
      <c r="A2054" s="625"/>
      <c r="B2054" s="601"/>
      <c r="C2054" s="282" t="s">
        <v>1661</v>
      </c>
      <c r="D2054" s="601"/>
      <c r="E2054" s="604"/>
      <c r="F2054" s="604"/>
    </row>
    <row r="2055" spans="1:6" hidden="1">
      <c r="A2055" s="625"/>
      <c r="B2055" s="601"/>
      <c r="C2055" s="278" t="s">
        <v>1662</v>
      </c>
      <c r="D2055" s="601"/>
      <c r="E2055" s="604"/>
      <c r="F2055" s="604"/>
    </row>
    <row r="2056" spans="1:6" ht="24" hidden="1">
      <c r="A2056" s="625"/>
      <c r="B2056" s="601"/>
      <c r="C2056" s="282" t="s">
        <v>1524</v>
      </c>
      <c r="D2056" s="601"/>
      <c r="E2056" s="604"/>
      <c r="F2056" s="604"/>
    </row>
    <row r="2057" spans="1:6" hidden="1">
      <c r="A2057" s="625"/>
      <c r="B2057" s="601"/>
      <c r="C2057" s="282" t="s">
        <v>1623</v>
      </c>
      <c r="D2057" s="601"/>
      <c r="E2057" s="604"/>
      <c r="F2057" s="604"/>
    </row>
    <row r="2058" spans="1:6" hidden="1">
      <c r="A2058" s="625"/>
      <c r="B2058" s="601"/>
      <c r="C2058" s="278" t="s">
        <v>1663</v>
      </c>
      <c r="D2058" s="601"/>
      <c r="E2058" s="604"/>
      <c r="F2058" s="604"/>
    </row>
    <row r="2059" spans="1:6" ht="24" hidden="1">
      <c r="A2059" s="625"/>
      <c r="B2059" s="601"/>
      <c r="C2059" s="282" t="s">
        <v>1524</v>
      </c>
      <c r="D2059" s="601"/>
      <c r="E2059" s="604"/>
      <c r="F2059" s="604"/>
    </row>
    <row r="2060" spans="1:6" ht="24" hidden="1">
      <c r="A2060" s="625"/>
      <c r="B2060" s="601"/>
      <c r="C2060" s="278" t="s">
        <v>1575</v>
      </c>
      <c r="D2060" s="601"/>
      <c r="E2060" s="604"/>
      <c r="F2060" s="604"/>
    </row>
    <row r="2061" spans="1:6" hidden="1">
      <c r="A2061" s="625"/>
      <c r="B2061" s="601"/>
      <c r="C2061" s="278" t="s">
        <v>1524</v>
      </c>
      <c r="D2061" s="601"/>
      <c r="E2061" s="604"/>
      <c r="F2061" s="604"/>
    </row>
    <row r="2062" spans="1:6" hidden="1">
      <c r="A2062" s="625"/>
      <c r="B2062" s="601"/>
      <c r="C2062" s="278" t="s">
        <v>1525</v>
      </c>
      <c r="D2062" s="601"/>
      <c r="E2062" s="604"/>
      <c r="F2062" s="604"/>
    </row>
    <row r="2063" spans="1:6" hidden="1">
      <c r="A2063" s="625"/>
      <c r="B2063" s="601"/>
      <c r="C2063" s="278" t="s">
        <v>1524</v>
      </c>
      <c r="D2063" s="601"/>
      <c r="E2063" s="604"/>
      <c r="F2063" s="604"/>
    </row>
    <row r="2064" spans="1:6" hidden="1">
      <c r="A2064" s="625"/>
      <c r="B2064" s="601"/>
      <c r="C2064" s="278" t="s">
        <v>1522</v>
      </c>
      <c r="D2064" s="601"/>
      <c r="E2064" s="604"/>
      <c r="F2064" s="604"/>
    </row>
    <row r="2065" spans="1:6" hidden="1">
      <c r="A2065" s="625"/>
      <c r="B2065" s="601"/>
      <c r="C2065" s="278" t="s">
        <v>1523</v>
      </c>
      <c r="D2065" s="601"/>
      <c r="E2065" s="604"/>
      <c r="F2065" s="604"/>
    </row>
    <row r="2066" spans="1:6" hidden="1">
      <c r="A2066" s="625"/>
      <c r="B2066" s="601"/>
      <c r="C2066" s="278" t="s">
        <v>1524</v>
      </c>
      <c r="D2066" s="601"/>
      <c r="E2066" s="604"/>
      <c r="F2066" s="604"/>
    </row>
    <row r="2067" spans="1:6" hidden="1">
      <c r="A2067" s="625"/>
      <c r="B2067" s="601"/>
      <c r="C2067" s="278" t="s">
        <v>1458</v>
      </c>
      <c r="D2067" s="601"/>
      <c r="E2067" s="604"/>
      <c r="F2067" s="604"/>
    </row>
    <row r="2068" spans="1:6" hidden="1">
      <c r="A2068" s="625"/>
      <c r="B2068" s="602"/>
      <c r="C2068" s="279" t="s">
        <v>1459</v>
      </c>
      <c r="D2068" s="602"/>
      <c r="E2068" s="605"/>
      <c r="F2068" s="605"/>
    </row>
    <row r="2069" spans="1:6" ht="3.75" hidden="1" customHeight="1" thickBot="1">
      <c r="A2069" s="277"/>
      <c r="B2069" s="277"/>
      <c r="C2069" s="277"/>
      <c r="D2069" s="277"/>
      <c r="E2069" s="277"/>
      <c r="F2069" s="277"/>
    </row>
    <row r="2070" spans="1:6" ht="36" hidden="1">
      <c r="A2070" s="625"/>
      <c r="B2070" s="612" t="s">
        <v>1478</v>
      </c>
      <c r="C2070" s="404" t="s">
        <v>2042</v>
      </c>
      <c r="D2070" s="600" t="s">
        <v>1471</v>
      </c>
      <c r="E2070" s="603" t="s">
        <v>1739</v>
      </c>
      <c r="F2070" s="606"/>
    </row>
    <row r="2071" spans="1:6" ht="24" hidden="1">
      <c r="A2071" s="625"/>
      <c r="B2071" s="601"/>
      <c r="C2071" s="282" t="s">
        <v>1577</v>
      </c>
      <c r="D2071" s="601"/>
      <c r="E2071" s="604"/>
      <c r="F2071" s="607"/>
    </row>
    <row r="2072" spans="1:6" hidden="1">
      <c r="A2072" s="625"/>
      <c r="B2072" s="601"/>
      <c r="C2072" s="282" t="s">
        <v>1855</v>
      </c>
      <c r="D2072" s="601"/>
      <c r="E2072" s="604"/>
      <c r="F2072" s="607"/>
    </row>
    <row r="2073" spans="1:6" ht="24" hidden="1">
      <c r="A2073" s="625"/>
      <c r="B2073" s="601"/>
      <c r="C2073" s="282" t="s">
        <v>1968</v>
      </c>
      <c r="D2073" s="601"/>
      <c r="E2073" s="604"/>
      <c r="F2073" s="607"/>
    </row>
    <row r="2074" spans="1:6" ht="36" hidden="1">
      <c r="A2074" s="625"/>
      <c r="B2074" s="601"/>
      <c r="C2074" s="282" t="s">
        <v>1969</v>
      </c>
      <c r="D2074" s="601"/>
      <c r="E2074" s="604"/>
      <c r="F2074" s="607"/>
    </row>
    <row r="2075" spans="1:6" ht="24" hidden="1">
      <c r="A2075" s="625"/>
      <c r="B2075" s="601"/>
      <c r="C2075" s="282" t="s">
        <v>1577</v>
      </c>
      <c r="D2075" s="601"/>
      <c r="E2075" s="604"/>
      <c r="F2075" s="607"/>
    </row>
    <row r="2076" spans="1:6" hidden="1">
      <c r="A2076" s="625"/>
      <c r="B2076" s="601"/>
      <c r="C2076" s="282" t="s">
        <v>1855</v>
      </c>
      <c r="D2076" s="601"/>
      <c r="E2076" s="604"/>
      <c r="F2076" s="607"/>
    </row>
    <row r="2077" spans="1:6" ht="24" hidden="1">
      <c r="A2077" s="625"/>
      <c r="B2077" s="601"/>
      <c r="C2077" s="282" t="s">
        <v>1856</v>
      </c>
      <c r="D2077" s="601"/>
      <c r="E2077" s="604"/>
      <c r="F2077" s="607"/>
    </row>
    <row r="2078" spans="1:6" ht="36" hidden="1">
      <c r="A2078" s="625"/>
      <c r="B2078" s="601"/>
      <c r="C2078" s="282" t="s">
        <v>1857</v>
      </c>
      <c r="D2078" s="601"/>
      <c r="E2078" s="604"/>
      <c r="F2078" s="607"/>
    </row>
    <row r="2079" spans="1:6" ht="24" hidden="1">
      <c r="A2079" s="625"/>
      <c r="B2079" s="601"/>
      <c r="C2079" s="282" t="s">
        <v>1577</v>
      </c>
      <c r="D2079" s="601"/>
      <c r="E2079" s="604"/>
      <c r="F2079" s="607"/>
    </row>
    <row r="2080" spans="1:6" hidden="1">
      <c r="A2080" s="625"/>
      <c r="B2080" s="601"/>
      <c r="C2080" s="282" t="s">
        <v>1742</v>
      </c>
      <c r="D2080" s="601"/>
      <c r="E2080" s="604"/>
      <c r="F2080" s="607"/>
    </row>
    <row r="2081" spans="1:7" ht="24" hidden="1">
      <c r="A2081" s="625"/>
      <c r="B2081" s="601"/>
      <c r="C2081" s="282" t="s">
        <v>1577</v>
      </c>
      <c r="D2081" s="601"/>
      <c r="E2081" s="604"/>
      <c r="F2081" s="607"/>
    </row>
    <row r="2082" spans="1:7" hidden="1">
      <c r="A2082" s="625"/>
      <c r="B2082" s="601"/>
      <c r="C2082" s="282" t="s">
        <v>1625</v>
      </c>
      <c r="D2082" s="601"/>
      <c r="E2082" s="604"/>
      <c r="F2082" s="607"/>
    </row>
    <row r="2083" spans="1:7" hidden="1">
      <c r="A2083" s="625"/>
      <c r="B2083" s="601"/>
      <c r="C2083" s="282" t="s">
        <v>1666</v>
      </c>
      <c r="D2083" s="601"/>
      <c r="E2083" s="604"/>
      <c r="F2083" s="607"/>
    </row>
    <row r="2084" spans="1:7" ht="24" hidden="1">
      <c r="A2084" s="625"/>
      <c r="B2084" s="601"/>
      <c r="C2084" s="282" t="s">
        <v>1667</v>
      </c>
      <c r="D2084" s="601"/>
      <c r="E2084" s="604"/>
      <c r="F2084" s="607"/>
    </row>
    <row r="2085" spans="1:7" ht="24" hidden="1">
      <c r="A2085" s="625"/>
      <c r="B2085" s="601"/>
      <c r="C2085" s="282" t="s">
        <v>1577</v>
      </c>
      <c r="D2085" s="601"/>
      <c r="E2085" s="604"/>
      <c r="F2085" s="607"/>
    </row>
    <row r="2086" spans="1:7" ht="36" hidden="1">
      <c r="A2086" s="625"/>
      <c r="B2086" s="601"/>
      <c r="C2086" s="282" t="s">
        <v>1576</v>
      </c>
      <c r="D2086" s="601"/>
      <c r="E2086" s="604"/>
      <c r="F2086" s="607"/>
    </row>
    <row r="2087" spans="1:7" ht="24" hidden="1">
      <c r="A2087" s="625"/>
      <c r="B2087" s="601"/>
      <c r="C2087" s="282" t="s">
        <v>1577</v>
      </c>
      <c r="D2087" s="601"/>
      <c r="E2087" s="604"/>
      <c r="F2087" s="607"/>
    </row>
    <row r="2088" spans="1:7" ht="24" hidden="1">
      <c r="A2088" s="625"/>
      <c r="B2088" s="601"/>
      <c r="C2088" s="282" t="s">
        <v>1479</v>
      </c>
      <c r="D2088" s="601"/>
      <c r="E2088" s="604"/>
      <c r="F2088" s="607"/>
    </row>
    <row r="2089" spans="1:7" hidden="1">
      <c r="A2089" s="625"/>
      <c r="B2089" s="602"/>
      <c r="C2089" s="279" t="s">
        <v>1480</v>
      </c>
      <c r="D2089" s="629"/>
      <c r="E2089" s="630"/>
      <c r="F2089" s="631"/>
    </row>
    <row r="2090" spans="1:7" hidden="1"/>
    <row r="2092" spans="1:7" ht="17.25" hidden="1" thickBot="1">
      <c r="A2092" s="277"/>
      <c r="B2092" s="618" t="s">
        <v>1491</v>
      </c>
      <c r="C2092" s="618"/>
      <c r="D2092" s="285"/>
      <c r="E2092" s="285"/>
      <c r="F2092" s="277"/>
      <c r="G2092" s="277"/>
    </row>
    <row r="2093" spans="1:7" ht="6.75" hidden="1" customHeight="1">
      <c r="A2093" s="277"/>
      <c r="B2093" s="277"/>
      <c r="C2093" s="277"/>
      <c r="D2093" s="277"/>
      <c r="E2093" s="277"/>
      <c r="F2093" s="277"/>
      <c r="G2093" s="277"/>
    </row>
    <row r="2094" spans="1:7" ht="16.5" hidden="1">
      <c r="A2094" s="625"/>
      <c r="B2094" s="619" t="s">
        <v>1416</v>
      </c>
      <c r="C2094" s="619" t="s">
        <v>1447</v>
      </c>
      <c r="D2094" s="257" t="s">
        <v>1448</v>
      </c>
      <c r="E2094" s="619" t="s">
        <v>1417</v>
      </c>
      <c r="F2094" s="619" t="s">
        <v>1418</v>
      </c>
      <c r="G2094" s="626"/>
    </row>
    <row r="2095" spans="1:7" ht="15.75" hidden="1" thickBot="1">
      <c r="A2095" s="625"/>
      <c r="B2095" s="620"/>
      <c r="C2095" s="620"/>
      <c r="D2095" s="258" t="s">
        <v>2702</v>
      </c>
      <c r="E2095" s="620"/>
      <c r="F2095" s="620"/>
      <c r="G2095" s="626"/>
    </row>
    <row r="2096" spans="1:7" ht="24" hidden="1">
      <c r="A2096" s="625"/>
      <c r="B2096" s="600" t="s">
        <v>1924</v>
      </c>
      <c r="C2096" s="289" t="s">
        <v>2065</v>
      </c>
      <c r="D2096" s="289" t="s">
        <v>2698</v>
      </c>
      <c r="E2096" s="603" t="s">
        <v>1599</v>
      </c>
      <c r="F2096" s="615"/>
      <c r="G2096" s="626"/>
    </row>
    <row r="2097" spans="1:7" hidden="1">
      <c r="A2097" s="625"/>
      <c r="B2097" s="601"/>
      <c r="C2097" s="280" t="s">
        <v>2066</v>
      </c>
      <c r="D2097" s="280" t="s">
        <v>2703</v>
      </c>
      <c r="E2097" s="604"/>
      <c r="F2097" s="616"/>
      <c r="G2097" s="626"/>
    </row>
    <row r="2098" spans="1:7" hidden="1">
      <c r="A2098" s="625"/>
      <c r="B2098" s="601"/>
      <c r="C2098" s="280" t="s">
        <v>2067</v>
      </c>
      <c r="D2098" s="280" t="s">
        <v>2704</v>
      </c>
      <c r="E2098" s="604"/>
      <c r="F2098" s="616"/>
      <c r="G2098" s="626"/>
    </row>
    <row r="2099" spans="1:7" ht="24" hidden="1">
      <c r="A2099" s="625"/>
      <c r="B2099" s="601"/>
      <c r="C2099" s="282" t="s">
        <v>1451</v>
      </c>
      <c r="D2099" s="397"/>
      <c r="E2099" s="604"/>
      <c r="F2099" s="616"/>
      <c r="G2099" s="626"/>
    </row>
    <row r="2100" spans="1:7" ht="24" hidden="1">
      <c r="A2100" s="625"/>
      <c r="B2100" s="601"/>
      <c r="C2100" s="282" t="s">
        <v>2036</v>
      </c>
      <c r="D2100" s="397"/>
      <c r="E2100" s="604"/>
      <c r="F2100" s="616"/>
      <c r="G2100" s="626"/>
    </row>
    <row r="2101" spans="1:7" hidden="1">
      <c r="A2101" s="625"/>
      <c r="B2101" s="601"/>
      <c r="C2101" s="282" t="s">
        <v>2037</v>
      </c>
      <c r="D2101" s="397"/>
      <c r="E2101" s="604"/>
      <c r="F2101" s="616"/>
      <c r="G2101" s="626"/>
    </row>
    <row r="2102" spans="1:7" hidden="1">
      <c r="A2102" s="625"/>
      <c r="B2102" s="601"/>
      <c r="C2102" s="282" t="s">
        <v>2038</v>
      </c>
      <c r="D2102" s="397"/>
      <c r="E2102" s="604"/>
      <c r="F2102" s="616"/>
      <c r="G2102" s="626"/>
    </row>
    <row r="2103" spans="1:7" hidden="1">
      <c r="A2103" s="625"/>
      <c r="B2103" s="601"/>
      <c r="C2103" s="282" t="s">
        <v>2039</v>
      </c>
      <c r="D2103" s="397"/>
      <c r="E2103" s="604"/>
      <c r="F2103" s="616"/>
      <c r="G2103" s="626"/>
    </row>
    <row r="2104" spans="1:7" hidden="1">
      <c r="A2104" s="625"/>
      <c r="B2104" s="601"/>
      <c r="C2104" s="282" t="s">
        <v>2040</v>
      </c>
      <c r="D2104" s="397"/>
      <c r="E2104" s="604"/>
      <c r="F2104" s="616"/>
      <c r="G2104" s="626"/>
    </row>
    <row r="2105" spans="1:7" ht="24" hidden="1">
      <c r="A2105" s="625"/>
      <c r="B2105" s="601"/>
      <c r="C2105" s="282" t="s">
        <v>1451</v>
      </c>
      <c r="D2105" s="397"/>
      <c r="E2105" s="604"/>
      <c r="F2105" s="616"/>
      <c r="G2105" s="626"/>
    </row>
    <row r="2106" spans="1:7" hidden="1">
      <c r="A2106" s="625"/>
      <c r="B2106" s="601"/>
      <c r="C2106" s="282" t="s">
        <v>1995</v>
      </c>
      <c r="D2106" s="397"/>
      <c r="E2106" s="604"/>
      <c r="F2106" s="616"/>
      <c r="G2106" s="626"/>
    </row>
    <row r="2107" spans="1:7" ht="24" hidden="1">
      <c r="A2107" s="625"/>
      <c r="B2107" s="601"/>
      <c r="C2107" s="282" t="s">
        <v>1451</v>
      </c>
      <c r="D2107" s="397"/>
      <c r="E2107" s="604"/>
      <c r="F2107" s="616"/>
      <c r="G2107" s="626"/>
    </row>
    <row r="2108" spans="1:7" hidden="1">
      <c r="A2108" s="625"/>
      <c r="B2108" s="601"/>
      <c r="C2108" s="282" t="s">
        <v>1965</v>
      </c>
      <c r="D2108" s="397"/>
      <c r="E2108" s="604"/>
      <c r="F2108" s="616"/>
      <c r="G2108" s="626"/>
    </row>
    <row r="2109" spans="1:7" ht="24" hidden="1">
      <c r="A2109" s="625"/>
      <c r="B2109" s="601"/>
      <c r="C2109" s="282" t="s">
        <v>1451</v>
      </c>
      <c r="D2109" s="397"/>
      <c r="E2109" s="604"/>
      <c r="F2109" s="616"/>
      <c r="G2109" s="626"/>
    </row>
    <row r="2110" spans="1:7" hidden="1">
      <c r="A2110" s="625"/>
      <c r="B2110" s="602"/>
      <c r="C2110" s="304" t="s">
        <v>1795</v>
      </c>
      <c r="D2110" s="290"/>
      <c r="E2110" s="605"/>
      <c r="F2110" s="617"/>
      <c r="G2110" s="626"/>
    </row>
    <row r="2111" spans="1:7" ht="3.75" hidden="1" customHeight="1" thickBot="1">
      <c r="A2111" s="277"/>
      <c r="B2111" s="277"/>
      <c r="C2111" s="277"/>
      <c r="D2111" s="277"/>
      <c r="E2111" s="277"/>
      <c r="F2111" s="277"/>
    </row>
    <row r="2112" spans="1:7" hidden="1">
      <c r="A2112" s="625"/>
      <c r="B2112" s="600" t="s">
        <v>1967</v>
      </c>
      <c r="C2112" s="289" t="s">
        <v>2068</v>
      </c>
      <c r="D2112" s="600" t="s">
        <v>2705</v>
      </c>
      <c r="E2112" s="603" t="s">
        <v>1456</v>
      </c>
      <c r="F2112" s="615"/>
      <c r="G2112" s="626"/>
    </row>
    <row r="2113" spans="1:7" ht="24" hidden="1">
      <c r="A2113" s="625"/>
      <c r="B2113" s="601"/>
      <c r="C2113" s="282" t="s">
        <v>1524</v>
      </c>
      <c r="D2113" s="601"/>
      <c r="E2113" s="604"/>
      <c r="F2113" s="616"/>
      <c r="G2113" s="626"/>
    </row>
    <row r="2114" spans="1:7" ht="24" hidden="1">
      <c r="A2114" s="625"/>
      <c r="B2114" s="602"/>
      <c r="C2114" s="304" t="s">
        <v>1997</v>
      </c>
      <c r="D2114" s="602"/>
      <c r="E2114" s="605"/>
      <c r="F2114" s="617"/>
      <c r="G2114" s="626"/>
    </row>
    <row r="2115" spans="1:7" ht="3.75" hidden="1" customHeight="1" thickBot="1">
      <c r="A2115" s="277"/>
      <c r="B2115" s="277"/>
      <c r="C2115" s="277"/>
      <c r="D2115" s="277"/>
      <c r="E2115" s="277"/>
      <c r="F2115" s="277"/>
    </row>
    <row r="2116" spans="1:7" hidden="1">
      <c r="A2116" s="625"/>
      <c r="B2116" s="600" t="s">
        <v>1449</v>
      </c>
      <c r="C2116" s="341" t="s">
        <v>1927</v>
      </c>
      <c r="D2116" s="600" t="s">
        <v>2706</v>
      </c>
      <c r="E2116" s="395" t="s">
        <v>2645</v>
      </c>
      <c r="F2116" s="603"/>
      <c r="G2116" s="626"/>
    </row>
    <row r="2117" spans="1:7" ht="24" hidden="1">
      <c r="A2117" s="625"/>
      <c r="B2117" s="601"/>
      <c r="C2117" s="282" t="s">
        <v>1451</v>
      </c>
      <c r="D2117" s="601"/>
      <c r="E2117" s="395" t="s">
        <v>2646</v>
      </c>
      <c r="F2117" s="604"/>
      <c r="G2117" s="626"/>
    </row>
    <row r="2118" spans="1:7" hidden="1">
      <c r="A2118" s="625"/>
      <c r="B2118" s="601"/>
      <c r="C2118" s="282" t="s">
        <v>1853</v>
      </c>
      <c r="D2118" s="601"/>
      <c r="E2118" s="397"/>
      <c r="F2118" s="604"/>
      <c r="G2118" s="626"/>
    </row>
    <row r="2119" spans="1:7" hidden="1">
      <c r="A2119" s="625"/>
      <c r="B2119" s="601"/>
      <c r="C2119" s="282" t="s">
        <v>1854</v>
      </c>
      <c r="D2119" s="601"/>
      <c r="E2119" s="397"/>
      <c r="F2119" s="604"/>
      <c r="G2119" s="626"/>
    </row>
    <row r="2120" spans="1:7" ht="24" hidden="1">
      <c r="A2120" s="625"/>
      <c r="B2120" s="601"/>
      <c r="C2120" s="282" t="s">
        <v>1451</v>
      </c>
      <c r="D2120" s="601"/>
      <c r="E2120" s="397"/>
      <c r="F2120" s="604"/>
      <c r="G2120" s="626"/>
    </row>
    <row r="2121" spans="1:7" ht="24" hidden="1">
      <c r="A2121" s="625"/>
      <c r="B2121" s="601"/>
      <c r="C2121" s="282" t="s">
        <v>1820</v>
      </c>
      <c r="D2121" s="601"/>
      <c r="E2121" s="397"/>
      <c r="F2121" s="604"/>
      <c r="G2121" s="626"/>
    </row>
    <row r="2122" spans="1:7" ht="24" hidden="1">
      <c r="A2122" s="625"/>
      <c r="B2122" s="601"/>
      <c r="C2122" s="282" t="s">
        <v>1451</v>
      </c>
      <c r="D2122" s="601"/>
      <c r="E2122" s="397"/>
      <c r="F2122" s="604"/>
      <c r="G2122" s="626"/>
    </row>
    <row r="2123" spans="1:7" hidden="1">
      <c r="A2123" s="625"/>
      <c r="B2123" s="601"/>
      <c r="C2123" s="282" t="s">
        <v>1796</v>
      </c>
      <c r="D2123" s="601"/>
      <c r="E2123" s="397"/>
      <c r="F2123" s="604"/>
      <c r="G2123" s="626"/>
    </row>
    <row r="2124" spans="1:7" ht="24" hidden="1">
      <c r="A2124" s="625"/>
      <c r="B2124" s="601"/>
      <c r="C2124" s="282" t="s">
        <v>1451</v>
      </c>
      <c r="D2124" s="601"/>
      <c r="E2124" s="397"/>
      <c r="F2124" s="604"/>
      <c r="G2124" s="626"/>
    </row>
    <row r="2125" spans="1:7" hidden="1">
      <c r="A2125" s="625"/>
      <c r="B2125" s="601"/>
      <c r="C2125" s="282" t="s">
        <v>1769</v>
      </c>
      <c r="D2125" s="601"/>
      <c r="E2125" s="397"/>
      <c r="F2125" s="604"/>
      <c r="G2125" s="626"/>
    </row>
    <row r="2126" spans="1:7" ht="24" hidden="1">
      <c r="A2126" s="625"/>
      <c r="B2126" s="601"/>
      <c r="C2126" s="282" t="s">
        <v>1451</v>
      </c>
      <c r="D2126" s="601"/>
      <c r="E2126" s="397"/>
      <c r="F2126" s="604"/>
      <c r="G2126" s="626"/>
    </row>
    <row r="2127" spans="1:7" hidden="1">
      <c r="A2127" s="625"/>
      <c r="B2127" s="601"/>
      <c r="C2127" s="282" t="s">
        <v>1737</v>
      </c>
      <c r="D2127" s="601"/>
      <c r="E2127" s="397"/>
      <c r="F2127" s="604"/>
      <c r="G2127" s="626"/>
    </row>
    <row r="2128" spans="1:7" ht="24" hidden="1">
      <c r="A2128" s="625"/>
      <c r="B2128" s="601"/>
      <c r="C2128" s="282" t="s">
        <v>1451</v>
      </c>
      <c r="D2128" s="601"/>
      <c r="E2128" s="397"/>
      <c r="F2128" s="604"/>
      <c r="G2128" s="626"/>
    </row>
    <row r="2129" spans="1:7" hidden="1">
      <c r="A2129" s="625"/>
      <c r="B2129" s="601"/>
      <c r="C2129" s="282" t="s">
        <v>1658</v>
      </c>
      <c r="D2129" s="601"/>
      <c r="E2129" s="397"/>
      <c r="F2129" s="604"/>
      <c r="G2129" s="626"/>
    </row>
    <row r="2130" spans="1:7" ht="24" hidden="1">
      <c r="A2130" s="625"/>
      <c r="B2130" s="601"/>
      <c r="C2130" s="282" t="s">
        <v>1451</v>
      </c>
      <c r="D2130" s="601"/>
      <c r="E2130" s="397"/>
      <c r="F2130" s="604"/>
      <c r="G2130" s="626"/>
    </row>
    <row r="2131" spans="1:7" hidden="1">
      <c r="A2131" s="625"/>
      <c r="B2131" s="601"/>
      <c r="C2131" s="282" t="s">
        <v>1621</v>
      </c>
      <c r="D2131" s="601"/>
      <c r="E2131" s="397"/>
      <c r="F2131" s="604"/>
      <c r="G2131" s="626"/>
    </row>
    <row r="2132" spans="1:7" hidden="1">
      <c r="A2132" s="625"/>
      <c r="B2132" s="601"/>
      <c r="C2132" s="282" t="s">
        <v>1622</v>
      </c>
      <c r="D2132" s="601"/>
      <c r="E2132" s="397"/>
      <c r="F2132" s="604"/>
      <c r="G2132" s="626"/>
    </row>
    <row r="2133" spans="1:7" ht="24" hidden="1">
      <c r="A2133" s="625"/>
      <c r="B2133" s="601"/>
      <c r="C2133" s="282" t="s">
        <v>1451</v>
      </c>
      <c r="D2133" s="601"/>
      <c r="E2133" s="397"/>
      <c r="F2133" s="604"/>
      <c r="G2133" s="626"/>
    </row>
    <row r="2134" spans="1:7" hidden="1">
      <c r="A2134" s="625"/>
      <c r="B2134" s="601"/>
      <c r="C2134" s="278" t="s">
        <v>1659</v>
      </c>
      <c r="D2134" s="601"/>
      <c r="E2134" s="397"/>
      <c r="F2134" s="604"/>
      <c r="G2134" s="626"/>
    </row>
    <row r="2135" spans="1:7" hidden="1">
      <c r="A2135" s="625"/>
      <c r="B2135" s="601"/>
      <c r="C2135" s="278" t="s">
        <v>1451</v>
      </c>
      <c r="D2135" s="601"/>
      <c r="E2135" s="397"/>
      <c r="F2135" s="604"/>
      <c r="G2135" s="626"/>
    </row>
    <row r="2136" spans="1:7" hidden="1">
      <c r="A2136" s="625"/>
      <c r="B2136" s="601"/>
      <c r="C2136" s="278" t="s">
        <v>1450</v>
      </c>
      <c r="D2136" s="601"/>
      <c r="E2136" s="397"/>
      <c r="F2136" s="604"/>
      <c r="G2136" s="626"/>
    </row>
    <row r="2137" spans="1:7" hidden="1">
      <c r="A2137" s="625"/>
      <c r="B2137" s="601"/>
      <c r="C2137" s="278" t="s">
        <v>1451</v>
      </c>
      <c r="D2137" s="601"/>
      <c r="E2137" s="397"/>
      <c r="F2137" s="604"/>
      <c r="G2137" s="626"/>
    </row>
    <row r="2138" spans="1:7" hidden="1">
      <c r="A2138" s="625"/>
      <c r="B2138" s="601"/>
      <c r="C2138" s="278" t="s">
        <v>1452</v>
      </c>
      <c r="D2138" s="601"/>
      <c r="E2138" s="397"/>
      <c r="F2138" s="604"/>
      <c r="G2138" s="626"/>
    </row>
    <row r="2139" spans="1:7" hidden="1">
      <c r="A2139" s="625"/>
      <c r="B2139" s="601"/>
      <c r="C2139" s="278" t="s">
        <v>1451</v>
      </c>
      <c r="D2139" s="601"/>
      <c r="E2139" s="397"/>
      <c r="F2139" s="604"/>
      <c r="G2139" s="626"/>
    </row>
    <row r="2140" spans="1:7" hidden="1">
      <c r="A2140" s="625"/>
      <c r="B2140" s="601"/>
      <c r="C2140" s="278" t="s">
        <v>1453</v>
      </c>
      <c r="D2140" s="601"/>
      <c r="E2140" s="397"/>
      <c r="F2140" s="604"/>
      <c r="G2140" s="626"/>
    </row>
    <row r="2141" spans="1:7" hidden="1">
      <c r="A2141" s="625"/>
      <c r="B2141" s="601"/>
      <c r="C2141" s="278" t="s">
        <v>1454</v>
      </c>
      <c r="D2141" s="601"/>
      <c r="E2141" s="397"/>
      <c r="F2141" s="604"/>
      <c r="G2141" s="626"/>
    </row>
    <row r="2142" spans="1:7" hidden="1">
      <c r="A2142" s="625"/>
      <c r="B2142" s="602"/>
      <c r="C2142" s="279" t="s">
        <v>1455</v>
      </c>
      <c r="D2142" s="602"/>
      <c r="E2142" s="290"/>
      <c r="F2142" s="605"/>
      <c r="G2142" s="626"/>
    </row>
    <row r="2143" spans="1:7" ht="3.75" hidden="1" customHeight="1" thickBot="1">
      <c r="A2143" s="277"/>
      <c r="B2143" s="277"/>
      <c r="C2143" s="277"/>
      <c r="D2143" s="277"/>
      <c r="E2143" s="277"/>
      <c r="F2143" s="277"/>
    </row>
    <row r="2144" spans="1:7" ht="36" hidden="1">
      <c r="A2144" s="625"/>
      <c r="B2144" s="612" t="s">
        <v>1478</v>
      </c>
      <c r="C2144" s="282" t="s">
        <v>2042</v>
      </c>
      <c r="D2144" s="612" t="s">
        <v>1471</v>
      </c>
      <c r="E2144" s="613" t="s">
        <v>1739</v>
      </c>
      <c r="F2144" s="614"/>
      <c r="G2144" s="626"/>
    </row>
    <row r="2145" spans="1:7" ht="24" hidden="1">
      <c r="A2145" s="625"/>
      <c r="B2145" s="601"/>
      <c r="C2145" s="282" t="s">
        <v>1577</v>
      </c>
      <c r="D2145" s="601"/>
      <c r="E2145" s="604"/>
      <c r="F2145" s="607"/>
      <c r="G2145" s="626"/>
    </row>
    <row r="2146" spans="1:7" hidden="1">
      <c r="A2146" s="625"/>
      <c r="B2146" s="601"/>
      <c r="C2146" s="282" t="s">
        <v>1855</v>
      </c>
      <c r="D2146" s="601"/>
      <c r="E2146" s="604"/>
      <c r="F2146" s="607"/>
      <c r="G2146" s="626"/>
    </row>
    <row r="2147" spans="1:7" ht="24" hidden="1">
      <c r="A2147" s="625"/>
      <c r="B2147" s="601"/>
      <c r="C2147" s="282" t="s">
        <v>1968</v>
      </c>
      <c r="D2147" s="601"/>
      <c r="E2147" s="604"/>
      <c r="F2147" s="607"/>
      <c r="G2147" s="626"/>
    </row>
    <row r="2148" spans="1:7" ht="36" hidden="1">
      <c r="A2148" s="625"/>
      <c r="B2148" s="601"/>
      <c r="C2148" s="282" t="s">
        <v>1969</v>
      </c>
      <c r="D2148" s="601"/>
      <c r="E2148" s="604"/>
      <c r="F2148" s="607"/>
      <c r="G2148" s="626"/>
    </row>
    <row r="2149" spans="1:7" ht="24" hidden="1">
      <c r="A2149" s="625"/>
      <c r="B2149" s="601"/>
      <c r="C2149" s="282" t="s">
        <v>1577</v>
      </c>
      <c r="D2149" s="601"/>
      <c r="E2149" s="604"/>
      <c r="F2149" s="607"/>
      <c r="G2149" s="626"/>
    </row>
    <row r="2150" spans="1:7" hidden="1">
      <c r="A2150" s="625"/>
      <c r="B2150" s="601"/>
      <c r="C2150" s="282" t="s">
        <v>1855</v>
      </c>
      <c r="D2150" s="601"/>
      <c r="E2150" s="604"/>
      <c r="F2150" s="607"/>
      <c r="G2150" s="626"/>
    </row>
    <row r="2151" spans="1:7" ht="24" hidden="1">
      <c r="A2151" s="625"/>
      <c r="B2151" s="601"/>
      <c r="C2151" s="282" t="s">
        <v>1856</v>
      </c>
      <c r="D2151" s="601"/>
      <c r="E2151" s="604"/>
      <c r="F2151" s="607"/>
      <c r="G2151" s="626"/>
    </row>
    <row r="2152" spans="1:7" ht="36" hidden="1">
      <c r="A2152" s="625"/>
      <c r="B2152" s="601"/>
      <c r="C2152" s="282" t="s">
        <v>1857</v>
      </c>
      <c r="D2152" s="601"/>
      <c r="E2152" s="604"/>
      <c r="F2152" s="607"/>
      <c r="G2152" s="626"/>
    </row>
    <row r="2153" spans="1:7" ht="24" hidden="1">
      <c r="A2153" s="625"/>
      <c r="B2153" s="601"/>
      <c r="C2153" s="282" t="s">
        <v>1577</v>
      </c>
      <c r="D2153" s="601"/>
      <c r="E2153" s="604"/>
      <c r="F2153" s="607"/>
      <c r="G2153" s="626"/>
    </row>
    <row r="2154" spans="1:7" hidden="1">
      <c r="A2154" s="625"/>
      <c r="B2154" s="601"/>
      <c r="C2154" s="282" t="s">
        <v>1742</v>
      </c>
      <c r="D2154" s="601"/>
      <c r="E2154" s="604"/>
      <c r="F2154" s="607"/>
      <c r="G2154" s="626"/>
    </row>
    <row r="2155" spans="1:7" ht="24" hidden="1">
      <c r="A2155" s="625"/>
      <c r="B2155" s="601"/>
      <c r="C2155" s="282" t="s">
        <v>1577</v>
      </c>
      <c r="D2155" s="601"/>
      <c r="E2155" s="604"/>
      <c r="F2155" s="607"/>
      <c r="G2155" s="626"/>
    </row>
    <row r="2156" spans="1:7" hidden="1">
      <c r="A2156" s="625"/>
      <c r="B2156" s="601"/>
      <c r="C2156" s="282" t="s">
        <v>1625</v>
      </c>
      <c r="D2156" s="601"/>
      <c r="E2156" s="604"/>
      <c r="F2156" s="607"/>
      <c r="G2156" s="626"/>
    </row>
    <row r="2157" spans="1:7" hidden="1">
      <c r="A2157" s="625"/>
      <c r="B2157" s="601"/>
      <c r="C2157" s="282" t="s">
        <v>1666</v>
      </c>
      <c r="D2157" s="601"/>
      <c r="E2157" s="604"/>
      <c r="F2157" s="607"/>
      <c r="G2157" s="626"/>
    </row>
    <row r="2158" spans="1:7" ht="24" hidden="1">
      <c r="A2158" s="625"/>
      <c r="B2158" s="601"/>
      <c r="C2158" s="282" t="s">
        <v>1667</v>
      </c>
      <c r="D2158" s="601"/>
      <c r="E2158" s="604"/>
      <c r="F2158" s="607"/>
      <c r="G2158" s="626"/>
    </row>
    <row r="2159" spans="1:7" ht="24" hidden="1">
      <c r="A2159" s="625"/>
      <c r="B2159" s="601"/>
      <c r="C2159" s="282" t="s">
        <v>1577</v>
      </c>
      <c r="D2159" s="601"/>
      <c r="E2159" s="604"/>
      <c r="F2159" s="607"/>
      <c r="G2159" s="626"/>
    </row>
    <row r="2160" spans="1:7" ht="36" hidden="1">
      <c r="A2160" s="625"/>
      <c r="B2160" s="601"/>
      <c r="C2160" s="282" t="s">
        <v>1576</v>
      </c>
      <c r="D2160" s="601"/>
      <c r="E2160" s="604"/>
      <c r="F2160" s="607"/>
      <c r="G2160" s="626"/>
    </row>
    <row r="2161" spans="1:7" ht="24" hidden="1">
      <c r="A2161" s="625"/>
      <c r="B2161" s="601"/>
      <c r="C2161" s="282" t="s">
        <v>1577</v>
      </c>
      <c r="D2161" s="601"/>
      <c r="E2161" s="604"/>
      <c r="F2161" s="607"/>
      <c r="G2161" s="626"/>
    </row>
    <row r="2162" spans="1:7" ht="24" hidden="1">
      <c r="A2162" s="625"/>
      <c r="B2162" s="601"/>
      <c r="C2162" s="282" t="s">
        <v>1479</v>
      </c>
      <c r="D2162" s="601"/>
      <c r="E2162" s="604"/>
      <c r="F2162" s="607"/>
      <c r="G2162" s="626"/>
    </row>
    <row r="2163" spans="1:7" hidden="1">
      <c r="A2163" s="625"/>
      <c r="B2163" s="602"/>
      <c r="C2163" s="279" t="s">
        <v>1480</v>
      </c>
      <c r="D2163" s="602"/>
      <c r="E2163" s="605"/>
      <c r="F2163" s="608"/>
      <c r="G2163" s="626"/>
    </row>
    <row r="2164" spans="1:7" ht="24" hidden="1">
      <c r="A2164" s="625"/>
      <c r="B2164" s="600" t="s">
        <v>2576</v>
      </c>
      <c r="C2164" s="341" t="s">
        <v>2642</v>
      </c>
      <c r="D2164" s="600" t="s">
        <v>2707</v>
      </c>
      <c r="E2164" s="603" t="s">
        <v>1460</v>
      </c>
      <c r="F2164" s="609"/>
      <c r="G2164" s="626"/>
    </row>
    <row r="2165" spans="1:7" ht="24" hidden="1">
      <c r="A2165" s="625"/>
      <c r="B2165" s="601"/>
      <c r="C2165" s="282" t="s">
        <v>2634</v>
      </c>
      <c r="D2165" s="601"/>
      <c r="E2165" s="604"/>
      <c r="F2165" s="610"/>
      <c r="G2165" s="626"/>
    </row>
    <row r="2166" spans="1:7" hidden="1">
      <c r="A2166" s="625"/>
      <c r="B2166" s="601"/>
      <c r="C2166" s="282" t="s">
        <v>2632</v>
      </c>
      <c r="D2166" s="601"/>
      <c r="E2166" s="604"/>
      <c r="F2166" s="610"/>
      <c r="G2166" s="626"/>
    </row>
    <row r="2167" spans="1:7" hidden="1">
      <c r="A2167" s="625"/>
      <c r="B2167" s="601"/>
      <c r="C2167" s="282" t="s">
        <v>2633</v>
      </c>
      <c r="D2167" s="601"/>
      <c r="E2167" s="604"/>
      <c r="F2167" s="610"/>
      <c r="G2167" s="626"/>
    </row>
    <row r="2168" spans="1:7" ht="24" hidden="1">
      <c r="A2168" s="625"/>
      <c r="B2168" s="601"/>
      <c r="C2168" s="282" t="s">
        <v>2634</v>
      </c>
      <c r="D2168" s="601"/>
      <c r="E2168" s="604"/>
      <c r="F2168" s="610"/>
      <c r="G2168" s="626"/>
    </row>
    <row r="2169" spans="1:7" hidden="1">
      <c r="A2169" s="625"/>
      <c r="B2169" s="601"/>
      <c r="C2169" s="282" t="s">
        <v>2617</v>
      </c>
      <c r="D2169" s="601"/>
      <c r="E2169" s="604"/>
      <c r="F2169" s="610"/>
      <c r="G2169" s="626"/>
    </row>
    <row r="2170" spans="1:7" ht="24" hidden="1">
      <c r="A2170" s="625"/>
      <c r="B2170" s="601"/>
      <c r="C2170" s="282" t="s">
        <v>2635</v>
      </c>
      <c r="D2170" s="601"/>
      <c r="E2170" s="604"/>
      <c r="F2170" s="610"/>
      <c r="G2170" s="626"/>
    </row>
    <row r="2171" spans="1:7" ht="24" hidden="1">
      <c r="A2171" s="625"/>
      <c r="B2171" s="601"/>
      <c r="C2171" s="282" t="s">
        <v>2636</v>
      </c>
      <c r="D2171" s="601"/>
      <c r="E2171" s="604"/>
      <c r="F2171" s="610"/>
      <c r="G2171" s="626"/>
    </row>
    <row r="2172" spans="1:7" ht="24" hidden="1">
      <c r="A2172" s="625"/>
      <c r="B2172" s="601"/>
      <c r="C2172" s="282" t="s">
        <v>2637</v>
      </c>
      <c r="D2172" s="601"/>
      <c r="E2172" s="604"/>
      <c r="F2172" s="610"/>
      <c r="G2172" s="626"/>
    </row>
    <row r="2173" spans="1:7" hidden="1">
      <c r="A2173" s="625"/>
      <c r="B2173" s="601"/>
      <c r="C2173" s="282" t="s">
        <v>2638</v>
      </c>
      <c r="D2173" s="601"/>
      <c r="E2173" s="604"/>
      <c r="F2173" s="610"/>
      <c r="G2173" s="626"/>
    </row>
    <row r="2174" spans="1:7" hidden="1">
      <c r="A2174" s="625"/>
      <c r="B2174" s="601"/>
      <c r="C2174" s="282" t="s">
        <v>2639</v>
      </c>
      <c r="D2174" s="601"/>
      <c r="E2174" s="604"/>
      <c r="F2174" s="610"/>
      <c r="G2174" s="626"/>
    </row>
    <row r="2175" spans="1:7" ht="24" hidden="1">
      <c r="A2175" s="625"/>
      <c r="B2175" s="601"/>
      <c r="C2175" s="278" t="s">
        <v>2578</v>
      </c>
      <c r="D2175" s="601"/>
      <c r="E2175" s="604"/>
      <c r="F2175" s="610"/>
      <c r="G2175" s="626"/>
    </row>
    <row r="2176" spans="1:7" hidden="1">
      <c r="A2176" s="625"/>
      <c r="B2176" s="601"/>
      <c r="C2176" s="278" t="s">
        <v>2593</v>
      </c>
      <c r="D2176" s="601"/>
      <c r="E2176" s="604"/>
      <c r="F2176" s="610"/>
      <c r="G2176" s="626"/>
    </row>
    <row r="2177" spans="1:7" ht="24" hidden="1">
      <c r="A2177" s="625"/>
      <c r="B2177" s="601"/>
      <c r="C2177" s="278" t="s">
        <v>2578</v>
      </c>
      <c r="D2177" s="601"/>
      <c r="E2177" s="604"/>
      <c r="F2177" s="610"/>
      <c r="G2177" s="626"/>
    </row>
    <row r="2178" spans="1:7" ht="24" hidden="1">
      <c r="A2178" s="625"/>
      <c r="B2178" s="601"/>
      <c r="C2178" s="278" t="s">
        <v>2577</v>
      </c>
      <c r="D2178" s="601"/>
      <c r="E2178" s="604"/>
      <c r="F2178" s="610"/>
      <c r="G2178" s="626"/>
    </row>
    <row r="2179" spans="1:7" ht="24" hidden="1">
      <c r="A2179" s="625"/>
      <c r="B2179" s="601"/>
      <c r="C2179" s="278" t="s">
        <v>2578</v>
      </c>
      <c r="D2179" s="601"/>
      <c r="E2179" s="604"/>
      <c r="F2179" s="610"/>
      <c r="G2179" s="626"/>
    </row>
    <row r="2180" spans="1:7" ht="24" hidden="1">
      <c r="A2180" s="625"/>
      <c r="B2180" s="602"/>
      <c r="C2180" s="279" t="s">
        <v>2579</v>
      </c>
      <c r="D2180" s="602"/>
      <c r="E2180" s="605"/>
      <c r="F2180" s="611"/>
      <c r="G2180" s="626"/>
    </row>
    <row r="2181" spans="1:7" ht="3.75" hidden="1" customHeight="1" thickBot="1">
      <c r="A2181" s="277"/>
      <c r="B2181" s="277"/>
      <c r="C2181" s="277"/>
      <c r="D2181" s="277"/>
      <c r="E2181" s="277"/>
      <c r="F2181" s="277"/>
    </row>
    <row r="2182" spans="1:7" hidden="1">
      <c r="A2182" s="625"/>
      <c r="B2182" s="600" t="s">
        <v>2626</v>
      </c>
      <c r="C2182" s="291" t="s">
        <v>1966</v>
      </c>
      <c r="D2182" s="600" t="s">
        <v>2692</v>
      </c>
      <c r="E2182" s="603" t="s">
        <v>1996</v>
      </c>
      <c r="F2182" s="609" t="s">
        <v>2693</v>
      </c>
      <c r="G2182" s="626"/>
    </row>
    <row r="2183" spans="1:7" ht="24" hidden="1">
      <c r="A2183" s="625"/>
      <c r="B2183" s="601"/>
      <c r="C2183" s="282" t="s">
        <v>1577</v>
      </c>
      <c r="D2183" s="601"/>
      <c r="E2183" s="604"/>
      <c r="F2183" s="610"/>
      <c r="G2183" s="626"/>
    </row>
    <row r="2184" spans="1:7" hidden="1">
      <c r="A2184" s="625"/>
      <c r="B2184" s="601"/>
      <c r="C2184" s="282" t="s">
        <v>1858</v>
      </c>
      <c r="D2184" s="601"/>
      <c r="E2184" s="604"/>
      <c r="F2184" s="610"/>
      <c r="G2184" s="626"/>
    </row>
    <row r="2185" spans="1:7" ht="24" hidden="1">
      <c r="A2185" s="625"/>
      <c r="B2185" s="601"/>
      <c r="C2185" s="282" t="s">
        <v>1577</v>
      </c>
      <c r="D2185" s="601"/>
      <c r="E2185" s="604"/>
      <c r="F2185" s="610"/>
      <c r="G2185" s="626"/>
    </row>
    <row r="2186" spans="1:7" hidden="1">
      <c r="A2186" s="625"/>
      <c r="B2186" s="602"/>
      <c r="C2186" s="304" t="s">
        <v>1822</v>
      </c>
      <c r="D2186" s="602"/>
      <c r="E2186" s="605"/>
      <c r="F2186" s="611"/>
      <c r="G2186" s="626"/>
    </row>
    <row r="2187" spans="1:7" ht="3.75" hidden="1" customHeight="1">
      <c r="A2187" s="277"/>
      <c r="B2187" s="277"/>
      <c r="C2187" s="277"/>
      <c r="D2187" s="277"/>
      <c r="E2187" s="277"/>
      <c r="F2187" s="277"/>
    </row>
    <row r="2188" spans="1:7" ht="48" hidden="1">
      <c r="A2188" s="625"/>
      <c r="B2188" s="600" t="s">
        <v>1457</v>
      </c>
      <c r="C2188" s="280" t="s">
        <v>2041</v>
      </c>
      <c r="D2188" s="600" t="s">
        <v>1471</v>
      </c>
      <c r="E2188" s="603" t="s">
        <v>1739</v>
      </c>
      <c r="F2188" s="603"/>
      <c r="G2188" s="626"/>
    </row>
    <row r="2189" spans="1:7" hidden="1">
      <c r="A2189" s="625"/>
      <c r="B2189" s="601"/>
      <c r="C2189" s="280" t="s">
        <v>2696</v>
      </c>
      <c r="D2189" s="601"/>
      <c r="E2189" s="604"/>
      <c r="F2189" s="604"/>
      <c r="G2189" s="626"/>
    </row>
    <row r="2190" spans="1:7" hidden="1">
      <c r="A2190" s="625"/>
      <c r="B2190" s="601"/>
      <c r="C2190" s="280" t="s">
        <v>1999</v>
      </c>
      <c r="D2190" s="601"/>
      <c r="E2190" s="604"/>
      <c r="F2190" s="604"/>
      <c r="G2190" s="626"/>
    </row>
    <row r="2191" spans="1:7" ht="24" hidden="1">
      <c r="A2191" s="625"/>
      <c r="B2191" s="601"/>
      <c r="C2191" s="282" t="s">
        <v>1524</v>
      </c>
      <c r="D2191" s="601"/>
      <c r="E2191" s="604"/>
      <c r="F2191" s="604"/>
      <c r="G2191" s="626"/>
    </row>
    <row r="2192" spans="1:7" ht="24" hidden="1">
      <c r="A2192" s="625"/>
      <c r="B2192" s="601"/>
      <c r="C2192" s="282" t="s">
        <v>1998</v>
      </c>
      <c r="D2192" s="601"/>
      <c r="E2192" s="604"/>
      <c r="F2192" s="604"/>
      <c r="G2192" s="626"/>
    </row>
    <row r="2193" spans="1:7" ht="24" hidden="1">
      <c r="A2193" s="625"/>
      <c r="B2193" s="601"/>
      <c r="C2193" s="282" t="s">
        <v>1524</v>
      </c>
      <c r="D2193" s="601"/>
      <c r="E2193" s="604"/>
      <c r="F2193" s="604"/>
      <c r="G2193" s="626"/>
    </row>
    <row r="2194" spans="1:7" hidden="1">
      <c r="A2194" s="625"/>
      <c r="B2194" s="601"/>
      <c r="C2194" s="282" t="s">
        <v>1872</v>
      </c>
      <c r="D2194" s="601"/>
      <c r="E2194" s="604"/>
      <c r="F2194" s="604"/>
      <c r="G2194" s="626"/>
    </row>
    <row r="2195" spans="1:7" ht="24" hidden="1">
      <c r="A2195" s="625"/>
      <c r="B2195" s="601"/>
      <c r="C2195" s="282" t="s">
        <v>1524</v>
      </c>
      <c r="D2195" s="601"/>
      <c r="E2195" s="604"/>
      <c r="F2195" s="604"/>
      <c r="G2195" s="626"/>
    </row>
    <row r="2196" spans="1:7" hidden="1">
      <c r="A2196" s="625"/>
      <c r="B2196" s="601"/>
      <c r="C2196" s="282" t="s">
        <v>1870</v>
      </c>
      <c r="D2196" s="601"/>
      <c r="E2196" s="604"/>
      <c r="F2196" s="604"/>
      <c r="G2196" s="626"/>
    </row>
    <row r="2197" spans="1:7" hidden="1">
      <c r="A2197" s="625"/>
      <c r="B2197" s="601"/>
      <c r="C2197" s="282" t="s">
        <v>1871</v>
      </c>
      <c r="D2197" s="601"/>
      <c r="E2197" s="604"/>
      <c r="F2197" s="604"/>
      <c r="G2197" s="626"/>
    </row>
    <row r="2198" spans="1:7" ht="24" hidden="1">
      <c r="A2198" s="625"/>
      <c r="B2198" s="601"/>
      <c r="C2198" s="282" t="s">
        <v>1524</v>
      </c>
      <c r="D2198" s="601"/>
      <c r="E2198" s="604"/>
      <c r="F2198" s="604"/>
      <c r="G2198" s="626"/>
    </row>
    <row r="2199" spans="1:7" ht="24" hidden="1">
      <c r="A2199" s="625"/>
      <c r="B2199" s="601"/>
      <c r="C2199" s="282" t="s">
        <v>1821</v>
      </c>
      <c r="D2199" s="601"/>
      <c r="E2199" s="604"/>
      <c r="F2199" s="604"/>
      <c r="G2199" s="626"/>
    </row>
    <row r="2200" spans="1:7" ht="24" hidden="1">
      <c r="A2200" s="625"/>
      <c r="B2200" s="601"/>
      <c r="C2200" s="282" t="s">
        <v>1524</v>
      </c>
      <c r="D2200" s="601"/>
      <c r="E2200" s="604"/>
      <c r="F2200" s="604"/>
      <c r="G2200" s="626"/>
    </row>
    <row r="2201" spans="1:7" hidden="1">
      <c r="A2201" s="625"/>
      <c r="B2201" s="601"/>
      <c r="C2201" s="282" t="s">
        <v>1770</v>
      </c>
      <c r="D2201" s="601"/>
      <c r="E2201" s="604"/>
      <c r="F2201" s="604"/>
      <c r="G2201" s="626"/>
    </row>
    <row r="2202" spans="1:7" ht="24" hidden="1">
      <c r="A2202" s="625"/>
      <c r="B2202" s="601"/>
      <c r="C2202" s="282" t="s">
        <v>1524</v>
      </c>
      <c r="D2202" s="601"/>
      <c r="E2202" s="604"/>
      <c r="F2202" s="604"/>
      <c r="G2202" s="626"/>
    </row>
    <row r="2203" spans="1:7" ht="36" hidden="1">
      <c r="A2203" s="625"/>
      <c r="B2203" s="601"/>
      <c r="C2203" s="282" t="s">
        <v>1738</v>
      </c>
      <c r="D2203" s="601"/>
      <c r="E2203" s="604"/>
      <c r="F2203" s="604"/>
      <c r="G2203" s="626"/>
    </row>
    <row r="2204" spans="1:7" ht="24" hidden="1">
      <c r="A2204" s="625"/>
      <c r="B2204" s="601"/>
      <c r="C2204" s="282" t="s">
        <v>1524</v>
      </c>
      <c r="D2204" s="601"/>
      <c r="E2204" s="604"/>
      <c r="F2204" s="604"/>
      <c r="G2204" s="626"/>
    </row>
    <row r="2205" spans="1:7" ht="36" hidden="1">
      <c r="A2205" s="625"/>
      <c r="B2205" s="601"/>
      <c r="C2205" s="282" t="s">
        <v>1713</v>
      </c>
      <c r="D2205" s="601"/>
      <c r="E2205" s="604"/>
      <c r="F2205" s="604"/>
      <c r="G2205" s="626"/>
    </row>
    <row r="2206" spans="1:7" ht="24" hidden="1">
      <c r="A2206" s="625"/>
      <c r="B2206" s="601"/>
      <c r="C2206" s="282" t="s">
        <v>1524</v>
      </c>
      <c r="D2206" s="601"/>
      <c r="E2206" s="604"/>
      <c r="F2206" s="604"/>
      <c r="G2206" s="626"/>
    </row>
    <row r="2207" spans="1:7" ht="24" hidden="1">
      <c r="A2207" s="625"/>
      <c r="B2207" s="601"/>
      <c r="C2207" s="282" t="s">
        <v>1690</v>
      </c>
      <c r="D2207" s="601"/>
      <c r="E2207" s="604"/>
      <c r="F2207" s="604"/>
      <c r="G2207" s="626"/>
    </row>
    <row r="2208" spans="1:7" ht="24" hidden="1">
      <c r="A2208" s="625"/>
      <c r="B2208" s="601"/>
      <c r="C2208" s="282" t="s">
        <v>1524</v>
      </c>
      <c r="D2208" s="601"/>
      <c r="E2208" s="604"/>
      <c r="F2208" s="604"/>
      <c r="G2208" s="626"/>
    </row>
    <row r="2209" spans="1:7" hidden="1">
      <c r="A2209" s="625"/>
      <c r="B2209" s="601"/>
      <c r="C2209" s="282" t="s">
        <v>1660</v>
      </c>
      <c r="D2209" s="601"/>
      <c r="E2209" s="604"/>
      <c r="F2209" s="604"/>
      <c r="G2209" s="626"/>
    </row>
    <row r="2210" spans="1:7" hidden="1">
      <c r="A2210" s="625"/>
      <c r="B2210" s="601"/>
      <c r="C2210" s="282" t="s">
        <v>1661</v>
      </c>
      <c r="D2210" s="601"/>
      <c r="E2210" s="604"/>
      <c r="F2210" s="604"/>
      <c r="G2210" s="626"/>
    </row>
    <row r="2211" spans="1:7" hidden="1">
      <c r="A2211" s="625"/>
      <c r="B2211" s="601"/>
      <c r="C2211" s="278" t="s">
        <v>1662</v>
      </c>
      <c r="D2211" s="601"/>
      <c r="E2211" s="604"/>
      <c r="F2211" s="604"/>
      <c r="G2211" s="626"/>
    </row>
    <row r="2212" spans="1:7" ht="24" hidden="1">
      <c r="A2212" s="625"/>
      <c r="B2212" s="601"/>
      <c r="C2212" s="282" t="s">
        <v>1524</v>
      </c>
      <c r="D2212" s="601"/>
      <c r="E2212" s="604"/>
      <c r="F2212" s="604"/>
      <c r="G2212" s="626"/>
    </row>
    <row r="2213" spans="1:7" hidden="1">
      <c r="A2213" s="625"/>
      <c r="B2213" s="601"/>
      <c r="C2213" s="282" t="s">
        <v>1623</v>
      </c>
      <c r="D2213" s="601"/>
      <c r="E2213" s="604"/>
      <c r="F2213" s="604"/>
      <c r="G2213" s="626"/>
    </row>
    <row r="2214" spans="1:7" hidden="1">
      <c r="A2214" s="625"/>
      <c r="B2214" s="601"/>
      <c r="C2214" s="278" t="s">
        <v>1663</v>
      </c>
      <c r="D2214" s="601"/>
      <c r="E2214" s="604"/>
      <c r="F2214" s="604"/>
      <c r="G2214" s="626"/>
    </row>
    <row r="2215" spans="1:7" ht="24" hidden="1">
      <c r="A2215" s="625"/>
      <c r="B2215" s="601"/>
      <c r="C2215" s="282" t="s">
        <v>1524</v>
      </c>
      <c r="D2215" s="601"/>
      <c r="E2215" s="604"/>
      <c r="F2215" s="604"/>
      <c r="G2215" s="626"/>
    </row>
    <row r="2216" spans="1:7" ht="24" hidden="1">
      <c r="A2216" s="625"/>
      <c r="B2216" s="601"/>
      <c r="C2216" s="278" t="s">
        <v>1575</v>
      </c>
      <c r="D2216" s="601"/>
      <c r="E2216" s="604"/>
      <c r="F2216" s="604"/>
      <c r="G2216" s="626"/>
    </row>
    <row r="2217" spans="1:7" hidden="1">
      <c r="A2217" s="625"/>
      <c r="B2217" s="601"/>
      <c r="C2217" s="278" t="s">
        <v>1524</v>
      </c>
      <c r="D2217" s="601"/>
      <c r="E2217" s="604"/>
      <c r="F2217" s="604"/>
      <c r="G2217" s="626"/>
    </row>
    <row r="2218" spans="1:7" hidden="1">
      <c r="A2218" s="625"/>
      <c r="B2218" s="601"/>
      <c r="C2218" s="278" t="s">
        <v>1525</v>
      </c>
      <c r="D2218" s="601"/>
      <c r="E2218" s="604"/>
      <c r="F2218" s="604"/>
      <c r="G2218" s="626"/>
    </row>
    <row r="2219" spans="1:7" hidden="1">
      <c r="A2219" s="625"/>
      <c r="B2219" s="601"/>
      <c r="C2219" s="278" t="s">
        <v>1524</v>
      </c>
      <c r="D2219" s="601"/>
      <c r="E2219" s="604"/>
      <c r="F2219" s="604"/>
      <c r="G2219" s="626"/>
    </row>
    <row r="2220" spans="1:7" hidden="1">
      <c r="A2220" s="625"/>
      <c r="B2220" s="601"/>
      <c r="C2220" s="278" t="s">
        <v>1522</v>
      </c>
      <c r="D2220" s="601"/>
      <c r="E2220" s="604"/>
      <c r="F2220" s="604"/>
      <c r="G2220" s="626"/>
    </row>
    <row r="2221" spans="1:7" hidden="1">
      <c r="A2221" s="625"/>
      <c r="B2221" s="601"/>
      <c r="C2221" s="278" t="s">
        <v>1523</v>
      </c>
      <c r="D2221" s="601"/>
      <c r="E2221" s="604"/>
      <c r="F2221" s="604"/>
      <c r="G2221" s="626"/>
    </row>
    <row r="2222" spans="1:7" hidden="1">
      <c r="A2222" s="625"/>
      <c r="B2222" s="601"/>
      <c r="C2222" s="278" t="s">
        <v>1524</v>
      </c>
      <c r="D2222" s="601"/>
      <c r="E2222" s="604"/>
      <c r="F2222" s="604"/>
      <c r="G2222" s="626"/>
    </row>
    <row r="2223" spans="1:7" hidden="1">
      <c r="A2223" s="625"/>
      <c r="B2223" s="601"/>
      <c r="C2223" s="278" t="s">
        <v>1458</v>
      </c>
      <c r="D2223" s="601"/>
      <c r="E2223" s="604"/>
      <c r="F2223" s="604"/>
      <c r="G2223" s="626"/>
    </row>
    <row r="2224" spans="1:7" hidden="1">
      <c r="A2224" s="625"/>
      <c r="B2224" s="602"/>
      <c r="C2224" s="279" t="s">
        <v>1459</v>
      </c>
      <c r="D2224" s="602"/>
      <c r="E2224" s="605"/>
      <c r="F2224" s="605"/>
      <c r="G2224" s="626"/>
    </row>
    <row r="2225" spans="1:7" ht="3.75" hidden="1" customHeight="1" thickBot="1">
      <c r="A2225" s="277"/>
      <c r="B2225" s="277"/>
      <c r="C2225" s="277"/>
      <c r="D2225" s="277"/>
      <c r="E2225" s="277"/>
      <c r="F2225" s="277"/>
    </row>
    <row r="2226" spans="1:7" hidden="1">
      <c r="A2226" s="625"/>
      <c r="B2226" s="600" t="s">
        <v>1970</v>
      </c>
      <c r="C2226" s="282" t="s">
        <v>1971</v>
      </c>
      <c r="D2226" s="600" t="s">
        <v>1471</v>
      </c>
      <c r="E2226" s="603" t="s">
        <v>1460</v>
      </c>
      <c r="F2226" s="606"/>
      <c r="G2226" s="626"/>
    </row>
    <row r="2227" spans="1:7" ht="24" hidden="1">
      <c r="A2227" s="625"/>
      <c r="B2227" s="602"/>
      <c r="C2227" s="304" t="s">
        <v>1972</v>
      </c>
      <c r="D2227" s="602"/>
      <c r="E2227" s="605"/>
      <c r="F2227" s="608"/>
      <c r="G2227" s="626"/>
    </row>
    <row r="2228" spans="1:7" ht="3.75" hidden="1" customHeight="1" thickBot="1">
      <c r="A2228" s="277"/>
      <c r="B2228" s="277"/>
      <c r="C2228" s="277"/>
      <c r="D2228" s="277"/>
      <c r="E2228" s="277"/>
      <c r="F2228" s="277"/>
    </row>
    <row r="2229" spans="1:7" ht="24" hidden="1">
      <c r="A2229" s="625"/>
      <c r="B2229" s="600" t="s">
        <v>1848</v>
      </c>
      <c r="C2229" s="280" t="s">
        <v>1925</v>
      </c>
      <c r="D2229" s="600" t="s">
        <v>1471</v>
      </c>
      <c r="E2229" s="603" t="s">
        <v>2675</v>
      </c>
      <c r="F2229" s="606"/>
      <c r="G2229" s="626"/>
    </row>
    <row r="2230" spans="1:7" ht="24" hidden="1">
      <c r="A2230" s="625"/>
      <c r="B2230" s="601"/>
      <c r="C2230" s="280" t="s">
        <v>1451</v>
      </c>
      <c r="D2230" s="601"/>
      <c r="E2230" s="604"/>
      <c r="F2230" s="607"/>
      <c r="G2230" s="626"/>
    </row>
    <row r="2231" spans="1:7" hidden="1">
      <c r="A2231" s="625"/>
      <c r="B2231" s="601"/>
      <c r="C2231" s="282" t="s">
        <v>1926</v>
      </c>
      <c r="D2231" s="601"/>
      <c r="E2231" s="604"/>
      <c r="F2231" s="607"/>
      <c r="G2231" s="626"/>
    </row>
    <row r="2232" spans="1:7" ht="24" hidden="1">
      <c r="A2232" s="625"/>
      <c r="B2232" s="601"/>
      <c r="C2232" s="282" t="s">
        <v>1451</v>
      </c>
      <c r="D2232" s="601"/>
      <c r="E2232" s="604"/>
      <c r="F2232" s="607"/>
      <c r="G2232" s="626"/>
    </row>
    <row r="2233" spans="1:7" hidden="1">
      <c r="A2233" s="625"/>
      <c r="B2233" s="601"/>
      <c r="C2233" s="282" t="s">
        <v>1869</v>
      </c>
      <c r="D2233" s="601"/>
      <c r="E2233" s="604"/>
      <c r="F2233" s="607"/>
      <c r="G2233" s="626"/>
    </row>
    <row r="2234" spans="1:7" ht="24" hidden="1">
      <c r="A2234" s="625"/>
      <c r="B2234" s="601"/>
      <c r="C2234" s="282" t="s">
        <v>1451</v>
      </c>
      <c r="D2234" s="601"/>
      <c r="E2234" s="604"/>
      <c r="F2234" s="607"/>
      <c r="G2234" s="626"/>
    </row>
    <row r="2235" spans="1:7" ht="36" hidden="1">
      <c r="A2235" s="625"/>
      <c r="B2235" s="601"/>
      <c r="C2235" s="282" t="s">
        <v>1849</v>
      </c>
      <c r="D2235" s="601"/>
      <c r="E2235" s="604"/>
      <c r="F2235" s="607"/>
      <c r="G2235" s="626"/>
    </row>
    <row r="2236" spans="1:7" ht="36" hidden="1">
      <c r="A2236" s="625"/>
      <c r="B2236" s="601"/>
      <c r="C2236" s="282" t="s">
        <v>1850</v>
      </c>
      <c r="D2236" s="601"/>
      <c r="E2236" s="604"/>
      <c r="F2236" s="607"/>
      <c r="G2236" s="626"/>
    </row>
    <row r="2237" spans="1:7" ht="36" hidden="1">
      <c r="A2237" s="625"/>
      <c r="B2237" s="601"/>
      <c r="C2237" s="282" t="s">
        <v>1851</v>
      </c>
      <c r="D2237" s="601"/>
      <c r="E2237" s="604"/>
      <c r="F2237" s="607"/>
      <c r="G2237" s="626"/>
    </row>
    <row r="2238" spans="1:7" ht="24" hidden="1">
      <c r="A2238" s="625"/>
      <c r="B2238" s="602"/>
      <c r="C2238" s="304" t="s">
        <v>1852</v>
      </c>
      <c r="D2238" s="602"/>
      <c r="E2238" s="605"/>
      <c r="F2238" s="608"/>
      <c r="G2238" s="626"/>
    </row>
    <row r="2239" spans="1:7" ht="3.75" hidden="1" customHeight="1" thickBot="1">
      <c r="A2239" s="277"/>
      <c r="B2239" s="277"/>
      <c r="C2239" s="277"/>
      <c r="D2239" s="277"/>
      <c r="E2239" s="277"/>
      <c r="F2239" s="277"/>
    </row>
    <row r="2240" spans="1:7" ht="24" hidden="1">
      <c r="A2240" s="625"/>
      <c r="B2240" s="600" t="s">
        <v>1466</v>
      </c>
      <c r="C2240" s="278" t="s">
        <v>1467</v>
      </c>
      <c r="D2240" s="600" t="s">
        <v>1471</v>
      </c>
      <c r="E2240" s="603" t="s">
        <v>1472</v>
      </c>
      <c r="F2240" s="603"/>
      <c r="G2240" s="626"/>
    </row>
    <row r="2241" spans="1:7" ht="24" hidden="1">
      <c r="A2241" s="625"/>
      <c r="B2241" s="601"/>
      <c r="C2241" s="278" t="s">
        <v>1468</v>
      </c>
      <c r="D2241" s="601"/>
      <c r="E2241" s="604"/>
      <c r="F2241" s="604"/>
      <c r="G2241" s="626"/>
    </row>
    <row r="2242" spans="1:7" hidden="1">
      <c r="A2242" s="625"/>
      <c r="B2242" s="601"/>
      <c r="C2242" s="278" t="s">
        <v>1469</v>
      </c>
      <c r="D2242" s="601"/>
      <c r="E2242" s="604"/>
      <c r="F2242" s="604"/>
      <c r="G2242" s="626"/>
    </row>
    <row r="2243" spans="1:7" hidden="1">
      <c r="A2243" s="625"/>
      <c r="B2243" s="602"/>
      <c r="C2243" s="279" t="s">
        <v>1470</v>
      </c>
      <c r="D2243" s="602"/>
      <c r="E2243" s="605"/>
      <c r="F2243" s="605"/>
      <c r="G2243" s="626"/>
    </row>
    <row r="2244" spans="1:7" ht="3.75" hidden="1" customHeight="1" thickBot="1">
      <c r="A2244" s="277"/>
      <c r="B2244" s="277"/>
      <c r="C2244" s="277"/>
      <c r="D2244" s="277"/>
      <c r="E2244" s="277"/>
      <c r="F2244" s="277"/>
    </row>
    <row r="2245" spans="1:7" hidden="1">
      <c r="A2245" s="625"/>
      <c r="B2245" s="600" t="s">
        <v>1928</v>
      </c>
      <c r="C2245" s="281"/>
      <c r="D2245" s="600" t="s">
        <v>1471</v>
      </c>
      <c r="E2245" s="603" t="s">
        <v>1599</v>
      </c>
      <c r="F2245" s="609"/>
      <c r="G2245" s="626"/>
    </row>
    <row r="2246" spans="1:7" ht="36" hidden="1">
      <c r="A2246" s="625"/>
      <c r="B2246" s="601"/>
      <c r="C2246" s="282" t="s">
        <v>1741</v>
      </c>
      <c r="D2246" s="601"/>
      <c r="E2246" s="604"/>
      <c r="F2246" s="610"/>
      <c r="G2246" s="626"/>
    </row>
    <row r="2247" spans="1:7" hidden="1">
      <c r="A2247" s="625"/>
      <c r="B2247" s="601"/>
      <c r="C2247" s="282" t="s">
        <v>1598</v>
      </c>
      <c r="D2247" s="601"/>
      <c r="E2247" s="604"/>
      <c r="F2247" s="610"/>
      <c r="G2247" s="626"/>
    </row>
    <row r="2248" spans="1:7" hidden="1">
      <c r="A2248" s="625"/>
      <c r="B2248" s="601"/>
      <c r="C2248" s="282" t="s">
        <v>1665</v>
      </c>
      <c r="D2248" s="601"/>
      <c r="E2248" s="604"/>
      <c r="F2248" s="610"/>
      <c r="G2248" s="626"/>
    </row>
    <row r="2249" spans="1:7" hidden="1">
      <c r="A2249" s="625"/>
      <c r="B2249" s="601"/>
      <c r="C2249" s="282" t="s">
        <v>1598</v>
      </c>
      <c r="D2249" s="601"/>
      <c r="E2249" s="604"/>
      <c r="F2249" s="610"/>
      <c r="G2249" s="626"/>
    </row>
    <row r="2250" spans="1:7" ht="36" hidden="1">
      <c r="A2250" s="625"/>
      <c r="B2250" s="601"/>
      <c r="C2250" s="282" t="s">
        <v>1691</v>
      </c>
      <c r="D2250" s="601"/>
      <c r="E2250" s="604"/>
      <c r="F2250" s="610"/>
      <c r="G2250" s="626"/>
    </row>
    <row r="2251" spans="1:7" hidden="1">
      <c r="A2251" s="625"/>
      <c r="B2251" s="601"/>
      <c r="C2251" s="282" t="s">
        <v>1598</v>
      </c>
      <c r="D2251" s="601"/>
      <c r="E2251" s="604"/>
      <c r="F2251" s="610"/>
      <c r="G2251" s="626"/>
    </row>
    <row r="2252" spans="1:7" ht="24" hidden="1">
      <c r="A2252" s="625"/>
      <c r="B2252" s="601"/>
      <c r="C2252" s="282" t="s">
        <v>1664</v>
      </c>
      <c r="D2252" s="601"/>
      <c r="E2252" s="604"/>
      <c r="F2252" s="610"/>
      <c r="G2252" s="626"/>
    </row>
    <row r="2253" spans="1:7" hidden="1">
      <c r="A2253" s="625"/>
      <c r="B2253" s="601"/>
      <c r="C2253" s="282" t="s">
        <v>1665</v>
      </c>
      <c r="D2253" s="601"/>
      <c r="E2253" s="604"/>
      <c r="F2253" s="610"/>
      <c r="G2253" s="626"/>
    </row>
    <row r="2254" spans="1:7" hidden="1">
      <c r="A2254" s="625"/>
      <c r="B2254" s="601"/>
      <c r="C2254" s="282" t="s">
        <v>1598</v>
      </c>
      <c r="D2254" s="601"/>
      <c r="E2254" s="604"/>
      <c r="F2254" s="610"/>
      <c r="G2254" s="626"/>
    </row>
    <row r="2255" spans="1:7" hidden="1">
      <c r="A2255" s="625"/>
      <c r="B2255" s="601"/>
      <c r="C2255" s="282" t="s">
        <v>1624</v>
      </c>
      <c r="D2255" s="601"/>
      <c r="E2255" s="604"/>
      <c r="F2255" s="610"/>
      <c r="G2255" s="626"/>
    </row>
    <row r="2256" spans="1:7" hidden="1">
      <c r="A2256" s="625"/>
      <c r="B2256" s="601"/>
      <c r="C2256" s="282" t="s">
        <v>1598</v>
      </c>
      <c r="D2256" s="601"/>
      <c r="E2256" s="604"/>
      <c r="F2256" s="610"/>
      <c r="G2256" s="626"/>
    </row>
    <row r="2257" spans="1:7" hidden="1">
      <c r="A2257" s="625"/>
      <c r="B2257" s="601"/>
      <c r="C2257" s="278" t="s">
        <v>1597</v>
      </c>
      <c r="D2257" s="601"/>
      <c r="E2257" s="604"/>
      <c r="F2257" s="610"/>
      <c r="G2257" s="626"/>
    </row>
    <row r="2258" spans="1:7" hidden="1">
      <c r="A2258" s="625"/>
      <c r="B2258" s="601"/>
      <c r="C2258" s="278" t="s">
        <v>1598</v>
      </c>
      <c r="D2258" s="601"/>
      <c r="E2258" s="604"/>
      <c r="F2258" s="610"/>
      <c r="G2258" s="626"/>
    </row>
    <row r="2259" spans="1:7" hidden="1">
      <c r="A2259" s="625"/>
      <c r="B2259" s="601"/>
      <c r="C2259" s="278" t="s">
        <v>1554</v>
      </c>
      <c r="D2259" s="601"/>
      <c r="E2259" s="604"/>
      <c r="F2259" s="610"/>
      <c r="G2259" s="626"/>
    </row>
    <row r="2260" spans="1:7" hidden="1">
      <c r="A2260" s="625"/>
      <c r="B2260" s="601"/>
      <c r="C2260" s="278" t="s">
        <v>1473</v>
      </c>
      <c r="D2260" s="601"/>
      <c r="E2260" s="604"/>
      <c r="F2260" s="610"/>
      <c r="G2260" s="626"/>
    </row>
    <row r="2261" spans="1:7" hidden="1">
      <c r="A2261" s="625"/>
      <c r="B2261" s="601"/>
      <c r="C2261" s="278" t="s">
        <v>1527</v>
      </c>
      <c r="D2261" s="601"/>
      <c r="E2261" s="604"/>
      <c r="F2261" s="610"/>
      <c r="G2261" s="626"/>
    </row>
    <row r="2262" spans="1:7" hidden="1">
      <c r="A2262" s="625"/>
      <c r="B2262" s="601"/>
      <c r="C2262" s="278" t="s">
        <v>1528</v>
      </c>
      <c r="D2262" s="601"/>
      <c r="E2262" s="604"/>
      <c r="F2262" s="610"/>
      <c r="G2262" s="626"/>
    </row>
    <row r="2263" spans="1:7" hidden="1">
      <c r="A2263" s="625"/>
      <c r="B2263" s="601"/>
      <c r="C2263" s="278" t="s">
        <v>1473</v>
      </c>
      <c r="D2263" s="601"/>
      <c r="E2263" s="604"/>
      <c r="F2263" s="610"/>
      <c r="G2263" s="626"/>
    </row>
    <row r="2264" spans="1:7" hidden="1">
      <c r="A2264" s="625"/>
      <c r="B2264" s="601"/>
      <c r="C2264" s="278" t="s">
        <v>1529</v>
      </c>
      <c r="D2264" s="601"/>
      <c r="E2264" s="604"/>
      <c r="F2264" s="610"/>
      <c r="G2264" s="626"/>
    </row>
    <row r="2265" spans="1:7" ht="24" hidden="1">
      <c r="A2265" s="625"/>
      <c r="B2265" s="601"/>
      <c r="C2265" s="278" t="s">
        <v>1530</v>
      </c>
      <c r="D2265" s="601"/>
      <c r="E2265" s="604"/>
      <c r="F2265" s="610"/>
      <c r="G2265" s="626"/>
    </row>
    <row r="2266" spans="1:7" hidden="1">
      <c r="A2266" s="625"/>
      <c r="B2266" s="601"/>
      <c r="C2266" s="282" t="s">
        <v>1473</v>
      </c>
      <c r="D2266" s="601"/>
      <c r="E2266" s="604"/>
      <c r="F2266" s="610"/>
      <c r="G2266" s="626"/>
    </row>
    <row r="2267" spans="1:7" hidden="1">
      <c r="A2267" s="625"/>
      <c r="B2267" s="601"/>
      <c r="C2267" s="282" t="s">
        <v>1474</v>
      </c>
      <c r="D2267" s="601"/>
      <c r="E2267" s="604"/>
      <c r="F2267" s="610"/>
      <c r="G2267" s="626"/>
    </row>
    <row r="2268" spans="1:7" hidden="1">
      <c r="A2268" s="625"/>
      <c r="B2268" s="601"/>
      <c r="C2268" s="282" t="s">
        <v>1475</v>
      </c>
      <c r="D2268" s="601"/>
      <c r="E2268" s="604"/>
      <c r="F2268" s="610"/>
      <c r="G2268" s="626"/>
    </row>
    <row r="2269" spans="1:7" hidden="1">
      <c r="A2269" s="625"/>
      <c r="B2269" s="601"/>
      <c r="C2269" s="278" t="s">
        <v>1476</v>
      </c>
      <c r="D2269" s="601"/>
      <c r="E2269" s="604"/>
      <c r="F2269" s="610"/>
      <c r="G2269" s="626"/>
    </row>
    <row r="2270" spans="1:7" hidden="1">
      <c r="A2270" s="625"/>
      <c r="B2270" s="602"/>
      <c r="C2270" s="279" t="s">
        <v>1477</v>
      </c>
      <c r="D2270" s="602"/>
      <c r="E2270" s="605"/>
      <c r="F2270" s="611"/>
      <c r="G2270" s="626"/>
    </row>
    <row r="2271" spans="1:7" ht="3.75" hidden="1" customHeight="1" thickBot="1">
      <c r="A2271" s="277"/>
      <c r="B2271" s="277"/>
      <c r="C2271" s="277"/>
      <c r="D2271" s="277"/>
      <c r="E2271" s="277"/>
      <c r="F2271" s="277"/>
    </row>
    <row r="2272" spans="1:7" hidden="1">
      <c r="A2272" s="625"/>
      <c r="B2272" s="600" t="s">
        <v>1461</v>
      </c>
      <c r="C2272" s="282" t="s">
        <v>1740</v>
      </c>
      <c r="D2272" s="600" t="s">
        <v>1471</v>
      </c>
      <c r="E2272" s="603" t="s">
        <v>1739</v>
      </c>
      <c r="F2272" s="603"/>
      <c r="G2272" s="626"/>
    </row>
    <row r="2273" spans="1:7" hidden="1">
      <c r="A2273" s="625"/>
      <c r="B2273" s="601"/>
      <c r="C2273" s="278" t="s">
        <v>1463</v>
      </c>
      <c r="D2273" s="601"/>
      <c r="E2273" s="604"/>
      <c r="F2273" s="604"/>
      <c r="G2273" s="626"/>
    </row>
    <row r="2274" spans="1:7" hidden="1">
      <c r="A2274" s="625"/>
      <c r="B2274" s="601"/>
      <c r="C2274" s="278" t="s">
        <v>1526</v>
      </c>
      <c r="D2274" s="601"/>
      <c r="E2274" s="604"/>
      <c r="F2274" s="604"/>
      <c r="G2274" s="626"/>
    </row>
    <row r="2275" spans="1:7" hidden="1">
      <c r="A2275" s="625"/>
      <c r="B2275" s="601"/>
      <c r="C2275" s="278" t="s">
        <v>1463</v>
      </c>
      <c r="D2275" s="601"/>
      <c r="E2275" s="604"/>
      <c r="F2275" s="604"/>
      <c r="G2275" s="626"/>
    </row>
    <row r="2276" spans="1:7" hidden="1">
      <c r="A2276" s="625"/>
      <c r="B2276" s="601"/>
      <c r="C2276" s="278" t="s">
        <v>1462</v>
      </c>
      <c r="D2276" s="601"/>
      <c r="E2276" s="604"/>
      <c r="F2276" s="604"/>
      <c r="G2276" s="626"/>
    </row>
    <row r="2277" spans="1:7" hidden="1">
      <c r="A2277" s="625"/>
      <c r="B2277" s="601"/>
      <c r="C2277" s="278" t="s">
        <v>1463</v>
      </c>
      <c r="D2277" s="601"/>
      <c r="E2277" s="604"/>
      <c r="F2277" s="604"/>
      <c r="G2277" s="626"/>
    </row>
    <row r="2278" spans="1:7" hidden="1">
      <c r="A2278" s="625"/>
      <c r="B2278" s="601"/>
      <c r="C2278" s="278" t="s">
        <v>1464</v>
      </c>
      <c r="D2278" s="601"/>
      <c r="E2278" s="604"/>
      <c r="F2278" s="604"/>
      <c r="G2278" s="626"/>
    </row>
    <row r="2279" spans="1:7" hidden="1">
      <c r="A2279" s="625"/>
      <c r="B2279" s="602"/>
      <c r="C2279" s="279" t="s">
        <v>1465</v>
      </c>
      <c r="D2279" s="602"/>
      <c r="E2279" s="605"/>
      <c r="F2279" s="605"/>
      <c r="G2279" s="626"/>
    </row>
    <row r="2280" spans="1:7" ht="3.75" hidden="1" customHeight="1" thickBot="1">
      <c r="A2280" s="277"/>
      <c r="B2280" s="277"/>
      <c r="C2280" s="277"/>
      <c r="D2280" s="277"/>
      <c r="E2280" s="277"/>
      <c r="F2280" s="277"/>
    </row>
    <row r="2281" spans="1:7" ht="24" hidden="1">
      <c r="A2281" s="625"/>
      <c r="B2281" s="600" t="s">
        <v>1481</v>
      </c>
      <c r="C2281" s="282" t="s">
        <v>1531</v>
      </c>
      <c r="D2281" s="600" t="s">
        <v>1471</v>
      </c>
      <c r="E2281" s="603" t="s">
        <v>1472</v>
      </c>
      <c r="F2281" s="606" t="s">
        <v>1485</v>
      </c>
      <c r="G2281" s="626"/>
    </row>
    <row r="2282" spans="1:7" ht="24" hidden="1">
      <c r="A2282" s="625"/>
      <c r="B2282" s="601"/>
      <c r="C2282" s="278" t="s">
        <v>1482</v>
      </c>
      <c r="D2282" s="601"/>
      <c r="E2282" s="604"/>
      <c r="F2282" s="607"/>
      <c r="G2282" s="626"/>
    </row>
    <row r="2283" spans="1:7" ht="24" hidden="1">
      <c r="A2283" s="625"/>
      <c r="B2283" s="601"/>
      <c r="C2283" s="282" t="s">
        <v>1483</v>
      </c>
      <c r="D2283" s="601"/>
      <c r="E2283" s="604"/>
      <c r="F2283" s="607"/>
      <c r="G2283" s="626"/>
    </row>
    <row r="2284" spans="1:7" ht="24" hidden="1">
      <c r="A2284" s="625"/>
      <c r="B2284" s="602"/>
      <c r="C2284" s="279" t="s">
        <v>1484</v>
      </c>
      <c r="D2284" s="602"/>
      <c r="E2284" s="605"/>
      <c r="F2284" s="608"/>
      <c r="G2284" s="626"/>
    </row>
    <row r="2285" spans="1:7" ht="14.25" hidden="1">
      <c r="A2285" s="414"/>
    </row>
    <row r="2286" spans="1:7" ht="17.25" hidden="1" thickBot="1">
      <c r="A2286" s="277"/>
      <c r="B2286" s="618" t="s">
        <v>1491</v>
      </c>
      <c r="C2286" s="618"/>
      <c r="D2286" s="285"/>
      <c r="E2286" s="285"/>
      <c r="F2286" s="277"/>
      <c r="G2286" s="277"/>
    </row>
    <row r="2287" spans="1:7" ht="9.75" hidden="1" customHeight="1">
      <c r="A2287" s="277"/>
      <c r="B2287" s="277"/>
      <c r="C2287" s="277"/>
      <c r="D2287" s="277"/>
      <c r="E2287" s="277"/>
      <c r="F2287" s="277"/>
      <c r="G2287" s="277"/>
    </row>
    <row r="2288" spans="1:7" ht="16.5" hidden="1">
      <c r="A2288" s="625"/>
      <c r="B2288" s="619" t="s">
        <v>1416</v>
      </c>
      <c r="C2288" s="619" t="s">
        <v>1447</v>
      </c>
      <c r="D2288" s="257" t="s">
        <v>1448</v>
      </c>
      <c r="E2288" s="619" t="s">
        <v>1417</v>
      </c>
      <c r="F2288" s="619" t="s">
        <v>1418</v>
      </c>
      <c r="G2288" s="626"/>
    </row>
    <row r="2289" spans="1:7" ht="15.75" hidden="1" thickBot="1">
      <c r="A2289" s="625"/>
      <c r="B2289" s="620"/>
      <c r="C2289" s="620"/>
      <c r="D2289" s="258" t="s">
        <v>2708</v>
      </c>
      <c r="E2289" s="620"/>
      <c r="F2289" s="620"/>
      <c r="G2289" s="626"/>
    </row>
    <row r="2290" spans="1:7" ht="24" hidden="1">
      <c r="A2290" s="625"/>
      <c r="B2290" s="600" t="s">
        <v>1924</v>
      </c>
      <c r="C2290" s="289" t="s">
        <v>2087</v>
      </c>
      <c r="D2290" s="289" t="s">
        <v>2709</v>
      </c>
      <c r="E2290" s="603" t="s">
        <v>1599</v>
      </c>
      <c r="F2290" s="615"/>
      <c r="G2290" s="626"/>
    </row>
    <row r="2291" spans="1:7" ht="24" hidden="1">
      <c r="A2291" s="625"/>
      <c r="B2291" s="601"/>
      <c r="C2291" s="280" t="s">
        <v>1451</v>
      </c>
      <c r="D2291" s="280" t="s">
        <v>2088</v>
      </c>
      <c r="E2291" s="604"/>
      <c r="F2291" s="616"/>
      <c r="G2291" s="626"/>
    </row>
    <row r="2292" spans="1:7" hidden="1">
      <c r="A2292" s="625"/>
      <c r="B2292" s="601"/>
      <c r="C2292" s="282" t="s">
        <v>2065</v>
      </c>
      <c r="D2292" s="397"/>
      <c r="E2292" s="604"/>
      <c r="F2292" s="616"/>
      <c r="G2292" s="626"/>
    </row>
    <row r="2293" spans="1:7" hidden="1">
      <c r="A2293" s="625"/>
      <c r="B2293" s="601"/>
      <c r="C2293" s="282" t="s">
        <v>2066</v>
      </c>
      <c r="D2293" s="397"/>
      <c r="E2293" s="604"/>
      <c r="F2293" s="616"/>
      <c r="G2293" s="626"/>
    </row>
    <row r="2294" spans="1:7" hidden="1">
      <c r="A2294" s="625"/>
      <c r="B2294" s="601"/>
      <c r="C2294" s="282" t="s">
        <v>2067</v>
      </c>
      <c r="D2294" s="397"/>
      <c r="E2294" s="604"/>
      <c r="F2294" s="616"/>
      <c r="G2294" s="626"/>
    </row>
    <row r="2295" spans="1:7" ht="24" hidden="1">
      <c r="A2295" s="625"/>
      <c r="B2295" s="601"/>
      <c r="C2295" s="282" t="s">
        <v>1451</v>
      </c>
      <c r="D2295" s="397"/>
      <c r="E2295" s="604"/>
      <c r="F2295" s="616"/>
      <c r="G2295" s="626"/>
    </row>
    <row r="2296" spans="1:7" ht="24" hidden="1">
      <c r="A2296" s="625"/>
      <c r="B2296" s="601"/>
      <c r="C2296" s="282" t="s">
        <v>2036</v>
      </c>
      <c r="D2296" s="397"/>
      <c r="E2296" s="604"/>
      <c r="F2296" s="616"/>
      <c r="G2296" s="626"/>
    </row>
    <row r="2297" spans="1:7" hidden="1">
      <c r="A2297" s="625"/>
      <c r="B2297" s="601"/>
      <c r="C2297" s="282" t="s">
        <v>2037</v>
      </c>
      <c r="D2297" s="397"/>
      <c r="E2297" s="604"/>
      <c r="F2297" s="616"/>
      <c r="G2297" s="626"/>
    </row>
    <row r="2298" spans="1:7" hidden="1">
      <c r="A2298" s="625"/>
      <c r="B2298" s="601"/>
      <c r="C2298" s="282" t="s">
        <v>2038</v>
      </c>
      <c r="D2298" s="397"/>
      <c r="E2298" s="604"/>
      <c r="F2298" s="616"/>
      <c r="G2298" s="626"/>
    </row>
    <row r="2299" spans="1:7" hidden="1">
      <c r="A2299" s="625"/>
      <c r="B2299" s="601"/>
      <c r="C2299" s="282" t="s">
        <v>2039</v>
      </c>
      <c r="D2299" s="397"/>
      <c r="E2299" s="604"/>
      <c r="F2299" s="616"/>
      <c r="G2299" s="626"/>
    </row>
    <row r="2300" spans="1:7" hidden="1">
      <c r="A2300" s="625"/>
      <c r="B2300" s="601"/>
      <c r="C2300" s="282" t="s">
        <v>2040</v>
      </c>
      <c r="D2300" s="397"/>
      <c r="E2300" s="604"/>
      <c r="F2300" s="616"/>
      <c r="G2300" s="626"/>
    </row>
    <row r="2301" spans="1:7" ht="24" hidden="1">
      <c r="A2301" s="625"/>
      <c r="B2301" s="601"/>
      <c r="C2301" s="282" t="s">
        <v>1451</v>
      </c>
      <c r="D2301" s="397"/>
      <c r="E2301" s="604"/>
      <c r="F2301" s="616"/>
      <c r="G2301" s="626"/>
    </row>
    <row r="2302" spans="1:7" hidden="1">
      <c r="A2302" s="625"/>
      <c r="B2302" s="601"/>
      <c r="C2302" s="282" t="s">
        <v>1995</v>
      </c>
      <c r="D2302" s="397"/>
      <c r="E2302" s="604"/>
      <c r="F2302" s="616"/>
      <c r="G2302" s="626"/>
    </row>
    <row r="2303" spans="1:7" ht="24" hidden="1">
      <c r="A2303" s="625"/>
      <c r="B2303" s="601"/>
      <c r="C2303" s="282" t="s">
        <v>1451</v>
      </c>
      <c r="D2303" s="397"/>
      <c r="E2303" s="604"/>
      <c r="F2303" s="616"/>
      <c r="G2303" s="626"/>
    </row>
    <row r="2304" spans="1:7" hidden="1">
      <c r="A2304" s="625"/>
      <c r="B2304" s="601"/>
      <c r="C2304" s="282" t="s">
        <v>1965</v>
      </c>
      <c r="D2304" s="397"/>
      <c r="E2304" s="604"/>
      <c r="F2304" s="616"/>
      <c r="G2304" s="626"/>
    </row>
    <row r="2305" spans="1:7" ht="24" hidden="1">
      <c r="A2305" s="625"/>
      <c r="B2305" s="601"/>
      <c r="C2305" s="282" t="s">
        <v>1451</v>
      </c>
      <c r="D2305" s="397"/>
      <c r="E2305" s="604"/>
      <c r="F2305" s="616"/>
      <c r="G2305" s="626"/>
    </row>
    <row r="2306" spans="1:7" hidden="1">
      <c r="A2306" s="625"/>
      <c r="B2306" s="602"/>
      <c r="C2306" s="304" t="s">
        <v>1795</v>
      </c>
      <c r="D2306" s="290"/>
      <c r="E2306" s="605"/>
      <c r="F2306" s="617"/>
      <c r="G2306" s="626"/>
    </row>
    <row r="2307" spans="1:7" ht="4.5" hidden="1" customHeight="1" thickBot="1">
      <c r="A2307" s="277"/>
      <c r="B2307" s="277"/>
      <c r="C2307" s="277"/>
      <c r="D2307" s="277"/>
      <c r="E2307" s="277"/>
      <c r="F2307" s="277"/>
      <c r="G2307" s="277"/>
    </row>
    <row r="2308" spans="1:7" hidden="1">
      <c r="A2308" s="625"/>
      <c r="B2308" s="600" t="s">
        <v>1967</v>
      </c>
      <c r="C2308" s="291" t="s">
        <v>2068</v>
      </c>
      <c r="D2308" s="600" t="s">
        <v>2705</v>
      </c>
      <c r="E2308" s="603" t="s">
        <v>1456</v>
      </c>
      <c r="F2308" s="615"/>
      <c r="G2308" s="626"/>
    </row>
    <row r="2309" spans="1:7" ht="24" hidden="1">
      <c r="A2309" s="625"/>
      <c r="B2309" s="601"/>
      <c r="C2309" s="282" t="s">
        <v>1524</v>
      </c>
      <c r="D2309" s="601"/>
      <c r="E2309" s="604"/>
      <c r="F2309" s="616"/>
      <c r="G2309" s="626"/>
    </row>
    <row r="2310" spans="1:7" ht="24" hidden="1">
      <c r="A2310" s="625"/>
      <c r="B2310" s="602"/>
      <c r="C2310" s="304" t="s">
        <v>1997</v>
      </c>
      <c r="D2310" s="602"/>
      <c r="E2310" s="605"/>
      <c r="F2310" s="617"/>
      <c r="G2310" s="626"/>
    </row>
    <row r="2311" spans="1:7" ht="4.5" hidden="1" customHeight="1" thickBot="1">
      <c r="A2311" s="277"/>
      <c r="B2311" s="277"/>
      <c r="C2311" s="277"/>
      <c r="D2311" s="277"/>
      <c r="E2311" s="277"/>
      <c r="F2311" s="277"/>
      <c r="G2311" s="277"/>
    </row>
    <row r="2312" spans="1:7" hidden="1">
      <c r="A2312" s="625"/>
      <c r="B2312" s="600" t="s">
        <v>1449</v>
      </c>
      <c r="C2312" s="357" t="s">
        <v>2089</v>
      </c>
      <c r="D2312" s="600" t="s">
        <v>2710</v>
      </c>
      <c r="E2312" s="359" t="s">
        <v>2645</v>
      </c>
      <c r="F2312" s="603"/>
      <c r="G2312" s="626"/>
    </row>
    <row r="2313" spans="1:7" ht="24" hidden="1">
      <c r="A2313" s="625"/>
      <c r="B2313" s="601"/>
      <c r="C2313" s="282" t="s">
        <v>1451</v>
      </c>
      <c r="D2313" s="601"/>
      <c r="E2313" s="395" t="s">
        <v>2646</v>
      </c>
      <c r="F2313" s="604"/>
      <c r="G2313" s="626"/>
    </row>
    <row r="2314" spans="1:7" hidden="1">
      <c r="A2314" s="625"/>
      <c r="B2314" s="601"/>
      <c r="C2314" s="282" t="s">
        <v>1927</v>
      </c>
      <c r="D2314" s="601"/>
      <c r="E2314" s="397"/>
      <c r="F2314" s="604"/>
      <c r="G2314" s="626"/>
    </row>
    <row r="2315" spans="1:7" ht="24" hidden="1">
      <c r="A2315" s="625"/>
      <c r="B2315" s="601"/>
      <c r="C2315" s="282" t="s">
        <v>1451</v>
      </c>
      <c r="D2315" s="601"/>
      <c r="E2315" s="397"/>
      <c r="F2315" s="604"/>
      <c r="G2315" s="626"/>
    </row>
    <row r="2316" spans="1:7" hidden="1">
      <c r="A2316" s="625"/>
      <c r="B2316" s="601"/>
      <c r="C2316" s="282" t="s">
        <v>1853</v>
      </c>
      <c r="D2316" s="601"/>
      <c r="E2316" s="397"/>
      <c r="F2316" s="604"/>
      <c r="G2316" s="626"/>
    </row>
    <row r="2317" spans="1:7" hidden="1">
      <c r="A2317" s="625"/>
      <c r="B2317" s="601"/>
      <c r="C2317" s="282" t="s">
        <v>1854</v>
      </c>
      <c r="D2317" s="601"/>
      <c r="E2317" s="397"/>
      <c r="F2317" s="604"/>
      <c r="G2317" s="626"/>
    </row>
    <row r="2318" spans="1:7" ht="24" hidden="1">
      <c r="A2318" s="625"/>
      <c r="B2318" s="601"/>
      <c r="C2318" s="282" t="s">
        <v>1451</v>
      </c>
      <c r="D2318" s="601"/>
      <c r="E2318" s="397"/>
      <c r="F2318" s="604"/>
      <c r="G2318" s="626"/>
    </row>
    <row r="2319" spans="1:7" ht="24" hidden="1">
      <c r="A2319" s="625"/>
      <c r="B2319" s="601"/>
      <c r="C2319" s="282" t="s">
        <v>1820</v>
      </c>
      <c r="D2319" s="601"/>
      <c r="E2319" s="397"/>
      <c r="F2319" s="604"/>
      <c r="G2319" s="626"/>
    </row>
    <row r="2320" spans="1:7" ht="24" hidden="1">
      <c r="A2320" s="625"/>
      <c r="B2320" s="601"/>
      <c r="C2320" s="282" t="s">
        <v>1451</v>
      </c>
      <c r="D2320" s="601"/>
      <c r="E2320" s="397"/>
      <c r="F2320" s="604"/>
      <c r="G2320" s="626"/>
    </row>
    <row r="2321" spans="1:7" hidden="1">
      <c r="A2321" s="625"/>
      <c r="B2321" s="601"/>
      <c r="C2321" s="282" t="s">
        <v>1796</v>
      </c>
      <c r="D2321" s="601"/>
      <c r="E2321" s="397"/>
      <c r="F2321" s="604"/>
      <c r="G2321" s="626"/>
    </row>
    <row r="2322" spans="1:7" ht="24" hidden="1">
      <c r="A2322" s="625"/>
      <c r="B2322" s="601"/>
      <c r="C2322" s="282" t="s">
        <v>1451</v>
      </c>
      <c r="D2322" s="601"/>
      <c r="E2322" s="397"/>
      <c r="F2322" s="604"/>
      <c r="G2322" s="626"/>
    </row>
    <row r="2323" spans="1:7" hidden="1">
      <c r="A2323" s="625"/>
      <c r="B2323" s="601"/>
      <c r="C2323" s="282" t="s">
        <v>1769</v>
      </c>
      <c r="D2323" s="601"/>
      <c r="E2323" s="397"/>
      <c r="F2323" s="604"/>
      <c r="G2323" s="626"/>
    </row>
    <row r="2324" spans="1:7" ht="24" hidden="1">
      <c r="A2324" s="625"/>
      <c r="B2324" s="601"/>
      <c r="C2324" s="282" t="s">
        <v>1451</v>
      </c>
      <c r="D2324" s="601"/>
      <c r="E2324" s="397"/>
      <c r="F2324" s="604"/>
      <c r="G2324" s="626"/>
    </row>
    <row r="2325" spans="1:7" hidden="1">
      <c r="A2325" s="625"/>
      <c r="B2325" s="601"/>
      <c r="C2325" s="282" t="s">
        <v>1737</v>
      </c>
      <c r="D2325" s="601"/>
      <c r="E2325" s="397"/>
      <c r="F2325" s="604"/>
      <c r="G2325" s="626"/>
    </row>
    <row r="2326" spans="1:7" ht="24" hidden="1">
      <c r="A2326" s="625"/>
      <c r="B2326" s="601"/>
      <c r="C2326" s="282" t="s">
        <v>1451</v>
      </c>
      <c r="D2326" s="601"/>
      <c r="E2326" s="397"/>
      <c r="F2326" s="604"/>
      <c r="G2326" s="626"/>
    </row>
    <row r="2327" spans="1:7" hidden="1">
      <c r="A2327" s="625"/>
      <c r="B2327" s="601"/>
      <c r="C2327" s="282" t="s">
        <v>1658</v>
      </c>
      <c r="D2327" s="601"/>
      <c r="E2327" s="397"/>
      <c r="F2327" s="604"/>
      <c r="G2327" s="626"/>
    </row>
    <row r="2328" spans="1:7" ht="24" hidden="1">
      <c r="A2328" s="625"/>
      <c r="B2328" s="601"/>
      <c r="C2328" s="282" t="s">
        <v>1451</v>
      </c>
      <c r="D2328" s="601"/>
      <c r="E2328" s="397"/>
      <c r="F2328" s="604"/>
      <c r="G2328" s="626"/>
    </row>
    <row r="2329" spans="1:7" hidden="1">
      <c r="A2329" s="625"/>
      <c r="B2329" s="601"/>
      <c r="C2329" s="282" t="s">
        <v>1621</v>
      </c>
      <c r="D2329" s="601"/>
      <c r="E2329" s="397"/>
      <c r="F2329" s="604"/>
      <c r="G2329" s="626"/>
    </row>
    <row r="2330" spans="1:7" hidden="1">
      <c r="A2330" s="625"/>
      <c r="B2330" s="601"/>
      <c r="C2330" s="282" t="s">
        <v>1622</v>
      </c>
      <c r="D2330" s="601"/>
      <c r="E2330" s="397"/>
      <c r="F2330" s="604"/>
      <c r="G2330" s="626"/>
    </row>
    <row r="2331" spans="1:7" ht="24" hidden="1">
      <c r="A2331" s="625"/>
      <c r="B2331" s="601"/>
      <c r="C2331" s="282" t="s">
        <v>1451</v>
      </c>
      <c r="D2331" s="601"/>
      <c r="E2331" s="397"/>
      <c r="F2331" s="604"/>
      <c r="G2331" s="626"/>
    </row>
    <row r="2332" spans="1:7" hidden="1">
      <c r="A2332" s="625"/>
      <c r="B2332" s="601"/>
      <c r="C2332" s="278" t="s">
        <v>1659</v>
      </c>
      <c r="D2332" s="601"/>
      <c r="E2332" s="397"/>
      <c r="F2332" s="604"/>
      <c r="G2332" s="626"/>
    </row>
    <row r="2333" spans="1:7" hidden="1">
      <c r="A2333" s="625"/>
      <c r="B2333" s="601"/>
      <c r="C2333" s="278" t="s">
        <v>1451</v>
      </c>
      <c r="D2333" s="601"/>
      <c r="E2333" s="397"/>
      <c r="F2333" s="604"/>
      <c r="G2333" s="626"/>
    </row>
    <row r="2334" spans="1:7" hidden="1">
      <c r="A2334" s="625"/>
      <c r="B2334" s="601"/>
      <c r="C2334" s="278" t="s">
        <v>1450</v>
      </c>
      <c r="D2334" s="601"/>
      <c r="E2334" s="397"/>
      <c r="F2334" s="604"/>
      <c r="G2334" s="626"/>
    </row>
    <row r="2335" spans="1:7" hidden="1">
      <c r="A2335" s="625"/>
      <c r="B2335" s="601"/>
      <c r="C2335" s="278" t="s">
        <v>1451</v>
      </c>
      <c r="D2335" s="601"/>
      <c r="E2335" s="397"/>
      <c r="F2335" s="604"/>
      <c r="G2335" s="626"/>
    </row>
    <row r="2336" spans="1:7" hidden="1">
      <c r="A2336" s="625"/>
      <c r="B2336" s="601"/>
      <c r="C2336" s="278" t="s">
        <v>1452</v>
      </c>
      <c r="D2336" s="601"/>
      <c r="E2336" s="397"/>
      <c r="F2336" s="604"/>
      <c r="G2336" s="626"/>
    </row>
    <row r="2337" spans="1:7" hidden="1">
      <c r="A2337" s="625"/>
      <c r="B2337" s="601"/>
      <c r="C2337" s="278" t="s">
        <v>1451</v>
      </c>
      <c r="D2337" s="601"/>
      <c r="E2337" s="397"/>
      <c r="F2337" s="604"/>
      <c r="G2337" s="626"/>
    </row>
    <row r="2338" spans="1:7" hidden="1">
      <c r="A2338" s="625"/>
      <c r="B2338" s="601"/>
      <c r="C2338" s="278" t="s">
        <v>1453</v>
      </c>
      <c r="D2338" s="601"/>
      <c r="E2338" s="397"/>
      <c r="F2338" s="604"/>
      <c r="G2338" s="626"/>
    </row>
    <row r="2339" spans="1:7" hidden="1">
      <c r="A2339" s="625"/>
      <c r="B2339" s="601"/>
      <c r="C2339" s="278" t="s">
        <v>1454</v>
      </c>
      <c r="D2339" s="601"/>
      <c r="E2339" s="397"/>
      <c r="F2339" s="604"/>
      <c r="G2339" s="626"/>
    </row>
    <row r="2340" spans="1:7" hidden="1">
      <c r="A2340" s="625"/>
      <c r="B2340" s="602"/>
      <c r="C2340" s="279" t="s">
        <v>1455</v>
      </c>
      <c r="D2340" s="602"/>
      <c r="E2340" s="290"/>
      <c r="F2340" s="605"/>
      <c r="G2340" s="626"/>
    </row>
    <row r="2341" spans="1:7" ht="4.5" hidden="1" customHeight="1">
      <c r="A2341" s="277"/>
      <c r="B2341" s="277"/>
      <c r="C2341" s="277"/>
      <c r="D2341" s="277"/>
      <c r="E2341" s="277"/>
      <c r="F2341" s="277"/>
      <c r="G2341" s="277"/>
    </row>
    <row r="2342" spans="1:7" ht="36" hidden="1">
      <c r="A2342" s="625"/>
      <c r="B2342" s="600" t="s">
        <v>1478</v>
      </c>
      <c r="C2342" s="341" t="s">
        <v>2042</v>
      </c>
      <c r="D2342" s="600" t="s">
        <v>1471</v>
      </c>
      <c r="E2342" s="603" t="s">
        <v>1739</v>
      </c>
      <c r="F2342" s="606"/>
      <c r="G2342" s="626"/>
    </row>
    <row r="2343" spans="1:7" ht="24" hidden="1">
      <c r="A2343" s="625"/>
      <c r="B2343" s="601"/>
      <c r="C2343" s="282" t="s">
        <v>1577</v>
      </c>
      <c r="D2343" s="601"/>
      <c r="E2343" s="604"/>
      <c r="F2343" s="607"/>
      <c r="G2343" s="626"/>
    </row>
    <row r="2344" spans="1:7" hidden="1">
      <c r="A2344" s="625"/>
      <c r="B2344" s="601"/>
      <c r="C2344" s="282" t="s">
        <v>1855</v>
      </c>
      <c r="D2344" s="601"/>
      <c r="E2344" s="604"/>
      <c r="F2344" s="607"/>
      <c r="G2344" s="626"/>
    </row>
    <row r="2345" spans="1:7" ht="24" hidden="1">
      <c r="A2345" s="625"/>
      <c r="B2345" s="601"/>
      <c r="C2345" s="282" t="s">
        <v>1968</v>
      </c>
      <c r="D2345" s="601"/>
      <c r="E2345" s="604"/>
      <c r="F2345" s="607"/>
      <c r="G2345" s="626"/>
    </row>
    <row r="2346" spans="1:7" ht="36" hidden="1">
      <c r="A2346" s="625"/>
      <c r="B2346" s="601"/>
      <c r="C2346" s="282" t="s">
        <v>1969</v>
      </c>
      <c r="D2346" s="601"/>
      <c r="E2346" s="604"/>
      <c r="F2346" s="607"/>
      <c r="G2346" s="626"/>
    </row>
    <row r="2347" spans="1:7" ht="24" hidden="1">
      <c r="A2347" s="625"/>
      <c r="B2347" s="601"/>
      <c r="C2347" s="282" t="s">
        <v>1577</v>
      </c>
      <c r="D2347" s="601"/>
      <c r="E2347" s="604"/>
      <c r="F2347" s="607"/>
      <c r="G2347" s="626"/>
    </row>
    <row r="2348" spans="1:7" hidden="1">
      <c r="A2348" s="625"/>
      <c r="B2348" s="601"/>
      <c r="C2348" s="282" t="s">
        <v>1855</v>
      </c>
      <c r="D2348" s="601"/>
      <c r="E2348" s="604"/>
      <c r="F2348" s="607"/>
      <c r="G2348" s="626"/>
    </row>
    <row r="2349" spans="1:7" ht="24" hidden="1">
      <c r="A2349" s="625"/>
      <c r="B2349" s="601"/>
      <c r="C2349" s="282" t="s">
        <v>1856</v>
      </c>
      <c r="D2349" s="601"/>
      <c r="E2349" s="604"/>
      <c r="F2349" s="607"/>
      <c r="G2349" s="626"/>
    </row>
    <row r="2350" spans="1:7" ht="36" hidden="1">
      <c r="A2350" s="625"/>
      <c r="B2350" s="601"/>
      <c r="C2350" s="282" t="s">
        <v>1857</v>
      </c>
      <c r="D2350" s="601"/>
      <c r="E2350" s="604"/>
      <c r="F2350" s="607"/>
      <c r="G2350" s="626"/>
    </row>
    <row r="2351" spans="1:7" ht="24" hidden="1">
      <c r="A2351" s="625"/>
      <c r="B2351" s="601"/>
      <c r="C2351" s="282" t="s">
        <v>1577</v>
      </c>
      <c r="D2351" s="601"/>
      <c r="E2351" s="604"/>
      <c r="F2351" s="607"/>
      <c r="G2351" s="626"/>
    </row>
    <row r="2352" spans="1:7" hidden="1">
      <c r="A2352" s="625"/>
      <c r="B2352" s="601"/>
      <c r="C2352" s="282" t="s">
        <v>1742</v>
      </c>
      <c r="D2352" s="601"/>
      <c r="E2352" s="604"/>
      <c r="F2352" s="607"/>
      <c r="G2352" s="626"/>
    </row>
    <row r="2353" spans="1:7" ht="24" hidden="1">
      <c r="A2353" s="625"/>
      <c r="B2353" s="601"/>
      <c r="C2353" s="282" t="s">
        <v>1577</v>
      </c>
      <c r="D2353" s="601"/>
      <c r="E2353" s="604"/>
      <c r="F2353" s="607"/>
      <c r="G2353" s="626"/>
    </row>
    <row r="2354" spans="1:7" hidden="1">
      <c r="A2354" s="625"/>
      <c r="B2354" s="601"/>
      <c r="C2354" s="282" t="s">
        <v>1625</v>
      </c>
      <c r="D2354" s="601"/>
      <c r="E2354" s="604"/>
      <c r="F2354" s="607"/>
      <c r="G2354" s="626"/>
    </row>
    <row r="2355" spans="1:7" hidden="1">
      <c r="A2355" s="625"/>
      <c r="B2355" s="601"/>
      <c r="C2355" s="282" t="s">
        <v>1666</v>
      </c>
      <c r="D2355" s="601"/>
      <c r="E2355" s="604"/>
      <c r="F2355" s="607"/>
      <c r="G2355" s="626"/>
    </row>
    <row r="2356" spans="1:7" ht="24" hidden="1">
      <c r="A2356" s="625"/>
      <c r="B2356" s="601"/>
      <c r="C2356" s="282" t="s">
        <v>1667</v>
      </c>
      <c r="D2356" s="601"/>
      <c r="E2356" s="604"/>
      <c r="F2356" s="607"/>
      <c r="G2356" s="626"/>
    </row>
    <row r="2357" spans="1:7" ht="24" hidden="1">
      <c r="A2357" s="625"/>
      <c r="B2357" s="601"/>
      <c r="C2357" s="282" t="s">
        <v>1577</v>
      </c>
      <c r="D2357" s="601"/>
      <c r="E2357" s="604"/>
      <c r="F2357" s="607"/>
      <c r="G2357" s="626"/>
    </row>
    <row r="2358" spans="1:7" ht="36" hidden="1">
      <c r="A2358" s="625"/>
      <c r="B2358" s="601"/>
      <c r="C2358" s="282" t="s">
        <v>1576</v>
      </c>
      <c r="D2358" s="601"/>
      <c r="E2358" s="604"/>
      <c r="F2358" s="607"/>
      <c r="G2358" s="626"/>
    </row>
    <row r="2359" spans="1:7" ht="24" hidden="1">
      <c r="A2359" s="625"/>
      <c r="B2359" s="601"/>
      <c r="C2359" s="282" t="s">
        <v>1577</v>
      </c>
      <c r="D2359" s="601"/>
      <c r="E2359" s="604"/>
      <c r="F2359" s="607"/>
      <c r="G2359" s="626"/>
    </row>
    <row r="2360" spans="1:7" ht="24" hidden="1">
      <c r="A2360" s="625"/>
      <c r="B2360" s="601"/>
      <c r="C2360" s="282" t="s">
        <v>1479</v>
      </c>
      <c r="D2360" s="601"/>
      <c r="E2360" s="604"/>
      <c r="F2360" s="607"/>
      <c r="G2360" s="626"/>
    </row>
    <row r="2361" spans="1:7" hidden="1">
      <c r="A2361" s="625"/>
      <c r="B2361" s="602"/>
      <c r="C2361" s="279" t="s">
        <v>1480</v>
      </c>
      <c r="D2361" s="602"/>
      <c r="E2361" s="605"/>
      <c r="F2361" s="608"/>
      <c r="G2361" s="626"/>
    </row>
    <row r="2362" spans="1:7" ht="4.5" hidden="1" customHeight="1" thickBot="1">
      <c r="A2362" s="277"/>
      <c r="B2362" s="277"/>
      <c r="C2362" s="277"/>
      <c r="D2362" s="277"/>
      <c r="E2362" s="277"/>
      <c r="F2362" s="277"/>
      <c r="G2362" s="277"/>
    </row>
    <row r="2363" spans="1:7" hidden="1">
      <c r="A2363" s="625"/>
      <c r="B2363" s="600" t="s">
        <v>2576</v>
      </c>
      <c r="C2363" s="357" t="s">
        <v>2707</v>
      </c>
      <c r="D2363" s="600" t="s">
        <v>2711</v>
      </c>
      <c r="E2363" s="603" t="s">
        <v>1460</v>
      </c>
      <c r="F2363" s="609"/>
      <c r="G2363" s="626"/>
    </row>
    <row r="2364" spans="1:7" ht="24" hidden="1">
      <c r="A2364" s="625"/>
      <c r="B2364" s="601"/>
      <c r="C2364" s="280" t="s">
        <v>2634</v>
      </c>
      <c r="D2364" s="601"/>
      <c r="E2364" s="604"/>
      <c r="F2364" s="610"/>
      <c r="G2364" s="626"/>
    </row>
    <row r="2365" spans="1:7" ht="24" hidden="1">
      <c r="A2365" s="625"/>
      <c r="B2365" s="601"/>
      <c r="C2365" s="282" t="s">
        <v>2642</v>
      </c>
      <c r="D2365" s="601"/>
      <c r="E2365" s="604"/>
      <c r="F2365" s="610"/>
      <c r="G2365" s="626"/>
    </row>
    <row r="2366" spans="1:7" ht="24" hidden="1">
      <c r="A2366" s="625"/>
      <c r="B2366" s="601"/>
      <c r="C2366" s="282" t="s">
        <v>2634</v>
      </c>
      <c r="D2366" s="601"/>
      <c r="E2366" s="604"/>
      <c r="F2366" s="610"/>
      <c r="G2366" s="626"/>
    </row>
    <row r="2367" spans="1:7" hidden="1">
      <c r="A2367" s="625"/>
      <c r="B2367" s="601"/>
      <c r="C2367" s="282" t="s">
        <v>2632</v>
      </c>
      <c r="D2367" s="601"/>
      <c r="E2367" s="604"/>
      <c r="F2367" s="610"/>
      <c r="G2367" s="626"/>
    </row>
    <row r="2368" spans="1:7" hidden="1">
      <c r="A2368" s="625"/>
      <c r="B2368" s="601"/>
      <c r="C2368" s="282" t="s">
        <v>2633</v>
      </c>
      <c r="D2368" s="601"/>
      <c r="E2368" s="604"/>
      <c r="F2368" s="610"/>
      <c r="G2368" s="626"/>
    </row>
    <row r="2369" spans="1:7" ht="24" hidden="1">
      <c r="A2369" s="625"/>
      <c r="B2369" s="601"/>
      <c r="C2369" s="282" t="s">
        <v>2634</v>
      </c>
      <c r="D2369" s="601"/>
      <c r="E2369" s="604"/>
      <c r="F2369" s="610"/>
      <c r="G2369" s="626"/>
    </row>
    <row r="2370" spans="1:7" hidden="1">
      <c r="A2370" s="625"/>
      <c r="B2370" s="601"/>
      <c r="C2370" s="282" t="s">
        <v>2617</v>
      </c>
      <c r="D2370" s="601"/>
      <c r="E2370" s="604"/>
      <c r="F2370" s="610"/>
      <c r="G2370" s="626"/>
    </row>
    <row r="2371" spans="1:7" ht="24" hidden="1">
      <c r="A2371" s="625"/>
      <c r="B2371" s="601"/>
      <c r="C2371" s="282" t="s">
        <v>2635</v>
      </c>
      <c r="D2371" s="601"/>
      <c r="E2371" s="604"/>
      <c r="F2371" s="610"/>
      <c r="G2371" s="626"/>
    </row>
    <row r="2372" spans="1:7" ht="24" hidden="1">
      <c r="A2372" s="625"/>
      <c r="B2372" s="601"/>
      <c r="C2372" s="282" t="s">
        <v>2636</v>
      </c>
      <c r="D2372" s="601"/>
      <c r="E2372" s="604"/>
      <c r="F2372" s="610"/>
      <c r="G2372" s="626"/>
    </row>
    <row r="2373" spans="1:7" ht="24" hidden="1">
      <c r="A2373" s="625"/>
      <c r="B2373" s="601"/>
      <c r="C2373" s="282" t="s">
        <v>2637</v>
      </c>
      <c r="D2373" s="601"/>
      <c r="E2373" s="604"/>
      <c r="F2373" s="610"/>
      <c r="G2373" s="626"/>
    </row>
    <row r="2374" spans="1:7" hidden="1">
      <c r="A2374" s="625"/>
      <c r="B2374" s="601"/>
      <c r="C2374" s="282" t="s">
        <v>2638</v>
      </c>
      <c r="D2374" s="601"/>
      <c r="E2374" s="604"/>
      <c r="F2374" s="610"/>
      <c r="G2374" s="626"/>
    </row>
    <row r="2375" spans="1:7" hidden="1">
      <c r="A2375" s="625"/>
      <c r="B2375" s="601"/>
      <c r="C2375" s="282" t="s">
        <v>2639</v>
      </c>
      <c r="D2375" s="601"/>
      <c r="E2375" s="604"/>
      <c r="F2375" s="610"/>
      <c r="G2375" s="626"/>
    </row>
    <row r="2376" spans="1:7" ht="24" hidden="1">
      <c r="A2376" s="625"/>
      <c r="B2376" s="601"/>
      <c r="C2376" s="278" t="s">
        <v>2578</v>
      </c>
      <c r="D2376" s="601"/>
      <c r="E2376" s="604"/>
      <c r="F2376" s="610"/>
      <c r="G2376" s="626"/>
    </row>
    <row r="2377" spans="1:7" hidden="1">
      <c r="A2377" s="625"/>
      <c r="B2377" s="601"/>
      <c r="C2377" s="278" t="s">
        <v>2593</v>
      </c>
      <c r="D2377" s="601"/>
      <c r="E2377" s="604"/>
      <c r="F2377" s="610"/>
      <c r="G2377" s="626"/>
    </row>
    <row r="2378" spans="1:7" ht="24" hidden="1">
      <c r="A2378" s="625"/>
      <c r="B2378" s="601"/>
      <c r="C2378" s="278" t="s">
        <v>2578</v>
      </c>
      <c r="D2378" s="601"/>
      <c r="E2378" s="604"/>
      <c r="F2378" s="610"/>
      <c r="G2378" s="626"/>
    </row>
    <row r="2379" spans="1:7" ht="24" hidden="1">
      <c r="A2379" s="625"/>
      <c r="B2379" s="601"/>
      <c r="C2379" s="278" t="s">
        <v>2577</v>
      </c>
      <c r="D2379" s="601"/>
      <c r="E2379" s="604"/>
      <c r="F2379" s="610"/>
      <c r="G2379" s="626"/>
    </row>
    <row r="2380" spans="1:7" ht="24" hidden="1">
      <c r="A2380" s="625"/>
      <c r="B2380" s="601"/>
      <c r="C2380" s="278" t="s">
        <v>2578</v>
      </c>
      <c r="D2380" s="601"/>
      <c r="E2380" s="604"/>
      <c r="F2380" s="610"/>
      <c r="G2380" s="626"/>
    </row>
    <row r="2381" spans="1:7" ht="24" hidden="1">
      <c r="A2381" s="625"/>
      <c r="B2381" s="602"/>
      <c r="C2381" s="279" t="s">
        <v>2579</v>
      </c>
      <c r="D2381" s="602"/>
      <c r="E2381" s="605"/>
      <c r="F2381" s="611"/>
      <c r="G2381" s="626"/>
    </row>
    <row r="2382" spans="1:7" ht="4.5" hidden="1" customHeight="1" thickBot="1">
      <c r="A2382" s="277"/>
      <c r="B2382" s="277"/>
      <c r="C2382" s="277"/>
      <c r="D2382" s="277"/>
      <c r="E2382" s="277"/>
      <c r="F2382" s="277"/>
      <c r="G2382" s="277"/>
    </row>
    <row r="2383" spans="1:7" hidden="1">
      <c r="A2383" s="625"/>
      <c r="B2383" s="600" t="s">
        <v>2090</v>
      </c>
      <c r="C2383" s="291" t="s">
        <v>1966</v>
      </c>
      <c r="D2383" s="600" t="s">
        <v>2712</v>
      </c>
      <c r="E2383" s="603" t="s">
        <v>1996</v>
      </c>
      <c r="F2383" s="609"/>
      <c r="G2383" s="626"/>
    </row>
    <row r="2384" spans="1:7" ht="24" hidden="1">
      <c r="A2384" s="625"/>
      <c r="B2384" s="601"/>
      <c r="C2384" s="282" t="s">
        <v>1577</v>
      </c>
      <c r="D2384" s="601"/>
      <c r="E2384" s="604"/>
      <c r="F2384" s="610"/>
      <c r="G2384" s="626"/>
    </row>
    <row r="2385" spans="1:7" hidden="1">
      <c r="A2385" s="625"/>
      <c r="B2385" s="601"/>
      <c r="C2385" s="282" t="s">
        <v>1858</v>
      </c>
      <c r="D2385" s="601"/>
      <c r="E2385" s="604"/>
      <c r="F2385" s="610"/>
      <c r="G2385" s="626"/>
    </row>
    <row r="2386" spans="1:7" ht="24" hidden="1">
      <c r="A2386" s="625"/>
      <c r="B2386" s="601"/>
      <c r="C2386" s="282" t="s">
        <v>1577</v>
      </c>
      <c r="D2386" s="601"/>
      <c r="E2386" s="604"/>
      <c r="F2386" s="610"/>
      <c r="G2386" s="626"/>
    </row>
    <row r="2387" spans="1:7" hidden="1">
      <c r="A2387" s="625"/>
      <c r="B2387" s="602"/>
      <c r="C2387" s="304" t="s">
        <v>1822</v>
      </c>
      <c r="D2387" s="602"/>
      <c r="E2387" s="605"/>
      <c r="F2387" s="611"/>
      <c r="G2387" s="626"/>
    </row>
    <row r="2388" spans="1:7" ht="4.5" hidden="1" customHeight="1" thickBot="1">
      <c r="A2388" s="277"/>
      <c r="B2388" s="277"/>
      <c r="C2388" s="277"/>
      <c r="D2388" s="277"/>
      <c r="E2388" s="277"/>
      <c r="F2388" s="277"/>
      <c r="G2388" s="277"/>
    </row>
    <row r="2389" spans="1:7" ht="48" hidden="1">
      <c r="A2389" s="625"/>
      <c r="B2389" s="600" t="s">
        <v>1457</v>
      </c>
      <c r="C2389" s="341" t="s">
        <v>2041</v>
      </c>
      <c r="D2389" s="600" t="s">
        <v>2713</v>
      </c>
      <c r="E2389" s="603" t="s">
        <v>1739</v>
      </c>
      <c r="F2389" s="603"/>
      <c r="G2389" s="626"/>
    </row>
    <row r="2390" spans="1:7" hidden="1">
      <c r="A2390" s="625"/>
      <c r="B2390" s="601"/>
      <c r="C2390" s="282" t="s">
        <v>2696</v>
      </c>
      <c r="D2390" s="601"/>
      <c r="E2390" s="604"/>
      <c r="F2390" s="604"/>
      <c r="G2390" s="626"/>
    </row>
    <row r="2391" spans="1:7" hidden="1">
      <c r="A2391" s="625"/>
      <c r="B2391" s="601"/>
      <c r="C2391" s="282" t="s">
        <v>1999</v>
      </c>
      <c r="D2391" s="601"/>
      <c r="E2391" s="604"/>
      <c r="F2391" s="604"/>
      <c r="G2391" s="626"/>
    </row>
    <row r="2392" spans="1:7" ht="24" hidden="1">
      <c r="A2392" s="625"/>
      <c r="B2392" s="601"/>
      <c r="C2392" s="282" t="s">
        <v>1524</v>
      </c>
      <c r="D2392" s="601"/>
      <c r="E2392" s="604"/>
      <c r="F2392" s="604"/>
      <c r="G2392" s="626"/>
    </row>
    <row r="2393" spans="1:7" ht="24" hidden="1">
      <c r="A2393" s="625"/>
      <c r="B2393" s="601"/>
      <c r="C2393" s="282" t="s">
        <v>1998</v>
      </c>
      <c r="D2393" s="601"/>
      <c r="E2393" s="604"/>
      <c r="F2393" s="604"/>
      <c r="G2393" s="626"/>
    </row>
    <row r="2394" spans="1:7" ht="24" hidden="1">
      <c r="A2394" s="625"/>
      <c r="B2394" s="601"/>
      <c r="C2394" s="282" t="s">
        <v>1524</v>
      </c>
      <c r="D2394" s="601"/>
      <c r="E2394" s="604"/>
      <c r="F2394" s="604"/>
      <c r="G2394" s="626"/>
    </row>
    <row r="2395" spans="1:7" hidden="1">
      <c r="A2395" s="625"/>
      <c r="B2395" s="601"/>
      <c r="C2395" s="282" t="s">
        <v>1872</v>
      </c>
      <c r="D2395" s="601"/>
      <c r="E2395" s="604"/>
      <c r="F2395" s="604"/>
      <c r="G2395" s="626"/>
    </row>
    <row r="2396" spans="1:7" ht="24" hidden="1">
      <c r="A2396" s="625"/>
      <c r="B2396" s="601"/>
      <c r="C2396" s="282" t="s">
        <v>1524</v>
      </c>
      <c r="D2396" s="601"/>
      <c r="E2396" s="604"/>
      <c r="F2396" s="604"/>
      <c r="G2396" s="626"/>
    </row>
    <row r="2397" spans="1:7" hidden="1">
      <c r="A2397" s="625"/>
      <c r="B2397" s="601"/>
      <c r="C2397" s="282" t="s">
        <v>1870</v>
      </c>
      <c r="D2397" s="601"/>
      <c r="E2397" s="604"/>
      <c r="F2397" s="604"/>
      <c r="G2397" s="626"/>
    </row>
    <row r="2398" spans="1:7" hidden="1">
      <c r="A2398" s="625"/>
      <c r="B2398" s="601"/>
      <c r="C2398" s="282" t="s">
        <v>1871</v>
      </c>
      <c r="D2398" s="601"/>
      <c r="E2398" s="604"/>
      <c r="F2398" s="604"/>
      <c r="G2398" s="626"/>
    </row>
    <row r="2399" spans="1:7" ht="24" hidden="1">
      <c r="A2399" s="625"/>
      <c r="B2399" s="601"/>
      <c r="C2399" s="282" t="s">
        <v>1524</v>
      </c>
      <c r="D2399" s="601"/>
      <c r="E2399" s="604"/>
      <c r="F2399" s="604"/>
      <c r="G2399" s="626"/>
    </row>
    <row r="2400" spans="1:7" ht="24" hidden="1">
      <c r="A2400" s="625"/>
      <c r="B2400" s="601"/>
      <c r="C2400" s="282" t="s">
        <v>1821</v>
      </c>
      <c r="D2400" s="601"/>
      <c r="E2400" s="604"/>
      <c r="F2400" s="604"/>
      <c r="G2400" s="626"/>
    </row>
    <row r="2401" spans="1:7" ht="24" hidden="1">
      <c r="A2401" s="625"/>
      <c r="B2401" s="601"/>
      <c r="C2401" s="282" t="s">
        <v>1524</v>
      </c>
      <c r="D2401" s="601"/>
      <c r="E2401" s="604"/>
      <c r="F2401" s="604"/>
      <c r="G2401" s="626"/>
    </row>
    <row r="2402" spans="1:7" hidden="1">
      <c r="A2402" s="625"/>
      <c r="B2402" s="601"/>
      <c r="C2402" s="282" t="s">
        <v>1770</v>
      </c>
      <c r="D2402" s="601"/>
      <c r="E2402" s="604"/>
      <c r="F2402" s="604"/>
      <c r="G2402" s="626"/>
    </row>
    <row r="2403" spans="1:7" ht="24" hidden="1">
      <c r="A2403" s="625"/>
      <c r="B2403" s="601"/>
      <c r="C2403" s="282" t="s">
        <v>1524</v>
      </c>
      <c r="D2403" s="601"/>
      <c r="E2403" s="604"/>
      <c r="F2403" s="604"/>
      <c r="G2403" s="626"/>
    </row>
    <row r="2404" spans="1:7" ht="36" hidden="1">
      <c r="A2404" s="625"/>
      <c r="B2404" s="601"/>
      <c r="C2404" s="282" t="s">
        <v>1738</v>
      </c>
      <c r="D2404" s="601"/>
      <c r="E2404" s="604"/>
      <c r="F2404" s="604"/>
      <c r="G2404" s="626"/>
    </row>
    <row r="2405" spans="1:7" ht="24" hidden="1">
      <c r="A2405" s="625"/>
      <c r="B2405" s="601"/>
      <c r="C2405" s="282" t="s">
        <v>1524</v>
      </c>
      <c r="D2405" s="601"/>
      <c r="E2405" s="604"/>
      <c r="F2405" s="604"/>
      <c r="G2405" s="626"/>
    </row>
    <row r="2406" spans="1:7" ht="36" hidden="1">
      <c r="A2406" s="625"/>
      <c r="B2406" s="601"/>
      <c r="C2406" s="282" t="s">
        <v>1713</v>
      </c>
      <c r="D2406" s="601"/>
      <c r="E2406" s="604"/>
      <c r="F2406" s="604"/>
      <c r="G2406" s="626"/>
    </row>
    <row r="2407" spans="1:7" ht="24" hidden="1">
      <c r="A2407" s="625"/>
      <c r="B2407" s="601"/>
      <c r="C2407" s="282" t="s">
        <v>1524</v>
      </c>
      <c r="D2407" s="601"/>
      <c r="E2407" s="604"/>
      <c r="F2407" s="604"/>
      <c r="G2407" s="626"/>
    </row>
    <row r="2408" spans="1:7" ht="24" hidden="1">
      <c r="A2408" s="625"/>
      <c r="B2408" s="601"/>
      <c r="C2408" s="282" t="s">
        <v>1690</v>
      </c>
      <c r="D2408" s="601"/>
      <c r="E2408" s="604"/>
      <c r="F2408" s="604"/>
      <c r="G2408" s="626"/>
    </row>
    <row r="2409" spans="1:7" ht="24" hidden="1">
      <c r="A2409" s="625"/>
      <c r="B2409" s="601"/>
      <c r="C2409" s="282" t="s">
        <v>1524</v>
      </c>
      <c r="D2409" s="601"/>
      <c r="E2409" s="604"/>
      <c r="F2409" s="604"/>
      <c r="G2409" s="626"/>
    </row>
    <row r="2410" spans="1:7" hidden="1">
      <c r="A2410" s="625"/>
      <c r="B2410" s="601"/>
      <c r="C2410" s="282" t="s">
        <v>1660</v>
      </c>
      <c r="D2410" s="601"/>
      <c r="E2410" s="604"/>
      <c r="F2410" s="604"/>
      <c r="G2410" s="626"/>
    </row>
    <row r="2411" spans="1:7" hidden="1">
      <c r="A2411" s="625"/>
      <c r="B2411" s="601"/>
      <c r="C2411" s="282" t="s">
        <v>1661</v>
      </c>
      <c r="D2411" s="601"/>
      <c r="E2411" s="604"/>
      <c r="F2411" s="604"/>
      <c r="G2411" s="626"/>
    </row>
    <row r="2412" spans="1:7" hidden="1">
      <c r="A2412" s="625"/>
      <c r="B2412" s="601"/>
      <c r="C2412" s="278" t="s">
        <v>1662</v>
      </c>
      <c r="D2412" s="601"/>
      <c r="E2412" s="604"/>
      <c r="F2412" s="604"/>
      <c r="G2412" s="626"/>
    </row>
    <row r="2413" spans="1:7" ht="24" hidden="1">
      <c r="A2413" s="625"/>
      <c r="B2413" s="601"/>
      <c r="C2413" s="282" t="s">
        <v>1524</v>
      </c>
      <c r="D2413" s="601"/>
      <c r="E2413" s="604"/>
      <c r="F2413" s="604"/>
      <c r="G2413" s="626"/>
    </row>
    <row r="2414" spans="1:7" hidden="1">
      <c r="A2414" s="625"/>
      <c r="B2414" s="601"/>
      <c r="C2414" s="282" t="s">
        <v>1623</v>
      </c>
      <c r="D2414" s="601"/>
      <c r="E2414" s="604"/>
      <c r="F2414" s="604"/>
      <c r="G2414" s="626"/>
    </row>
    <row r="2415" spans="1:7" hidden="1">
      <c r="A2415" s="625"/>
      <c r="B2415" s="601"/>
      <c r="C2415" s="278" t="s">
        <v>1663</v>
      </c>
      <c r="D2415" s="601"/>
      <c r="E2415" s="604"/>
      <c r="F2415" s="604"/>
      <c r="G2415" s="626"/>
    </row>
    <row r="2416" spans="1:7" ht="24" hidden="1">
      <c r="A2416" s="625"/>
      <c r="B2416" s="601"/>
      <c r="C2416" s="282" t="s">
        <v>1524</v>
      </c>
      <c r="D2416" s="601"/>
      <c r="E2416" s="604"/>
      <c r="F2416" s="604"/>
      <c r="G2416" s="626"/>
    </row>
    <row r="2417" spans="1:7" ht="24" hidden="1">
      <c r="A2417" s="625"/>
      <c r="B2417" s="601"/>
      <c r="C2417" s="278" t="s">
        <v>1575</v>
      </c>
      <c r="D2417" s="601"/>
      <c r="E2417" s="604"/>
      <c r="F2417" s="604"/>
      <c r="G2417" s="626"/>
    </row>
    <row r="2418" spans="1:7" hidden="1">
      <c r="A2418" s="625"/>
      <c r="B2418" s="601"/>
      <c r="C2418" s="278" t="s">
        <v>1524</v>
      </c>
      <c r="D2418" s="601"/>
      <c r="E2418" s="604"/>
      <c r="F2418" s="604"/>
      <c r="G2418" s="626"/>
    </row>
    <row r="2419" spans="1:7" hidden="1">
      <c r="A2419" s="625"/>
      <c r="B2419" s="601"/>
      <c r="C2419" s="278" t="s">
        <v>1525</v>
      </c>
      <c r="D2419" s="601"/>
      <c r="E2419" s="604"/>
      <c r="F2419" s="604"/>
      <c r="G2419" s="626"/>
    </row>
    <row r="2420" spans="1:7" hidden="1">
      <c r="A2420" s="625"/>
      <c r="B2420" s="601"/>
      <c r="C2420" s="278" t="s">
        <v>1524</v>
      </c>
      <c r="D2420" s="601"/>
      <c r="E2420" s="604"/>
      <c r="F2420" s="604"/>
      <c r="G2420" s="626"/>
    </row>
    <row r="2421" spans="1:7" hidden="1">
      <c r="A2421" s="625"/>
      <c r="B2421" s="601"/>
      <c r="C2421" s="278" t="s">
        <v>1522</v>
      </c>
      <c r="D2421" s="601"/>
      <c r="E2421" s="604"/>
      <c r="F2421" s="604"/>
      <c r="G2421" s="626"/>
    </row>
    <row r="2422" spans="1:7" hidden="1">
      <c r="A2422" s="625"/>
      <c r="B2422" s="601"/>
      <c r="C2422" s="278" t="s">
        <v>1523</v>
      </c>
      <c r="D2422" s="601"/>
      <c r="E2422" s="604"/>
      <c r="F2422" s="604"/>
      <c r="G2422" s="626"/>
    </row>
    <row r="2423" spans="1:7" hidden="1">
      <c r="A2423" s="625"/>
      <c r="B2423" s="601"/>
      <c r="C2423" s="278" t="s">
        <v>1524</v>
      </c>
      <c r="D2423" s="601"/>
      <c r="E2423" s="604"/>
      <c r="F2423" s="604"/>
      <c r="G2423" s="626"/>
    </row>
    <row r="2424" spans="1:7" hidden="1">
      <c r="A2424" s="625"/>
      <c r="B2424" s="601"/>
      <c r="C2424" s="278" t="s">
        <v>1458</v>
      </c>
      <c r="D2424" s="601"/>
      <c r="E2424" s="604"/>
      <c r="F2424" s="604"/>
      <c r="G2424" s="626"/>
    </row>
    <row r="2425" spans="1:7" hidden="1">
      <c r="A2425" s="625"/>
      <c r="B2425" s="602"/>
      <c r="C2425" s="279" t="s">
        <v>1459</v>
      </c>
      <c r="D2425" s="602"/>
      <c r="E2425" s="605"/>
      <c r="F2425" s="605"/>
      <c r="G2425" s="626"/>
    </row>
    <row r="2426" spans="1:7" ht="4.5" hidden="1" customHeight="1">
      <c r="A2426" s="277"/>
      <c r="B2426" s="277"/>
      <c r="C2426" s="277"/>
      <c r="D2426" s="277"/>
      <c r="E2426" s="277"/>
      <c r="F2426" s="277"/>
      <c r="G2426" s="277"/>
    </row>
    <row r="2427" spans="1:7" hidden="1">
      <c r="A2427" s="625"/>
      <c r="B2427" s="600" t="s">
        <v>1970</v>
      </c>
      <c r="C2427" s="282" t="s">
        <v>1971</v>
      </c>
      <c r="D2427" s="600" t="s">
        <v>1471</v>
      </c>
      <c r="E2427" s="603" t="s">
        <v>1460</v>
      </c>
      <c r="F2427" s="606"/>
      <c r="G2427" s="626"/>
    </row>
    <row r="2428" spans="1:7" ht="24" hidden="1">
      <c r="A2428" s="625"/>
      <c r="B2428" s="602"/>
      <c r="C2428" s="304" t="s">
        <v>1972</v>
      </c>
      <c r="D2428" s="602"/>
      <c r="E2428" s="605"/>
      <c r="F2428" s="608"/>
      <c r="G2428" s="626"/>
    </row>
    <row r="2429" spans="1:7" ht="4.5" hidden="1" customHeight="1" thickBot="1">
      <c r="A2429" s="277"/>
      <c r="B2429" s="277"/>
      <c r="C2429" s="277"/>
      <c r="D2429" s="277"/>
      <c r="E2429" s="277"/>
      <c r="F2429" s="277"/>
      <c r="G2429" s="277"/>
    </row>
    <row r="2430" spans="1:7" ht="24" hidden="1">
      <c r="A2430" s="625"/>
      <c r="B2430" s="600" t="s">
        <v>1848</v>
      </c>
      <c r="C2430" s="280" t="s">
        <v>1925</v>
      </c>
      <c r="D2430" s="600" t="s">
        <v>1471</v>
      </c>
      <c r="E2430" s="603" t="s">
        <v>2675</v>
      </c>
      <c r="F2430" s="606"/>
      <c r="G2430" s="626"/>
    </row>
    <row r="2431" spans="1:7" ht="24" hidden="1">
      <c r="A2431" s="625"/>
      <c r="B2431" s="601"/>
      <c r="C2431" s="280" t="s">
        <v>1451</v>
      </c>
      <c r="D2431" s="601"/>
      <c r="E2431" s="604"/>
      <c r="F2431" s="607"/>
      <c r="G2431" s="626"/>
    </row>
    <row r="2432" spans="1:7" hidden="1">
      <c r="A2432" s="625"/>
      <c r="B2432" s="601"/>
      <c r="C2432" s="282" t="s">
        <v>1926</v>
      </c>
      <c r="D2432" s="601"/>
      <c r="E2432" s="604"/>
      <c r="F2432" s="607"/>
      <c r="G2432" s="626"/>
    </row>
    <row r="2433" spans="1:7" ht="24" hidden="1">
      <c r="A2433" s="625"/>
      <c r="B2433" s="601"/>
      <c r="C2433" s="282" t="s">
        <v>1451</v>
      </c>
      <c r="D2433" s="601"/>
      <c r="E2433" s="604"/>
      <c r="F2433" s="607"/>
      <c r="G2433" s="626"/>
    </row>
    <row r="2434" spans="1:7" hidden="1">
      <c r="A2434" s="625"/>
      <c r="B2434" s="601"/>
      <c r="C2434" s="282" t="s">
        <v>1869</v>
      </c>
      <c r="D2434" s="601"/>
      <c r="E2434" s="604"/>
      <c r="F2434" s="607"/>
      <c r="G2434" s="626"/>
    </row>
    <row r="2435" spans="1:7" ht="24" hidden="1">
      <c r="A2435" s="625"/>
      <c r="B2435" s="601"/>
      <c r="C2435" s="282" t="s">
        <v>1451</v>
      </c>
      <c r="D2435" s="601"/>
      <c r="E2435" s="604"/>
      <c r="F2435" s="607"/>
      <c r="G2435" s="626"/>
    </row>
    <row r="2436" spans="1:7" ht="36" hidden="1">
      <c r="A2436" s="625"/>
      <c r="B2436" s="601"/>
      <c r="C2436" s="282" t="s">
        <v>1849</v>
      </c>
      <c r="D2436" s="601"/>
      <c r="E2436" s="604"/>
      <c r="F2436" s="607"/>
      <c r="G2436" s="626"/>
    </row>
    <row r="2437" spans="1:7" ht="36" hidden="1">
      <c r="A2437" s="625"/>
      <c r="B2437" s="601"/>
      <c r="C2437" s="282" t="s">
        <v>1850</v>
      </c>
      <c r="D2437" s="601"/>
      <c r="E2437" s="604"/>
      <c r="F2437" s="607"/>
      <c r="G2437" s="626"/>
    </row>
    <row r="2438" spans="1:7" ht="36" hidden="1">
      <c r="A2438" s="625"/>
      <c r="B2438" s="601"/>
      <c r="C2438" s="282" t="s">
        <v>1851</v>
      </c>
      <c r="D2438" s="601"/>
      <c r="E2438" s="604"/>
      <c r="F2438" s="607"/>
      <c r="G2438" s="626"/>
    </row>
    <row r="2439" spans="1:7" ht="24" hidden="1">
      <c r="A2439" s="625"/>
      <c r="B2439" s="602"/>
      <c r="C2439" s="304" t="s">
        <v>1852</v>
      </c>
      <c r="D2439" s="602"/>
      <c r="E2439" s="605"/>
      <c r="F2439" s="608"/>
      <c r="G2439" s="626"/>
    </row>
    <row r="2440" spans="1:7" ht="4.5" hidden="1" customHeight="1" thickBot="1">
      <c r="A2440" s="277"/>
      <c r="B2440" s="277"/>
      <c r="C2440" s="277"/>
      <c r="D2440" s="277"/>
      <c r="E2440" s="277"/>
      <c r="F2440" s="277"/>
      <c r="G2440" s="277"/>
    </row>
    <row r="2441" spans="1:7" ht="24" hidden="1">
      <c r="A2441" s="625"/>
      <c r="B2441" s="600" t="s">
        <v>1466</v>
      </c>
      <c r="C2441" s="278" t="s">
        <v>1467</v>
      </c>
      <c r="D2441" s="600" t="s">
        <v>1471</v>
      </c>
      <c r="E2441" s="603" t="s">
        <v>1472</v>
      </c>
      <c r="F2441" s="603"/>
      <c r="G2441" s="626"/>
    </row>
    <row r="2442" spans="1:7" ht="24" hidden="1">
      <c r="A2442" s="625"/>
      <c r="B2442" s="601"/>
      <c r="C2442" s="278" t="s">
        <v>1468</v>
      </c>
      <c r="D2442" s="601"/>
      <c r="E2442" s="604"/>
      <c r="F2442" s="604"/>
      <c r="G2442" s="626"/>
    </row>
    <row r="2443" spans="1:7" hidden="1">
      <c r="A2443" s="625"/>
      <c r="B2443" s="601"/>
      <c r="C2443" s="278" t="s">
        <v>1469</v>
      </c>
      <c r="D2443" s="601"/>
      <c r="E2443" s="604"/>
      <c r="F2443" s="604"/>
      <c r="G2443" s="626"/>
    </row>
    <row r="2444" spans="1:7" hidden="1">
      <c r="A2444" s="625"/>
      <c r="B2444" s="602"/>
      <c r="C2444" s="279" t="s">
        <v>1470</v>
      </c>
      <c r="D2444" s="602"/>
      <c r="E2444" s="605"/>
      <c r="F2444" s="605"/>
      <c r="G2444" s="626"/>
    </row>
    <row r="2445" spans="1:7" ht="4.5" hidden="1" customHeight="1" thickBot="1">
      <c r="A2445" s="277"/>
      <c r="B2445" s="277"/>
      <c r="C2445" s="277"/>
      <c r="D2445" s="277"/>
      <c r="E2445" s="277"/>
      <c r="F2445" s="277"/>
      <c r="G2445" s="277"/>
    </row>
    <row r="2446" spans="1:7" hidden="1">
      <c r="A2446" s="625"/>
      <c r="B2446" s="600" t="s">
        <v>1928</v>
      </c>
      <c r="C2446" s="281"/>
      <c r="D2446" s="600" t="s">
        <v>1471</v>
      </c>
      <c r="E2446" s="603" t="s">
        <v>1599</v>
      </c>
      <c r="F2446" s="609"/>
      <c r="G2446" s="626"/>
    </row>
    <row r="2447" spans="1:7" ht="36" hidden="1">
      <c r="A2447" s="625"/>
      <c r="B2447" s="601"/>
      <c r="C2447" s="282" t="s">
        <v>1741</v>
      </c>
      <c r="D2447" s="601"/>
      <c r="E2447" s="604"/>
      <c r="F2447" s="610"/>
      <c r="G2447" s="626"/>
    </row>
    <row r="2448" spans="1:7" hidden="1">
      <c r="A2448" s="625"/>
      <c r="B2448" s="601"/>
      <c r="C2448" s="282" t="s">
        <v>1598</v>
      </c>
      <c r="D2448" s="601"/>
      <c r="E2448" s="604"/>
      <c r="F2448" s="610"/>
      <c r="G2448" s="626"/>
    </row>
    <row r="2449" spans="1:7" hidden="1">
      <c r="A2449" s="625"/>
      <c r="B2449" s="601"/>
      <c r="C2449" s="282" t="s">
        <v>1665</v>
      </c>
      <c r="D2449" s="601"/>
      <c r="E2449" s="604"/>
      <c r="F2449" s="610"/>
      <c r="G2449" s="626"/>
    </row>
    <row r="2450" spans="1:7" hidden="1">
      <c r="A2450" s="625"/>
      <c r="B2450" s="601"/>
      <c r="C2450" s="282" t="s">
        <v>1598</v>
      </c>
      <c r="D2450" s="601"/>
      <c r="E2450" s="604"/>
      <c r="F2450" s="610"/>
      <c r="G2450" s="626"/>
    </row>
    <row r="2451" spans="1:7" ht="36" hidden="1">
      <c r="A2451" s="625"/>
      <c r="B2451" s="601"/>
      <c r="C2451" s="282" t="s">
        <v>1691</v>
      </c>
      <c r="D2451" s="601"/>
      <c r="E2451" s="604"/>
      <c r="F2451" s="610"/>
      <c r="G2451" s="626"/>
    </row>
    <row r="2452" spans="1:7" hidden="1">
      <c r="A2452" s="625"/>
      <c r="B2452" s="601"/>
      <c r="C2452" s="282" t="s">
        <v>1598</v>
      </c>
      <c r="D2452" s="601"/>
      <c r="E2452" s="604"/>
      <c r="F2452" s="610"/>
      <c r="G2452" s="626"/>
    </row>
    <row r="2453" spans="1:7" ht="24" hidden="1">
      <c r="A2453" s="625"/>
      <c r="B2453" s="601"/>
      <c r="C2453" s="282" t="s">
        <v>1664</v>
      </c>
      <c r="D2453" s="601"/>
      <c r="E2453" s="604"/>
      <c r="F2453" s="610"/>
      <c r="G2453" s="626"/>
    </row>
    <row r="2454" spans="1:7" hidden="1">
      <c r="A2454" s="625"/>
      <c r="B2454" s="601"/>
      <c r="C2454" s="282" t="s">
        <v>1665</v>
      </c>
      <c r="D2454" s="601"/>
      <c r="E2454" s="604"/>
      <c r="F2454" s="610"/>
      <c r="G2454" s="626"/>
    </row>
    <row r="2455" spans="1:7" hidden="1">
      <c r="A2455" s="625"/>
      <c r="B2455" s="601"/>
      <c r="C2455" s="282" t="s">
        <v>1598</v>
      </c>
      <c r="D2455" s="601"/>
      <c r="E2455" s="604"/>
      <c r="F2455" s="610"/>
      <c r="G2455" s="626"/>
    </row>
    <row r="2456" spans="1:7" hidden="1">
      <c r="A2456" s="625"/>
      <c r="B2456" s="601"/>
      <c r="C2456" s="282" t="s">
        <v>1624</v>
      </c>
      <c r="D2456" s="601"/>
      <c r="E2456" s="604"/>
      <c r="F2456" s="610"/>
      <c r="G2456" s="626"/>
    </row>
    <row r="2457" spans="1:7" hidden="1">
      <c r="A2457" s="625"/>
      <c r="B2457" s="601"/>
      <c r="C2457" s="282" t="s">
        <v>1598</v>
      </c>
      <c r="D2457" s="601"/>
      <c r="E2457" s="604"/>
      <c r="F2457" s="610"/>
      <c r="G2457" s="626"/>
    </row>
    <row r="2458" spans="1:7" hidden="1">
      <c r="A2458" s="625"/>
      <c r="B2458" s="601"/>
      <c r="C2458" s="278" t="s">
        <v>1597</v>
      </c>
      <c r="D2458" s="601"/>
      <c r="E2458" s="604"/>
      <c r="F2458" s="610"/>
      <c r="G2458" s="626"/>
    </row>
    <row r="2459" spans="1:7" hidden="1">
      <c r="A2459" s="625"/>
      <c r="B2459" s="601"/>
      <c r="C2459" s="278" t="s">
        <v>1598</v>
      </c>
      <c r="D2459" s="601"/>
      <c r="E2459" s="604"/>
      <c r="F2459" s="610"/>
      <c r="G2459" s="626"/>
    </row>
    <row r="2460" spans="1:7" hidden="1">
      <c r="A2460" s="625"/>
      <c r="B2460" s="601"/>
      <c r="C2460" s="278" t="s">
        <v>1554</v>
      </c>
      <c r="D2460" s="601"/>
      <c r="E2460" s="604"/>
      <c r="F2460" s="610"/>
      <c r="G2460" s="626"/>
    </row>
    <row r="2461" spans="1:7" hidden="1">
      <c r="A2461" s="625"/>
      <c r="B2461" s="601"/>
      <c r="C2461" s="278" t="s">
        <v>1473</v>
      </c>
      <c r="D2461" s="601"/>
      <c r="E2461" s="604"/>
      <c r="F2461" s="610"/>
      <c r="G2461" s="626"/>
    </row>
    <row r="2462" spans="1:7" hidden="1">
      <c r="A2462" s="625"/>
      <c r="B2462" s="601"/>
      <c r="C2462" s="278" t="s">
        <v>1527</v>
      </c>
      <c r="D2462" s="601"/>
      <c r="E2462" s="604"/>
      <c r="F2462" s="610"/>
      <c r="G2462" s="626"/>
    </row>
    <row r="2463" spans="1:7" hidden="1">
      <c r="A2463" s="625"/>
      <c r="B2463" s="601"/>
      <c r="C2463" s="278" t="s">
        <v>1528</v>
      </c>
      <c r="D2463" s="601"/>
      <c r="E2463" s="604"/>
      <c r="F2463" s="610"/>
      <c r="G2463" s="626"/>
    </row>
    <row r="2464" spans="1:7" hidden="1">
      <c r="A2464" s="625"/>
      <c r="B2464" s="601"/>
      <c r="C2464" s="278" t="s">
        <v>1473</v>
      </c>
      <c r="D2464" s="601"/>
      <c r="E2464" s="604"/>
      <c r="F2464" s="610"/>
      <c r="G2464" s="626"/>
    </row>
    <row r="2465" spans="1:7" hidden="1">
      <c r="A2465" s="625"/>
      <c r="B2465" s="601"/>
      <c r="C2465" s="278" t="s">
        <v>1529</v>
      </c>
      <c r="D2465" s="601"/>
      <c r="E2465" s="604"/>
      <c r="F2465" s="610"/>
      <c r="G2465" s="626"/>
    </row>
    <row r="2466" spans="1:7" ht="24" hidden="1">
      <c r="A2466" s="625"/>
      <c r="B2466" s="601"/>
      <c r="C2466" s="278" t="s">
        <v>1530</v>
      </c>
      <c r="D2466" s="601"/>
      <c r="E2466" s="604"/>
      <c r="F2466" s="610"/>
      <c r="G2466" s="626"/>
    </row>
    <row r="2467" spans="1:7" hidden="1">
      <c r="A2467" s="625"/>
      <c r="B2467" s="601"/>
      <c r="C2467" s="282" t="s">
        <v>1473</v>
      </c>
      <c r="D2467" s="601"/>
      <c r="E2467" s="604"/>
      <c r="F2467" s="610"/>
      <c r="G2467" s="626"/>
    </row>
    <row r="2468" spans="1:7" hidden="1">
      <c r="A2468" s="625"/>
      <c r="B2468" s="601"/>
      <c r="C2468" s="282" t="s">
        <v>1474</v>
      </c>
      <c r="D2468" s="601"/>
      <c r="E2468" s="604"/>
      <c r="F2468" s="610"/>
      <c r="G2468" s="626"/>
    </row>
    <row r="2469" spans="1:7" hidden="1">
      <c r="A2469" s="625"/>
      <c r="B2469" s="601"/>
      <c r="C2469" s="282" t="s">
        <v>1475</v>
      </c>
      <c r="D2469" s="601"/>
      <c r="E2469" s="604"/>
      <c r="F2469" s="610"/>
      <c r="G2469" s="626"/>
    </row>
    <row r="2470" spans="1:7" hidden="1">
      <c r="A2470" s="625"/>
      <c r="B2470" s="601"/>
      <c r="C2470" s="278" t="s">
        <v>1476</v>
      </c>
      <c r="D2470" s="601"/>
      <c r="E2470" s="604"/>
      <c r="F2470" s="610"/>
      <c r="G2470" s="626"/>
    </row>
    <row r="2471" spans="1:7" hidden="1">
      <c r="A2471" s="625"/>
      <c r="B2471" s="602"/>
      <c r="C2471" s="279" t="s">
        <v>1477</v>
      </c>
      <c r="D2471" s="602"/>
      <c r="E2471" s="605"/>
      <c r="F2471" s="611"/>
      <c r="G2471" s="626"/>
    </row>
    <row r="2472" spans="1:7" ht="4.5" hidden="1" customHeight="1" thickBot="1">
      <c r="A2472" s="277"/>
      <c r="B2472" s="277"/>
      <c r="C2472" s="277"/>
      <c r="D2472" s="277"/>
      <c r="E2472" s="277"/>
      <c r="F2472" s="277"/>
      <c r="G2472" s="277"/>
    </row>
    <row r="2473" spans="1:7" hidden="1">
      <c r="A2473" s="625"/>
      <c r="B2473" s="600" t="s">
        <v>1461</v>
      </c>
      <c r="C2473" s="282" t="s">
        <v>1740</v>
      </c>
      <c r="D2473" s="600" t="s">
        <v>1471</v>
      </c>
      <c r="E2473" s="603" t="s">
        <v>1739</v>
      </c>
      <c r="F2473" s="603"/>
      <c r="G2473" s="626"/>
    </row>
    <row r="2474" spans="1:7" hidden="1">
      <c r="A2474" s="625"/>
      <c r="B2474" s="601"/>
      <c r="C2474" s="278" t="s">
        <v>1463</v>
      </c>
      <c r="D2474" s="601"/>
      <c r="E2474" s="604"/>
      <c r="F2474" s="604"/>
      <c r="G2474" s="626"/>
    </row>
    <row r="2475" spans="1:7" hidden="1">
      <c r="A2475" s="625"/>
      <c r="B2475" s="601"/>
      <c r="C2475" s="278" t="s">
        <v>1526</v>
      </c>
      <c r="D2475" s="601"/>
      <c r="E2475" s="604"/>
      <c r="F2475" s="604"/>
      <c r="G2475" s="626"/>
    </row>
    <row r="2476" spans="1:7" hidden="1">
      <c r="A2476" s="625"/>
      <c r="B2476" s="601"/>
      <c r="C2476" s="278" t="s">
        <v>1463</v>
      </c>
      <c r="D2476" s="601"/>
      <c r="E2476" s="604"/>
      <c r="F2476" s="604"/>
      <c r="G2476" s="626"/>
    </row>
    <row r="2477" spans="1:7" hidden="1">
      <c r="A2477" s="625"/>
      <c r="B2477" s="601"/>
      <c r="C2477" s="278" t="s">
        <v>1462</v>
      </c>
      <c r="D2477" s="601"/>
      <c r="E2477" s="604"/>
      <c r="F2477" s="604"/>
      <c r="G2477" s="626"/>
    </row>
    <row r="2478" spans="1:7" hidden="1">
      <c r="A2478" s="625"/>
      <c r="B2478" s="601"/>
      <c r="C2478" s="278" t="s">
        <v>1463</v>
      </c>
      <c r="D2478" s="601"/>
      <c r="E2478" s="604"/>
      <c r="F2478" s="604"/>
      <c r="G2478" s="626"/>
    </row>
    <row r="2479" spans="1:7" hidden="1">
      <c r="A2479" s="625"/>
      <c r="B2479" s="601"/>
      <c r="C2479" s="278" t="s">
        <v>1464</v>
      </c>
      <c r="D2479" s="601"/>
      <c r="E2479" s="604"/>
      <c r="F2479" s="604"/>
      <c r="G2479" s="626"/>
    </row>
    <row r="2480" spans="1:7" hidden="1">
      <c r="A2480" s="625"/>
      <c r="B2480" s="602"/>
      <c r="C2480" s="279" t="s">
        <v>1465</v>
      </c>
      <c r="D2480" s="602"/>
      <c r="E2480" s="605"/>
      <c r="F2480" s="605"/>
      <c r="G2480" s="626"/>
    </row>
    <row r="2481" spans="1:7" ht="4.5" hidden="1" customHeight="1" thickBot="1">
      <c r="A2481" s="277"/>
      <c r="B2481" s="277"/>
      <c r="C2481" s="277"/>
      <c r="D2481" s="277"/>
      <c r="E2481" s="277"/>
      <c r="F2481" s="277"/>
      <c r="G2481" s="277"/>
    </row>
    <row r="2482" spans="1:7" ht="24" hidden="1">
      <c r="A2482" s="625"/>
      <c r="B2482" s="600" t="s">
        <v>1481</v>
      </c>
      <c r="C2482" s="282" t="s">
        <v>1531</v>
      </c>
      <c r="D2482" s="600" t="s">
        <v>1471</v>
      </c>
      <c r="E2482" s="603" t="s">
        <v>1472</v>
      </c>
      <c r="F2482" s="606" t="s">
        <v>1485</v>
      </c>
      <c r="G2482" s="626"/>
    </row>
    <row r="2483" spans="1:7" ht="24" hidden="1">
      <c r="A2483" s="625"/>
      <c r="B2483" s="601"/>
      <c r="C2483" s="278" t="s">
        <v>1482</v>
      </c>
      <c r="D2483" s="601"/>
      <c r="E2483" s="604"/>
      <c r="F2483" s="607"/>
      <c r="G2483" s="626"/>
    </row>
    <row r="2484" spans="1:7" ht="24" hidden="1">
      <c r="A2484" s="625"/>
      <c r="B2484" s="601"/>
      <c r="C2484" s="282" t="s">
        <v>1483</v>
      </c>
      <c r="D2484" s="601"/>
      <c r="E2484" s="604"/>
      <c r="F2484" s="607"/>
      <c r="G2484" s="626"/>
    </row>
    <row r="2485" spans="1:7" ht="24" hidden="1">
      <c r="A2485" s="625"/>
      <c r="B2485" s="602"/>
      <c r="C2485" s="279" t="s">
        <v>1484</v>
      </c>
      <c r="D2485" s="602"/>
      <c r="E2485" s="605"/>
      <c r="F2485" s="608"/>
      <c r="G2485" s="626"/>
    </row>
    <row r="2486" spans="1:7" ht="17.25" hidden="1" thickBot="1">
      <c r="A2486" s="414"/>
      <c r="B2486" s="618" t="s">
        <v>1491</v>
      </c>
      <c r="C2486" s="618"/>
    </row>
    <row r="2487" spans="1:7" ht="10.5" hidden="1" customHeight="1" thickBot="1"/>
    <row r="2488" spans="1:7" ht="16.5" hidden="1">
      <c r="A2488" s="625"/>
      <c r="B2488" s="619" t="s">
        <v>1416</v>
      </c>
      <c r="C2488" s="619" t="s">
        <v>1447</v>
      </c>
      <c r="D2488" s="257" t="s">
        <v>1448</v>
      </c>
      <c r="E2488" s="619" t="s">
        <v>1417</v>
      </c>
      <c r="F2488" s="619" t="s">
        <v>1418</v>
      </c>
      <c r="G2488" s="626"/>
    </row>
    <row r="2489" spans="1:7" ht="15.75" hidden="1" thickBot="1">
      <c r="A2489" s="625"/>
      <c r="B2489" s="620"/>
      <c r="C2489" s="620"/>
      <c r="D2489" s="258" t="s">
        <v>2714</v>
      </c>
      <c r="E2489" s="620"/>
      <c r="F2489" s="620"/>
      <c r="G2489" s="626"/>
    </row>
    <row r="2490" spans="1:7" hidden="1">
      <c r="A2490" s="625"/>
      <c r="B2490" s="600" t="s">
        <v>1924</v>
      </c>
      <c r="C2490" s="289" t="s">
        <v>2139</v>
      </c>
      <c r="D2490" s="289" t="s">
        <v>2715</v>
      </c>
      <c r="E2490" s="603" t="s">
        <v>1599</v>
      </c>
      <c r="F2490" s="615"/>
      <c r="G2490" s="626"/>
    </row>
    <row r="2491" spans="1:7" hidden="1">
      <c r="A2491" s="625"/>
      <c r="B2491" s="601"/>
      <c r="C2491" s="280" t="s">
        <v>2088</v>
      </c>
      <c r="D2491" s="280" t="s">
        <v>2716</v>
      </c>
      <c r="E2491" s="604"/>
      <c r="F2491" s="616"/>
      <c r="G2491" s="626"/>
    </row>
    <row r="2492" spans="1:7" hidden="1">
      <c r="A2492" s="625"/>
      <c r="B2492" s="601"/>
      <c r="C2492" s="280" t="s">
        <v>2140</v>
      </c>
      <c r="D2492" s="397"/>
      <c r="E2492" s="604"/>
      <c r="F2492" s="616"/>
      <c r="G2492" s="626"/>
    </row>
    <row r="2493" spans="1:7" ht="24" hidden="1">
      <c r="A2493" s="625"/>
      <c r="B2493" s="601"/>
      <c r="C2493" s="280" t="s">
        <v>1451</v>
      </c>
      <c r="D2493" s="397"/>
      <c r="E2493" s="604"/>
      <c r="F2493" s="616"/>
      <c r="G2493" s="626"/>
    </row>
    <row r="2494" spans="1:7" ht="24" hidden="1">
      <c r="A2494" s="625"/>
      <c r="B2494" s="601"/>
      <c r="C2494" s="282" t="s">
        <v>2087</v>
      </c>
      <c r="D2494" s="397"/>
      <c r="E2494" s="604"/>
      <c r="F2494" s="616"/>
      <c r="G2494" s="626"/>
    </row>
    <row r="2495" spans="1:7" ht="24" hidden="1">
      <c r="A2495" s="625"/>
      <c r="B2495" s="601"/>
      <c r="C2495" s="282" t="s">
        <v>1451</v>
      </c>
      <c r="D2495" s="397"/>
      <c r="E2495" s="604"/>
      <c r="F2495" s="616"/>
      <c r="G2495" s="626"/>
    </row>
    <row r="2496" spans="1:7" hidden="1">
      <c r="A2496" s="625"/>
      <c r="B2496" s="601"/>
      <c r="C2496" s="282" t="s">
        <v>2065</v>
      </c>
      <c r="D2496" s="397"/>
      <c r="E2496" s="604"/>
      <c r="F2496" s="616"/>
      <c r="G2496" s="626"/>
    </row>
    <row r="2497" spans="1:7" hidden="1">
      <c r="A2497" s="625"/>
      <c r="B2497" s="601"/>
      <c r="C2497" s="282" t="s">
        <v>2066</v>
      </c>
      <c r="D2497" s="397"/>
      <c r="E2497" s="604"/>
      <c r="F2497" s="616"/>
      <c r="G2497" s="626"/>
    </row>
    <row r="2498" spans="1:7" hidden="1">
      <c r="A2498" s="625"/>
      <c r="B2498" s="601"/>
      <c r="C2498" s="282" t="s">
        <v>2067</v>
      </c>
      <c r="D2498" s="397"/>
      <c r="E2498" s="604"/>
      <c r="F2498" s="616"/>
      <c r="G2498" s="626"/>
    </row>
    <row r="2499" spans="1:7" ht="24" hidden="1">
      <c r="A2499" s="625"/>
      <c r="B2499" s="601"/>
      <c r="C2499" s="282" t="s">
        <v>1451</v>
      </c>
      <c r="D2499" s="397"/>
      <c r="E2499" s="604"/>
      <c r="F2499" s="616"/>
      <c r="G2499" s="626"/>
    </row>
    <row r="2500" spans="1:7" ht="24" hidden="1">
      <c r="A2500" s="625"/>
      <c r="B2500" s="601"/>
      <c r="C2500" s="282" t="s">
        <v>2036</v>
      </c>
      <c r="D2500" s="397"/>
      <c r="E2500" s="604"/>
      <c r="F2500" s="616"/>
      <c r="G2500" s="626"/>
    </row>
    <row r="2501" spans="1:7" hidden="1">
      <c r="A2501" s="625"/>
      <c r="B2501" s="601"/>
      <c r="C2501" s="282" t="s">
        <v>2037</v>
      </c>
      <c r="D2501" s="397"/>
      <c r="E2501" s="604"/>
      <c r="F2501" s="616"/>
      <c r="G2501" s="626"/>
    </row>
    <row r="2502" spans="1:7" hidden="1">
      <c r="A2502" s="625"/>
      <c r="B2502" s="601"/>
      <c r="C2502" s="282" t="s">
        <v>2038</v>
      </c>
      <c r="D2502" s="397"/>
      <c r="E2502" s="604"/>
      <c r="F2502" s="616"/>
      <c r="G2502" s="626"/>
    </row>
    <row r="2503" spans="1:7" hidden="1">
      <c r="A2503" s="625"/>
      <c r="B2503" s="601"/>
      <c r="C2503" s="282" t="s">
        <v>2039</v>
      </c>
      <c r="D2503" s="397"/>
      <c r="E2503" s="604"/>
      <c r="F2503" s="616"/>
      <c r="G2503" s="626"/>
    </row>
    <row r="2504" spans="1:7" hidden="1">
      <c r="A2504" s="625"/>
      <c r="B2504" s="601"/>
      <c r="C2504" s="282" t="s">
        <v>2040</v>
      </c>
      <c r="D2504" s="397"/>
      <c r="E2504" s="604"/>
      <c r="F2504" s="616"/>
      <c r="G2504" s="626"/>
    </row>
    <row r="2505" spans="1:7" ht="24" hidden="1">
      <c r="A2505" s="625"/>
      <c r="B2505" s="601"/>
      <c r="C2505" s="282" t="s">
        <v>1451</v>
      </c>
      <c r="D2505" s="397"/>
      <c r="E2505" s="604"/>
      <c r="F2505" s="616"/>
      <c r="G2505" s="626"/>
    </row>
    <row r="2506" spans="1:7" hidden="1">
      <c r="A2506" s="625"/>
      <c r="B2506" s="601"/>
      <c r="C2506" s="282" t="s">
        <v>1995</v>
      </c>
      <c r="D2506" s="397"/>
      <c r="E2506" s="604"/>
      <c r="F2506" s="616"/>
      <c r="G2506" s="626"/>
    </row>
    <row r="2507" spans="1:7" ht="24" hidden="1">
      <c r="A2507" s="625"/>
      <c r="B2507" s="601"/>
      <c r="C2507" s="282" t="s">
        <v>1451</v>
      </c>
      <c r="D2507" s="397"/>
      <c r="E2507" s="604"/>
      <c r="F2507" s="616"/>
      <c r="G2507" s="626"/>
    </row>
    <row r="2508" spans="1:7" hidden="1">
      <c r="A2508" s="625"/>
      <c r="B2508" s="601"/>
      <c r="C2508" s="282" t="s">
        <v>1965</v>
      </c>
      <c r="D2508" s="397"/>
      <c r="E2508" s="604"/>
      <c r="F2508" s="616"/>
      <c r="G2508" s="626"/>
    </row>
    <row r="2509" spans="1:7" ht="24" hidden="1">
      <c r="A2509" s="625"/>
      <c r="B2509" s="601"/>
      <c r="C2509" s="282" t="s">
        <v>1451</v>
      </c>
      <c r="D2509" s="397"/>
      <c r="E2509" s="604"/>
      <c r="F2509" s="616"/>
      <c r="G2509" s="626"/>
    </row>
    <row r="2510" spans="1:7" hidden="1">
      <c r="A2510" s="625"/>
      <c r="B2510" s="602"/>
      <c r="C2510" s="304" t="s">
        <v>1795</v>
      </c>
      <c r="D2510" s="290"/>
      <c r="E2510" s="605"/>
      <c r="F2510" s="617"/>
      <c r="G2510" s="626"/>
    </row>
    <row r="2511" spans="1:7" ht="4.5" hidden="1" customHeight="1" thickBot="1">
      <c r="A2511" s="277"/>
      <c r="B2511" s="277"/>
      <c r="C2511" s="277"/>
      <c r="D2511" s="277"/>
      <c r="E2511" s="277"/>
      <c r="F2511" s="277"/>
      <c r="G2511" s="277"/>
    </row>
    <row r="2512" spans="1:7" ht="24" hidden="1">
      <c r="A2512" s="625"/>
      <c r="B2512" s="600" t="s">
        <v>1967</v>
      </c>
      <c r="C2512" s="289" t="s">
        <v>2141</v>
      </c>
      <c r="D2512" s="600" t="s">
        <v>2717</v>
      </c>
      <c r="E2512" s="603" t="s">
        <v>1456</v>
      </c>
      <c r="F2512" s="615"/>
      <c r="G2512" s="626"/>
    </row>
    <row r="2513" spans="1:7" ht="24" hidden="1">
      <c r="A2513" s="625"/>
      <c r="B2513" s="601"/>
      <c r="C2513" s="280" t="s">
        <v>1451</v>
      </c>
      <c r="D2513" s="601"/>
      <c r="E2513" s="604"/>
      <c r="F2513" s="616"/>
      <c r="G2513" s="626"/>
    </row>
    <row r="2514" spans="1:7" hidden="1">
      <c r="A2514" s="625"/>
      <c r="B2514" s="601"/>
      <c r="C2514" s="282" t="s">
        <v>2068</v>
      </c>
      <c r="D2514" s="601"/>
      <c r="E2514" s="604"/>
      <c r="F2514" s="616"/>
      <c r="G2514" s="626"/>
    </row>
    <row r="2515" spans="1:7" ht="24" hidden="1">
      <c r="A2515" s="625"/>
      <c r="B2515" s="601"/>
      <c r="C2515" s="282" t="s">
        <v>1524</v>
      </c>
      <c r="D2515" s="601"/>
      <c r="E2515" s="604"/>
      <c r="F2515" s="616"/>
      <c r="G2515" s="626"/>
    </row>
    <row r="2516" spans="1:7" ht="24" hidden="1">
      <c r="A2516" s="625"/>
      <c r="B2516" s="602"/>
      <c r="C2516" s="304" t="s">
        <v>1997</v>
      </c>
      <c r="D2516" s="602"/>
      <c r="E2516" s="605"/>
      <c r="F2516" s="617"/>
      <c r="G2516" s="626"/>
    </row>
    <row r="2517" spans="1:7" ht="4.5" hidden="1" customHeight="1" thickBot="1">
      <c r="A2517" s="277"/>
      <c r="B2517" s="277"/>
      <c r="C2517" s="277"/>
      <c r="D2517" s="277"/>
      <c r="E2517" s="277"/>
      <c r="F2517" s="277"/>
      <c r="G2517" s="277"/>
    </row>
    <row r="2518" spans="1:7" ht="24" hidden="1">
      <c r="A2518" s="625"/>
      <c r="B2518" s="600" t="s">
        <v>1449</v>
      </c>
      <c r="C2518" s="357" t="s">
        <v>2142</v>
      </c>
      <c r="D2518" s="600" t="s">
        <v>2718</v>
      </c>
      <c r="E2518" s="359" t="s">
        <v>2645</v>
      </c>
      <c r="F2518" s="603"/>
      <c r="G2518" s="626"/>
    </row>
    <row r="2519" spans="1:7" ht="24" hidden="1">
      <c r="A2519" s="625"/>
      <c r="B2519" s="601"/>
      <c r="C2519" s="282" t="s">
        <v>1451</v>
      </c>
      <c r="D2519" s="601"/>
      <c r="E2519" s="395" t="s">
        <v>2646</v>
      </c>
      <c r="F2519" s="604"/>
      <c r="G2519" s="626"/>
    </row>
    <row r="2520" spans="1:7" hidden="1">
      <c r="A2520" s="625"/>
      <c r="B2520" s="601"/>
      <c r="C2520" s="282" t="s">
        <v>2089</v>
      </c>
      <c r="D2520" s="601"/>
      <c r="E2520" s="397"/>
      <c r="F2520" s="604"/>
      <c r="G2520" s="626"/>
    </row>
    <row r="2521" spans="1:7" ht="24" hidden="1">
      <c r="A2521" s="625"/>
      <c r="B2521" s="601"/>
      <c r="C2521" s="282" t="s">
        <v>1451</v>
      </c>
      <c r="D2521" s="601"/>
      <c r="E2521" s="397"/>
      <c r="F2521" s="604"/>
      <c r="G2521" s="626"/>
    </row>
    <row r="2522" spans="1:7" hidden="1">
      <c r="A2522" s="625"/>
      <c r="B2522" s="601"/>
      <c r="C2522" s="282" t="s">
        <v>1927</v>
      </c>
      <c r="D2522" s="601"/>
      <c r="E2522" s="397"/>
      <c r="F2522" s="604"/>
      <c r="G2522" s="626"/>
    </row>
    <row r="2523" spans="1:7" ht="24" hidden="1">
      <c r="A2523" s="625"/>
      <c r="B2523" s="601"/>
      <c r="C2523" s="282" t="s">
        <v>1451</v>
      </c>
      <c r="D2523" s="601"/>
      <c r="E2523" s="397"/>
      <c r="F2523" s="604"/>
      <c r="G2523" s="626"/>
    </row>
    <row r="2524" spans="1:7" hidden="1">
      <c r="A2524" s="625"/>
      <c r="B2524" s="601"/>
      <c r="C2524" s="282" t="s">
        <v>1853</v>
      </c>
      <c r="D2524" s="601"/>
      <c r="E2524" s="397"/>
      <c r="F2524" s="604"/>
      <c r="G2524" s="626"/>
    </row>
    <row r="2525" spans="1:7" hidden="1">
      <c r="A2525" s="625"/>
      <c r="B2525" s="601"/>
      <c r="C2525" s="282" t="s">
        <v>1854</v>
      </c>
      <c r="D2525" s="601"/>
      <c r="E2525" s="397"/>
      <c r="F2525" s="604"/>
      <c r="G2525" s="626"/>
    </row>
    <row r="2526" spans="1:7" ht="24" hidden="1">
      <c r="A2526" s="625"/>
      <c r="B2526" s="601"/>
      <c r="C2526" s="282" t="s">
        <v>1451</v>
      </c>
      <c r="D2526" s="601"/>
      <c r="E2526" s="397"/>
      <c r="F2526" s="604"/>
      <c r="G2526" s="626"/>
    </row>
    <row r="2527" spans="1:7" ht="24" hidden="1">
      <c r="A2527" s="625"/>
      <c r="B2527" s="601"/>
      <c r="C2527" s="282" t="s">
        <v>1820</v>
      </c>
      <c r="D2527" s="601"/>
      <c r="E2527" s="397"/>
      <c r="F2527" s="604"/>
      <c r="G2527" s="626"/>
    </row>
    <row r="2528" spans="1:7" ht="24" hidden="1">
      <c r="A2528" s="625"/>
      <c r="B2528" s="601"/>
      <c r="C2528" s="282" t="s">
        <v>1451</v>
      </c>
      <c r="D2528" s="601"/>
      <c r="E2528" s="397"/>
      <c r="F2528" s="604"/>
      <c r="G2528" s="626"/>
    </row>
    <row r="2529" spans="1:7" hidden="1">
      <c r="A2529" s="625"/>
      <c r="B2529" s="601"/>
      <c r="C2529" s="282" t="s">
        <v>1796</v>
      </c>
      <c r="D2529" s="601"/>
      <c r="E2529" s="397"/>
      <c r="F2529" s="604"/>
      <c r="G2529" s="626"/>
    </row>
    <row r="2530" spans="1:7" ht="24" hidden="1">
      <c r="A2530" s="625"/>
      <c r="B2530" s="601"/>
      <c r="C2530" s="282" t="s">
        <v>1451</v>
      </c>
      <c r="D2530" s="601"/>
      <c r="E2530" s="397"/>
      <c r="F2530" s="604"/>
      <c r="G2530" s="626"/>
    </row>
    <row r="2531" spans="1:7" hidden="1">
      <c r="A2531" s="625"/>
      <c r="B2531" s="601"/>
      <c r="C2531" s="282" t="s">
        <v>1769</v>
      </c>
      <c r="D2531" s="601"/>
      <c r="E2531" s="397"/>
      <c r="F2531" s="604"/>
      <c r="G2531" s="626"/>
    </row>
    <row r="2532" spans="1:7" ht="24" hidden="1">
      <c r="A2532" s="625"/>
      <c r="B2532" s="601"/>
      <c r="C2532" s="282" t="s">
        <v>1451</v>
      </c>
      <c r="D2532" s="601"/>
      <c r="E2532" s="397"/>
      <c r="F2532" s="604"/>
      <c r="G2532" s="626"/>
    </row>
    <row r="2533" spans="1:7" hidden="1">
      <c r="A2533" s="625"/>
      <c r="B2533" s="601"/>
      <c r="C2533" s="282" t="s">
        <v>1737</v>
      </c>
      <c r="D2533" s="601"/>
      <c r="E2533" s="397"/>
      <c r="F2533" s="604"/>
      <c r="G2533" s="626"/>
    </row>
    <row r="2534" spans="1:7" ht="24" hidden="1">
      <c r="A2534" s="625"/>
      <c r="B2534" s="601"/>
      <c r="C2534" s="282" t="s">
        <v>1451</v>
      </c>
      <c r="D2534" s="601"/>
      <c r="E2534" s="397"/>
      <c r="F2534" s="604"/>
      <c r="G2534" s="626"/>
    </row>
    <row r="2535" spans="1:7" hidden="1">
      <c r="A2535" s="625"/>
      <c r="B2535" s="601"/>
      <c r="C2535" s="282" t="s">
        <v>1658</v>
      </c>
      <c r="D2535" s="601"/>
      <c r="E2535" s="397"/>
      <c r="F2535" s="604"/>
      <c r="G2535" s="626"/>
    </row>
    <row r="2536" spans="1:7" ht="24" hidden="1">
      <c r="A2536" s="625"/>
      <c r="B2536" s="601"/>
      <c r="C2536" s="282" t="s">
        <v>1451</v>
      </c>
      <c r="D2536" s="601"/>
      <c r="E2536" s="397"/>
      <c r="F2536" s="604"/>
      <c r="G2536" s="626"/>
    </row>
    <row r="2537" spans="1:7" hidden="1">
      <c r="A2537" s="625"/>
      <c r="B2537" s="601"/>
      <c r="C2537" s="282" t="s">
        <v>1621</v>
      </c>
      <c r="D2537" s="601"/>
      <c r="E2537" s="397"/>
      <c r="F2537" s="604"/>
      <c r="G2537" s="626"/>
    </row>
    <row r="2538" spans="1:7" hidden="1">
      <c r="A2538" s="625"/>
      <c r="B2538" s="601"/>
      <c r="C2538" s="282" t="s">
        <v>1622</v>
      </c>
      <c r="D2538" s="601"/>
      <c r="E2538" s="397"/>
      <c r="F2538" s="604"/>
      <c r="G2538" s="626"/>
    </row>
    <row r="2539" spans="1:7" ht="24" hidden="1">
      <c r="A2539" s="625"/>
      <c r="B2539" s="601"/>
      <c r="C2539" s="282" t="s">
        <v>1451</v>
      </c>
      <c r="D2539" s="601"/>
      <c r="E2539" s="397"/>
      <c r="F2539" s="604"/>
      <c r="G2539" s="626"/>
    </row>
    <row r="2540" spans="1:7" hidden="1">
      <c r="A2540" s="625"/>
      <c r="B2540" s="601"/>
      <c r="C2540" s="278" t="s">
        <v>1659</v>
      </c>
      <c r="D2540" s="601"/>
      <c r="E2540" s="397"/>
      <c r="F2540" s="604"/>
      <c r="G2540" s="626"/>
    </row>
    <row r="2541" spans="1:7" hidden="1">
      <c r="A2541" s="625"/>
      <c r="B2541" s="601"/>
      <c r="C2541" s="278" t="s">
        <v>1451</v>
      </c>
      <c r="D2541" s="601"/>
      <c r="E2541" s="397"/>
      <c r="F2541" s="604"/>
      <c r="G2541" s="626"/>
    </row>
    <row r="2542" spans="1:7" hidden="1">
      <c r="A2542" s="625"/>
      <c r="B2542" s="601"/>
      <c r="C2542" s="278" t="s">
        <v>1450</v>
      </c>
      <c r="D2542" s="601"/>
      <c r="E2542" s="397"/>
      <c r="F2542" s="604"/>
      <c r="G2542" s="626"/>
    </row>
    <row r="2543" spans="1:7" hidden="1">
      <c r="A2543" s="625"/>
      <c r="B2543" s="601"/>
      <c r="C2543" s="278" t="s">
        <v>1451</v>
      </c>
      <c r="D2543" s="601"/>
      <c r="E2543" s="397"/>
      <c r="F2543" s="604"/>
      <c r="G2543" s="626"/>
    </row>
    <row r="2544" spans="1:7" hidden="1">
      <c r="A2544" s="625"/>
      <c r="B2544" s="601"/>
      <c r="C2544" s="278" t="s">
        <v>1452</v>
      </c>
      <c r="D2544" s="601"/>
      <c r="E2544" s="397"/>
      <c r="F2544" s="604"/>
      <c r="G2544" s="626"/>
    </row>
    <row r="2545" spans="1:7" hidden="1">
      <c r="A2545" s="625"/>
      <c r="B2545" s="601"/>
      <c r="C2545" s="278" t="s">
        <v>1451</v>
      </c>
      <c r="D2545" s="601"/>
      <c r="E2545" s="397"/>
      <c r="F2545" s="604"/>
      <c r="G2545" s="626"/>
    </row>
    <row r="2546" spans="1:7" hidden="1">
      <c r="A2546" s="625"/>
      <c r="B2546" s="601"/>
      <c r="C2546" s="278" t="s">
        <v>1453</v>
      </c>
      <c r="D2546" s="601"/>
      <c r="E2546" s="397"/>
      <c r="F2546" s="604"/>
      <c r="G2546" s="626"/>
    </row>
    <row r="2547" spans="1:7" hidden="1">
      <c r="A2547" s="625"/>
      <c r="B2547" s="601"/>
      <c r="C2547" s="278" t="s">
        <v>1454</v>
      </c>
      <c r="D2547" s="601"/>
      <c r="E2547" s="397"/>
      <c r="F2547" s="604"/>
      <c r="G2547" s="626"/>
    </row>
    <row r="2548" spans="1:7" hidden="1">
      <c r="A2548" s="625"/>
      <c r="B2548" s="602"/>
      <c r="C2548" s="279" t="s">
        <v>1455</v>
      </c>
      <c r="D2548" s="602"/>
      <c r="E2548" s="290"/>
      <c r="F2548" s="605"/>
      <c r="G2548" s="626"/>
    </row>
    <row r="2549" spans="1:7" ht="14.25" hidden="1">
      <c r="A2549" s="277"/>
      <c r="B2549" s="358"/>
      <c r="C2549" s="398"/>
      <c r="D2549" s="398"/>
      <c r="E2549" s="398"/>
      <c r="F2549" s="398"/>
      <c r="G2549" s="394"/>
    </row>
    <row r="2550" spans="1:7" ht="36" hidden="1">
      <c r="A2550" s="625"/>
      <c r="B2550" s="612" t="s">
        <v>1478</v>
      </c>
      <c r="C2550" s="282" t="s">
        <v>2042</v>
      </c>
      <c r="D2550" s="612" t="s">
        <v>1471</v>
      </c>
      <c r="E2550" s="613" t="s">
        <v>1739</v>
      </c>
      <c r="F2550" s="614"/>
      <c r="G2550" s="626"/>
    </row>
    <row r="2551" spans="1:7" ht="24" hidden="1">
      <c r="A2551" s="625"/>
      <c r="B2551" s="601"/>
      <c r="C2551" s="282" t="s">
        <v>1577</v>
      </c>
      <c r="D2551" s="601"/>
      <c r="E2551" s="604"/>
      <c r="F2551" s="607"/>
      <c r="G2551" s="626"/>
    </row>
    <row r="2552" spans="1:7" hidden="1">
      <c r="A2552" s="625"/>
      <c r="B2552" s="601"/>
      <c r="C2552" s="282" t="s">
        <v>1855</v>
      </c>
      <c r="D2552" s="601"/>
      <c r="E2552" s="604"/>
      <c r="F2552" s="607"/>
      <c r="G2552" s="626"/>
    </row>
    <row r="2553" spans="1:7" ht="24" hidden="1">
      <c r="A2553" s="625"/>
      <c r="B2553" s="601"/>
      <c r="C2553" s="282" t="s">
        <v>1968</v>
      </c>
      <c r="D2553" s="601"/>
      <c r="E2553" s="604"/>
      <c r="F2553" s="607"/>
      <c r="G2553" s="626"/>
    </row>
    <row r="2554" spans="1:7" ht="36" hidden="1">
      <c r="A2554" s="625"/>
      <c r="B2554" s="601"/>
      <c r="C2554" s="282" t="s">
        <v>1969</v>
      </c>
      <c r="D2554" s="601"/>
      <c r="E2554" s="604"/>
      <c r="F2554" s="607"/>
      <c r="G2554" s="626"/>
    </row>
    <row r="2555" spans="1:7" ht="24" hidden="1">
      <c r="A2555" s="625"/>
      <c r="B2555" s="601"/>
      <c r="C2555" s="282" t="s">
        <v>1577</v>
      </c>
      <c r="D2555" s="601"/>
      <c r="E2555" s="604"/>
      <c r="F2555" s="607"/>
      <c r="G2555" s="626"/>
    </row>
    <row r="2556" spans="1:7" hidden="1">
      <c r="A2556" s="625"/>
      <c r="B2556" s="601"/>
      <c r="C2556" s="282" t="s">
        <v>1855</v>
      </c>
      <c r="D2556" s="601"/>
      <c r="E2556" s="604"/>
      <c r="F2556" s="607"/>
      <c r="G2556" s="626"/>
    </row>
    <row r="2557" spans="1:7" ht="24" hidden="1">
      <c r="A2557" s="625"/>
      <c r="B2557" s="601"/>
      <c r="C2557" s="282" t="s">
        <v>1856</v>
      </c>
      <c r="D2557" s="601"/>
      <c r="E2557" s="604"/>
      <c r="F2557" s="607"/>
      <c r="G2557" s="626"/>
    </row>
    <row r="2558" spans="1:7" ht="36" hidden="1">
      <c r="A2558" s="625"/>
      <c r="B2558" s="601"/>
      <c r="C2558" s="282" t="s">
        <v>1857</v>
      </c>
      <c r="D2558" s="601"/>
      <c r="E2558" s="604"/>
      <c r="F2558" s="607"/>
      <c r="G2558" s="626"/>
    </row>
    <row r="2559" spans="1:7" ht="24" hidden="1">
      <c r="A2559" s="625"/>
      <c r="B2559" s="601"/>
      <c r="C2559" s="282" t="s">
        <v>1577</v>
      </c>
      <c r="D2559" s="601"/>
      <c r="E2559" s="604"/>
      <c r="F2559" s="607"/>
      <c r="G2559" s="626"/>
    </row>
    <row r="2560" spans="1:7" hidden="1">
      <c r="A2560" s="625"/>
      <c r="B2560" s="601"/>
      <c r="C2560" s="282" t="s">
        <v>1742</v>
      </c>
      <c r="D2560" s="601"/>
      <c r="E2560" s="604"/>
      <c r="F2560" s="607"/>
      <c r="G2560" s="626"/>
    </row>
    <row r="2561" spans="1:7" ht="24" hidden="1">
      <c r="A2561" s="625"/>
      <c r="B2561" s="601"/>
      <c r="C2561" s="282" t="s">
        <v>1577</v>
      </c>
      <c r="D2561" s="601"/>
      <c r="E2561" s="604"/>
      <c r="F2561" s="607"/>
      <c r="G2561" s="626"/>
    </row>
    <row r="2562" spans="1:7" hidden="1">
      <c r="A2562" s="625"/>
      <c r="B2562" s="601"/>
      <c r="C2562" s="282" t="s">
        <v>1625</v>
      </c>
      <c r="D2562" s="601"/>
      <c r="E2562" s="604"/>
      <c r="F2562" s="607"/>
      <c r="G2562" s="626"/>
    </row>
    <row r="2563" spans="1:7" hidden="1">
      <c r="A2563" s="625"/>
      <c r="B2563" s="601"/>
      <c r="C2563" s="282" t="s">
        <v>1666</v>
      </c>
      <c r="D2563" s="601"/>
      <c r="E2563" s="604"/>
      <c r="F2563" s="607"/>
      <c r="G2563" s="626"/>
    </row>
    <row r="2564" spans="1:7" ht="24" hidden="1">
      <c r="A2564" s="625"/>
      <c r="B2564" s="601"/>
      <c r="C2564" s="282" t="s">
        <v>1667</v>
      </c>
      <c r="D2564" s="601"/>
      <c r="E2564" s="604"/>
      <c r="F2564" s="607"/>
      <c r="G2564" s="626"/>
    </row>
    <row r="2565" spans="1:7" ht="24" hidden="1">
      <c r="A2565" s="625"/>
      <c r="B2565" s="601"/>
      <c r="C2565" s="282" t="s">
        <v>1577</v>
      </c>
      <c r="D2565" s="601"/>
      <c r="E2565" s="604"/>
      <c r="F2565" s="607"/>
      <c r="G2565" s="626"/>
    </row>
    <row r="2566" spans="1:7" ht="36" hidden="1">
      <c r="A2566" s="625"/>
      <c r="B2566" s="601"/>
      <c r="C2566" s="282" t="s">
        <v>1576</v>
      </c>
      <c r="D2566" s="601"/>
      <c r="E2566" s="604"/>
      <c r="F2566" s="607"/>
      <c r="G2566" s="626"/>
    </row>
    <row r="2567" spans="1:7" ht="24" hidden="1">
      <c r="A2567" s="625"/>
      <c r="B2567" s="601"/>
      <c r="C2567" s="282" t="s">
        <v>1577</v>
      </c>
      <c r="D2567" s="601"/>
      <c r="E2567" s="604"/>
      <c r="F2567" s="607"/>
      <c r="G2567" s="626"/>
    </row>
    <row r="2568" spans="1:7" ht="24" hidden="1">
      <c r="A2568" s="625"/>
      <c r="B2568" s="601"/>
      <c r="C2568" s="282" t="s">
        <v>1479</v>
      </c>
      <c r="D2568" s="601"/>
      <c r="E2568" s="604"/>
      <c r="F2568" s="607"/>
      <c r="G2568" s="626"/>
    </row>
    <row r="2569" spans="1:7" hidden="1">
      <c r="A2569" s="625"/>
      <c r="B2569" s="602"/>
      <c r="C2569" s="279" t="s">
        <v>1480</v>
      </c>
      <c r="D2569" s="602"/>
      <c r="E2569" s="605"/>
      <c r="F2569" s="608"/>
      <c r="G2569" s="626"/>
    </row>
    <row r="2570" spans="1:7" ht="4.5" hidden="1" customHeight="1" thickBot="1">
      <c r="A2570" s="277"/>
      <c r="B2570" s="277"/>
      <c r="C2570" s="277"/>
      <c r="D2570" s="277"/>
      <c r="E2570" s="277"/>
      <c r="F2570" s="277"/>
      <c r="G2570" s="277"/>
    </row>
    <row r="2571" spans="1:7" hidden="1">
      <c r="A2571" s="625"/>
      <c r="B2571" s="600" t="s">
        <v>2576</v>
      </c>
      <c r="C2571" s="357" t="s">
        <v>2719</v>
      </c>
      <c r="D2571" s="600" t="s">
        <v>2720</v>
      </c>
      <c r="E2571" s="603" t="s">
        <v>1460</v>
      </c>
      <c r="F2571" s="609"/>
      <c r="G2571" s="626"/>
    </row>
    <row r="2572" spans="1:7" ht="24" hidden="1">
      <c r="A2572" s="625"/>
      <c r="B2572" s="601"/>
      <c r="C2572" s="282" t="s">
        <v>2634</v>
      </c>
      <c r="D2572" s="601"/>
      <c r="E2572" s="604"/>
      <c r="F2572" s="610"/>
      <c r="G2572" s="626"/>
    </row>
    <row r="2573" spans="1:7" hidden="1">
      <c r="A2573" s="625"/>
      <c r="B2573" s="601"/>
      <c r="C2573" s="282" t="s">
        <v>2707</v>
      </c>
      <c r="D2573" s="601"/>
      <c r="E2573" s="604"/>
      <c r="F2573" s="610"/>
      <c r="G2573" s="626"/>
    </row>
    <row r="2574" spans="1:7" ht="24" hidden="1">
      <c r="A2574" s="625"/>
      <c r="B2574" s="601"/>
      <c r="C2574" s="282" t="s">
        <v>2634</v>
      </c>
      <c r="D2574" s="601"/>
      <c r="E2574" s="604"/>
      <c r="F2574" s="610"/>
      <c r="G2574" s="626"/>
    </row>
    <row r="2575" spans="1:7" ht="24" hidden="1">
      <c r="A2575" s="625"/>
      <c r="B2575" s="601"/>
      <c r="C2575" s="282" t="s">
        <v>2642</v>
      </c>
      <c r="D2575" s="601"/>
      <c r="E2575" s="604"/>
      <c r="F2575" s="610"/>
      <c r="G2575" s="626"/>
    </row>
    <row r="2576" spans="1:7" ht="24" hidden="1">
      <c r="A2576" s="625"/>
      <c r="B2576" s="601"/>
      <c r="C2576" s="282" t="s">
        <v>2634</v>
      </c>
      <c r="D2576" s="601"/>
      <c r="E2576" s="604"/>
      <c r="F2576" s="610"/>
      <c r="G2576" s="626"/>
    </row>
    <row r="2577" spans="1:7" hidden="1">
      <c r="A2577" s="625"/>
      <c r="B2577" s="601"/>
      <c r="C2577" s="282" t="s">
        <v>2632</v>
      </c>
      <c r="D2577" s="601"/>
      <c r="E2577" s="604"/>
      <c r="F2577" s="610"/>
      <c r="G2577" s="626"/>
    </row>
    <row r="2578" spans="1:7" hidden="1">
      <c r="A2578" s="625"/>
      <c r="B2578" s="601"/>
      <c r="C2578" s="282" t="s">
        <v>2633</v>
      </c>
      <c r="D2578" s="601"/>
      <c r="E2578" s="604"/>
      <c r="F2578" s="610"/>
      <c r="G2578" s="626"/>
    </row>
    <row r="2579" spans="1:7" ht="24" hidden="1">
      <c r="A2579" s="625"/>
      <c r="B2579" s="601"/>
      <c r="C2579" s="282" t="s">
        <v>2634</v>
      </c>
      <c r="D2579" s="601"/>
      <c r="E2579" s="604"/>
      <c r="F2579" s="610"/>
      <c r="G2579" s="626"/>
    </row>
    <row r="2580" spans="1:7" hidden="1">
      <c r="A2580" s="625"/>
      <c r="B2580" s="601"/>
      <c r="C2580" s="282" t="s">
        <v>2617</v>
      </c>
      <c r="D2580" s="601"/>
      <c r="E2580" s="604"/>
      <c r="F2580" s="610"/>
      <c r="G2580" s="626"/>
    </row>
    <row r="2581" spans="1:7" ht="24" hidden="1">
      <c r="A2581" s="625"/>
      <c r="B2581" s="601"/>
      <c r="C2581" s="282" t="s">
        <v>2635</v>
      </c>
      <c r="D2581" s="601"/>
      <c r="E2581" s="604"/>
      <c r="F2581" s="610"/>
      <c r="G2581" s="626"/>
    </row>
    <row r="2582" spans="1:7" ht="24" hidden="1">
      <c r="A2582" s="625"/>
      <c r="B2582" s="601"/>
      <c r="C2582" s="282" t="s">
        <v>2636</v>
      </c>
      <c r="D2582" s="601"/>
      <c r="E2582" s="604"/>
      <c r="F2582" s="610"/>
      <c r="G2582" s="626"/>
    </row>
    <row r="2583" spans="1:7" ht="24" hidden="1">
      <c r="A2583" s="625"/>
      <c r="B2583" s="601"/>
      <c r="C2583" s="282" t="s">
        <v>2637</v>
      </c>
      <c r="D2583" s="601"/>
      <c r="E2583" s="604"/>
      <c r="F2583" s="610"/>
      <c r="G2583" s="626"/>
    </row>
    <row r="2584" spans="1:7" hidden="1">
      <c r="A2584" s="625"/>
      <c r="B2584" s="601"/>
      <c r="C2584" s="282" t="s">
        <v>2638</v>
      </c>
      <c r="D2584" s="601"/>
      <c r="E2584" s="604"/>
      <c r="F2584" s="610"/>
      <c r="G2584" s="626"/>
    </row>
    <row r="2585" spans="1:7" hidden="1">
      <c r="A2585" s="625"/>
      <c r="B2585" s="601"/>
      <c r="C2585" s="282" t="s">
        <v>2639</v>
      </c>
      <c r="D2585" s="601"/>
      <c r="E2585" s="604"/>
      <c r="F2585" s="610"/>
      <c r="G2585" s="626"/>
    </row>
    <row r="2586" spans="1:7" ht="24" hidden="1">
      <c r="A2586" s="625"/>
      <c r="B2586" s="601"/>
      <c r="C2586" s="278" t="s">
        <v>2578</v>
      </c>
      <c r="D2586" s="601"/>
      <c r="E2586" s="604"/>
      <c r="F2586" s="610"/>
      <c r="G2586" s="626"/>
    </row>
    <row r="2587" spans="1:7" hidden="1">
      <c r="A2587" s="625"/>
      <c r="B2587" s="601"/>
      <c r="C2587" s="278" t="s">
        <v>2593</v>
      </c>
      <c r="D2587" s="601"/>
      <c r="E2587" s="604"/>
      <c r="F2587" s="610"/>
      <c r="G2587" s="626"/>
    </row>
    <row r="2588" spans="1:7" ht="24" hidden="1">
      <c r="A2588" s="625"/>
      <c r="B2588" s="601"/>
      <c r="C2588" s="278" t="s">
        <v>2578</v>
      </c>
      <c r="D2588" s="601"/>
      <c r="E2588" s="604"/>
      <c r="F2588" s="610"/>
      <c r="G2588" s="626"/>
    </row>
    <row r="2589" spans="1:7" ht="24" hidden="1">
      <c r="A2589" s="625"/>
      <c r="B2589" s="601"/>
      <c r="C2589" s="278" t="s">
        <v>2577</v>
      </c>
      <c r="D2589" s="601"/>
      <c r="E2589" s="604"/>
      <c r="F2589" s="610"/>
      <c r="G2589" s="626"/>
    </row>
    <row r="2590" spans="1:7" ht="24" hidden="1">
      <c r="A2590" s="625"/>
      <c r="B2590" s="601"/>
      <c r="C2590" s="278" t="s">
        <v>2578</v>
      </c>
      <c r="D2590" s="601"/>
      <c r="E2590" s="604"/>
      <c r="F2590" s="610"/>
      <c r="G2590" s="626"/>
    </row>
    <row r="2591" spans="1:7" ht="24" hidden="1">
      <c r="A2591" s="625"/>
      <c r="B2591" s="602"/>
      <c r="C2591" s="279" t="s">
        <v>2579</v>
      </c>
      <c r="D2591" s="602"/>
      <c r="E2591" s="605"/>
      <c r="F2591" s="611"/>
      <c r="G2591" s="626"/>
    </row>
    <row r="2592" spans="1:7" ht="4.5" hidden="1" customHeight="1" thickBot="1">
      <c r="A2592" s="277"/>
      <c r="B2592" s="277"/>
      <c r="C2592" s="277"/>
      <c r="D2592" s="277"/>
      <c r="E2592" s="277"/>
      <c r="F2592" s="277"/>
      <c r="G2592" s="277"/>
    </row>
    <row r="2593" spans="1:7" hidden="1">
      <c r="A2593" s="625"/>
      <c r="B2593" s="600" t="s">
        <v>2090</v>
      </c>
      <c r="C2593" s="291" t="s">
        <v>1966</v>
      </c>
      <c r="D2593" s="600" t="s">
        <v>2712</v>
      </c>
      <c r="E2593" s="603" t="s">
        <v>1996</v>
      </c>
      <c r="F2593" s="609"/>
      <c r="G2593" s="626"/>
    </row>
    <row r="2594" spans="1:7" ht="24" hidden="1">
      <c r="A2594" s="625"/>
      <c r="B2594" s="601"/>
      <c r="C2594" s="282" t="s">
        <v>1577</v>
      </c>
      <c r="D2594" s="601"/>
      <c r="E2594" s="604"/>
      <c r="F2594" s="610"/>
      <c r="G2594" s="626"/>
    </row>
    <row r="2595" spans="1:7" hidden="1">
      <c r="A2595" s="625"/>
      <c r="B2595" s="601"/>
      <c r="C2595" s="282" t="s">
        <v>1858</v>
      </c>
      <c r="D2595" s="601"/>
      <c r="E2595" s="604"/>
      <c r="F2595" s="610"/>
      <c r="G2595" s="626"/>
    </row>
    <row r="2596" spans="1:7" ht="24" hidden="1">
      <c r="A2596" s="625"/>
      <c r="B2596" s="601"/>
      <c r="C2596" s="282" t="s">
        <v>1577</v>
      </c>
      <c r="D2596" s="601"/>
      <c r="E2596" s="604"/>
      <c r="F2596" s="610"/>
      <c r="G2596" s="626"/>
    </row>
    <row r="2597" spans="1:7" hidden="1">
      <c r="A2597" s="625"/>
      <c r="B2597" s="602"/>
      <c r="C2597" s="304" t="s">
        <v>1822</v>
      </c>
      <c r="D2597" s="602"/>
      <c r="E2597" s="605"/>
      <c r="F2597" s="611"/>
      <c r="G2597" s="626"/>
    </row>
    <row r="2598" spans="1:7" ht="4.5" hidden="1" customHeight="1" thickBot="1">
      <c r="A2598" s="277"/>
      <c r="B2598" s="277"/>
      <c r="C2598" s="277"/>
      <c r="D2598" s="277"/>
      <c r="E2598" s="277"/>
      <c r="F2598" s="277"/>
      <c r="G2598" s="277"/>
    </row>
    <row r="2599" spans="1:7" ht="48" hidden="1">
      <c r="A2599" s="625"/>
      <c r="B2599" s="600" t="s">
        <v>1457</v>
      </c>
      <c r="C2599" s="341" t="s">
        <v>2041</v>
      </c>
      <c r="D2599" s="600" t="s">
        <v>2713</v>
      </c>
      <c r="E2599" s="603" t="s">
        <v>1739</v>
      </c>
      <c r="F2599" s="603"/>
      <c r="G2599" s="626"/>
    </row>
    <row r="2600" spans="1:7" hidden="1">
      <c r="A2600" s="625"/>
      <c r="B2600" s="601"/>
      <c r="C2600" s="282" t="s">
        <v>2696</v>
      </c>
      <c r="D2600" s="601"/>
      <c r="E2600" s="604"/>
      <c r="F2600" s="604"/>
      <c r="G2600" s="626"/>
    </row>
    <row r="2601" spans="1:7" hidden="1">
      <c r="A2601" s="625"/>
      <c r="B2601" s="601"/>
      <c r="C2601" s="282" t="s">
        <v>1999</v>
      </c>
      <c r="D2601" s="601"/>
      <c r="E2601" s="604"/>
      <c r="F2601" s="604"/>
      <c r="G2601" s="626"/>
    </row>
    <row r="2602" spans="1:7" ht="24" hidden="1">
      <c r="A2602" s="625"/>
      <c r="B2602" s="601"/>
      <c r="C2602" s="282" t="s">
        <v>1524</v>
      </c>
      <c r="D2602" s="601"/>
      <c r="E2602" s="604"/>
      <c r="F2602" s="604"/>
      <c r="G2602" s="626"/>
    </row>
    <row r="2603" spans="1:7" ht="24" hidden="1">
      <c r="A2603" s="625"/>
      <c r="B2603" s="601"/>
      <c r="C2603" s="282" t="s">
        <v>1998</v>
      </c>
      <c r="D2603" s="601"/>
      <c r="E2603" s="604"/>
      <c r="F2603" s="604"/>
      <c r="G2603" s="626"/>
    </row>
    <row r="2604" spans="1:7" ht="24" hidden="1">
      <c r="A2604" s="625"/>
      <c r="B2604" s="601"/>
      <c r="C2604" s="282" t="s">
        <v>1524</v>
      </c>
      <c r="D2604" s="601"/>
      <c r="E2604" s="604"/>
      <c r="F2604" s="604"/>
      <c r="G2604" s="626"/>
    </row>
    <row r="2605" spans="1:7" hidden="1">
      <c r="A2605" s="625"/>
      <c r="B2605" s="601"/>
      <c r="C2605" s="282" t="s">
        <v>1872</v>
      </c>
      <c r="D2605" s="601"/>
      <c r="E2605" s="604"/>
      <c r="F2605" s="604"/>
      <c r="G2605" s="626"/>
    </row>
    <row r="2606" spans="1:7" ht="24" hidden="1">
      <c r="A2606" s="625"/>
      <c r="B2606" s="601"/>
      <c r="C2606" s="282" t="s">
        <v>1524</v>
      </c>
      <c r="D2606" s="601"/>
      <c r="E2606" s="604"/>
      <c r="F2606" s="604"/>
      <c r="G2606" s="626"/>
    </row>
    <row r="2607" spans="1:7" hidden="1">
      <c r="A2607" s="625"/>
      <c r="B2607" s="601"/>
      <c r="C2607" s="282" t="s">
        <v>1870</v>
      </c>
      <c r="D2607" s="601"/>
      <c r="E2607" s="604"/>
      <c r="F2607" s="604"/>
      <c r="G2607" s="626"/>
    </row>
    <row r="2608" spans="1:7" hidden="1">
      <c r="A2608" s="625"/>
      <c r="B2608" s="601"/>
      <c r="C2608" s="282" t="s">
        <v>1871</v>
      </c>
      <c r="D2608" s="601"/>
      <c r="E2608" s="604"/>
      <c r="F2608" s="604"/>
      <c r="G2608" s="626"/>
    </row>
    <row r="2609" spans="1:7" ht="24" hidden="1">
      <c r="A2609" s="625"/>
      <c r="B2609" s="601"/>
      <c r="C2609" s="282" t="s">
        <v>1524</v>
      </c>
      <c r="D2609" s="601"/>
      <c r="E2609" s="604"/>
      <c r="F2609" s="604"/>
      <c r="G2609" s="626"/>
    </row>
    <row r="2610" spans="1:7" ht="24" hidden="1">
      <c r="A2610" s="625"/>
      <c r="B2610" s="601"/>
      <c r="C2610" s="282" t="s">
        <v>1821</v>
      </c>
      <c r="D2610" s="601"/>
      <c r="E2610" s="604"/>
      <c r="F2610" s="604"/>
      <c r="G2610" s="626"/>
    </row>
    <row r="2611" spans="1:7" ht="24" hidden="1">
      <c r="A2611" s="625"/>
      <c r="B2611" s="601"/>
      <c r="C2611" s="282" t="s">
        <v>1524</v>
      </c>
      <c r="D2611" s="601"/>
      <c r="E2611" s="604"/>
      <c r="F2611" s="604"/>
      <c r="G2611" s="626"/>
    </row>
    <row r="2612" spans="1:7" hidden="1">
      <c r="A2612" s="625"/>
      <c r="B2612" s="601"/>
      <c r="C2612" s="282" t="s">
        <v>1770</v>
      </c>
      <c r="D2612" s="601"/>
      <c r="E2612" s="604"/>
      <c r="F2612" s="604"/>
      <c r="G2612" s="626"/>
    </row>
    <row r="2613" spans="1:7" ht="24" hidden="1">
      <c r="A2613" s="625"/>
      <c r="B2613" s="601"/>
      <c r="C2613" s="282" t="s">
        <v>1524</v>
      </c>
      <c r="D2613" s="601"/>
      <c r="E2613" s="604"/>
      <c r="F2613" s="604"/>
      <c r="G2613" s="626"/>
    </row>
    <row r="2614" spans="1:7" ht="36" hidden="1">
      <c r="A2614" s="625"/>
      <c r="B2614" s="601"/>
      <c r="C2614" s="282" t="s">
        <v>1738</v>
      </c>
      <c r="D2614" s="601"/>
      <c r="E2614" s="604"/>
      <c r="F2614" s="604"/>
      <c r="G2614" s="626"/>
    </row>
    <row r="2615" spans="1:7" ht="24" hidden="1">
      <c r="A2615" s="625"/>
      <c r="B2615" s="601"/>
      <c r="C2615" s="282" t="s">
        <v>1524</v>
      </c>
      <c r="D2615" s="601"/>
      <c r="E2615" s="604"/>
      <c r="F2615" s="604"/>
      <c r="G2615" s="626"/>
    </row>
    <row r="2616" spans="1:7" ht="36" hidden="1">
      <c r="A2616" s="625"/>
      <c r="B2616" s="601"/>
      <c r="C2616" s="282" t="s">
        <v>1713</v>
      </c>
      <c r="D2616" s="601"/>
      <c r="E2616" s="604"/>
      <c r="F2616" s="604"/>
      <c r="G2616" s="626"/>
    </row>
    <row r="2617" spans="1:7" ht="24" hidden="1">
      <c r="A2617" s="625"/>
      <c r="B2617" s="601"/>
      <c r="C2617" s="282" t="s">
        <v>1524</v>
      </c>
      <c r="D2617" s="601"/>
      <c r="E2617" s="604"/>
      <c r="F2617" s="604"/>
      <c r="G2617" s="626"/>
    </row>
    <row r="2618" spans="1:7" ht="24" hidden="1">
      <c r="A2618" s="625"/>
      <c r="B2618" s="601"/>
      <c r="C2618" s="282" t="s">
        <v>1690</v>
      </c>
      <c r="D2618" s="601"/>
      <c r="E2618" s="604"/>
      <c r="F2618" s="604"/>
      <c r="G2618" s="626"/>
    </row>
    <row r="2619" spans="1:7" ht="24" hidden="1">
      <c r="A2619" s="625"/>
      <c r="B2619" s="601"/>
      <c r="C2619" s="282" t="s">
        <v>1524</v>
      </c>
      <c r="D2619" s="601"/>
      <c r="E2619" s="604"/>
      <c r="F2619" s="604"/>
      <c r="G2619" s="626"/>
    </row>
    <row r="2620" spans="1:7" hidden="1">
      <c r="A2620" s="625"/>
      <c r="B2620" s="601"/>
      <c r="C2620" s="282" t="s">
        <v>1660</v>
      </c>
      <c r="D2620" s="601"/>
      <c r="E2620" s="604"/>
      <c r="F2620" s="604"/>
      <c r="G2620" s="626"/>
    </row>
    <row r="2621" spans="1:7" hidden="1">
      <c r="A2621" s="625"/>
      <c r="B2621" s="601"/>
      <c r="C2621" s="282" t="s">
        <v>1661</v>
      </c>
      <c r="D2621" s="601"/>
      <c r="E2621" s="604"/>
      <c r="F2621" s="604"/>
      <c r="G2621" s="626"/>
    </row>
    <row r="2622" spans="1:7" hidden="1">
      <c r="A2622" s="625"/>
      <c r="B2622" s="601"/>
      <c r="C2622" s="278" t="s">
        <v>1662</v>
      </c>
      <c r="D2622" s="601"/>
      <c r="E2622" s="604"/>
      <c r="F2622" s="604"/>
      <c r="G2622" s="626"/>
    </row>
    <row r="2623" spans="1:7" ht="24" hidden="1">
      <c r="A2623" s="625"/>
      <c r="B2623" s="601"/>
      <c r="C2623" s="282" t="s">
        <v>1524</v>
      </c>
      <c r="D2623" s="601"/>
      <c r="E2623" s="604"/>
      <c r="F2623" s="604"/>
      <c r="G2623" s="626"/>
    </row>
    <row r="2624" spans="1:7" hidden="1">
      <c r="A2624" s="625"/>
      <c r="B2624" s="601"/>
      <c r="C2624" s="282" t="s">
        <v>1623</v>
      </c>
      <c r="D2624" s="601"/>
      <c r="E2624" s="604"/>
      <c r="F2624" s="604"/>
      <c r="G2624" s="626"/>
    </row>
    <row r="2625" spans="1:7" hidden="1">
      <c r="A2625" s="625"/>
      <c r="B2625" s="601"/>
      <c r="C2625" s="278" t="s">
        <v>1663</v>
      </c>
      <c r="D2625" s="601"/>
      <c r="E2625" s="604"/>
      <c r="F2625" s="604"/>
      <c r="G2625" s="626"/>
    </row>
    <row r="2626" spans="1:7" ht="24" hidden="1">
      <c r="A2626" s="625"/>
      <c r="B2626" s="601"/>
      <c r="C2626" s="282" t="s">
        <v>1524</v>
      </c>
      <c r="D2626" s="601"/>
      <c r="E2626" s="604"/>
      <c r="F2626" s="604"/>
      <c r="G2626" s="626"/>
    </row>
    <row r="2627" spans="1:7" ht="24" hidden="1">
      <c r="A2627" s="625"/>
      <c r="B2627" s="601"/>
      <c r="C2627" s="278" t="s">
        <v>1575</v>
      </c>
      <c r="D2627" s="601"/>
      <c r="E2627" s="604"/>
      <c r="F2627" s="604"/>
      <c r="G2627" s="626"/>
    </row>
    <row r="2628" spans="1:7" hidden="1">
      <c r="A2628" s="625"/>
      <c r="B2628" s="601"/>
      <c r="C2628" s="278" t="s">
        <v>1524</v>
      </c>
      <c r="D2628" s="601"/>
      <c r="E2628" s="604"/>
      <c r="F2628" s="604"/>
      <c r="G2628" s="626"/>
    </row>
    <row r="2629" spans="1:7" hidden="1">
      <c r="A2629" s="625"/>
      <c r="B2629" s="601"/>
      <c r="C2629" s="278" t="s">
        <v>1525</v>
      </c>
      <c r="D2629" s="601"/>
      <c r="E2629" s="604"/>
      <c r="F2629" s="604"/>
      <c r="G2629" s="626"/>
    </row>
    <row r="2630" spans="1:7" hidden="1">
      <c r="A2630" s="625"/>
      <c r="B2630" s="601"/>
      <c r="C2630" s="278" t="s">
        <v>1524</v>
      </c>
      <c r="D2630" s="601"/>
      <c r="E2630" s="604"/>
      <c r="F2630" s="604"/>
      <c r="G2630" s="626"/>
    </row>
    <row r="2631" spans="1:7" hidden="1">
      <c r="A2631" s="625"/>
      <c r="B2631" s="601"/>
      <c r="C2631" s="278" t="s">
        <v>1522</v>
      </c>
      <c r="D2631" s="601"/>
      <c r="E2631" s="604"/>
      <c r="F2631" s="604"/>
      <c r="G2631" s="626"/>
    </row>
    <row r="2632" spans="1:7" hidden="1">
      <c r="A2632" s="625"/>
      <c r="B2632" s="601"/>
      <c r="C2632" s="278" t="s">
        <v>1523</v>
      </c>
      <c r="D2632" s="601"/>
      <c r="E2632" s="604"/>
      <c r="F2632" s="604"/>
      <c r="G2632" s="626"/>
    </row>
    <row r="2633" spans="1:7" hidden="1">
      <c r="A2633" s="625"/>
      <c r="B2633" s="601"/>
      <c r="C2633" s="278" t="s">
        <v>1524</v>
      </c>
      <c r="D2633" s="601"/>
      <c r="E2633" s="604"/>
      <c r="F2633" s="604"/>
      <c r="G2633" s="626"/>
    </row>
    <row r="2634" spans="1:7" hidden="1">
      <c r="A2634" s="625"/>
      <c r="B2634" s="601"/>
      <c r="C2634" s="278" t="s">
        <v>1458</v>
      </c>
      <c r="D2634" s="601"/>
      <c r="E2634" s="604"/>
      <c r="F2634" s="604"/>
      <c r="G2634" s="626"/>
    </row>
    <row r="2635" spans="1:7" hidden="1">
      <c r="A2635" s="625"/>
      <c r="B2635" s="602"/>
      <c r="C2635" s="279" t="s">
        <v>1459</v>
      </c>
      <c r="D2635" s="602"/>
      <c r="E2635" s="605"/>
      <c r="F2635" s="605"/>
      <c r="G2635" s="626"/>
    </row>
    <row r="2636" spans="1:7" ht="18" hidden="1" thickBot="1">
      <c r="A2636" s="277"/>
      <c r="B2636" s="393"/>
      <c r="C2636" s="393"/>
      <c r="D2636" s="393"/>
      <c r="E2636" s="393"/>
      <c r="F2636" s="394"/>
      <c r="G2636" s="277"/>
    </row>
    <row r="2637" spans="1:7" hidden="1">
      <c r="A2637" s="625"/>
      <c r="B2637" s="600" t="s">
        <v>1970</v>
      </c>
      <c r="C2637" s="282" t="s">
        <v>1971</v>
      </c>
      <c r="D2637" s="600" t="s">
        <v>1471</v>
      </c>
      <c r="E2637" s="603" t="s">
        <v>1460</v>
      </c>
      <c r="F2637" s="606"/>
      <c r="G2637" s="626"/>
    </row>
    <row r="2638" spans="1:7" ht="24" hidden="1">
      <c r="A2638" s="625"/>
      <c r="B2638" s="602"/>
      <c r="C2638" s="304" t="s">
        <v>1972</v>
      </c>
      <c r="D2638" s="602"/>
      <c r="E2638" s="605"/>
      <c r="F2638" s="608"/>
      <c r="G2638" s="626"/>
    </row>
    <row r="2639" spans="1:7" ht="18" hidden="1" thickBot="1">
      <c r="A2639" s="277"/>
      <c r="B2639" s="393"/>
      <c r="C2639" s="393"/>
      <c r="D2639" s="393"/>
      <c r="E2639" s="393"/>
      <c r="F2639" s="394"/>
      <c r="G2639" s="394"/>
    </row>
    <row r="2640" spans="1:7" ht="24" hidden="1">
      <c r="A2640" s="625"/>
      <c r="B2640" s="600" t="s">
        <v>1848</v>
      </c>
      <c r="C2640" s="280" t="s">
        <v>1925</v>
      </c>
      <c r="D2640" s="600" t="s">
        <v>1471</v>
      </c>
      <c r="E2640" s="603" t="s">
        <v>2675</v>
      </c>
      <c r="F2640" s="606"/>
      <c r="G2640" s="626"/>
    </row>
    <row r="2641" spans="1:7" ht="24" hidden="1">
      <c r="A2641" s="625"/>
      <c r="B2641" s="601"/>
      <c r="C2641" s="280" t="s">
        <v>1451</v>
      </c>
      <c r="D2641" s="601"/>
      <c r="E2641" s="604"/>
      <c r="F2641" s="607"/>
      <c r="G2641" s="626"/>
    </row>
    <row r="2642" spans="1:7" hidden="1">
      <c r="A2642" s="625"/>
      <c r="B2642" s="601"/>
      <c r="C2642" s="282" t="s">
        <v>1926</v>
      </c>
      <c r="D2642" s="601"/>
      <c r="E2642" s="604"/>
      <c r="F2642" s="607"/>
      <c r="G2642" s="626"/>
    </row>
    <row r="2643" spans="1:7" ht="24" hidden="1">
      <c r="A2643" s="625"/>
      <c r="B2643" s="601"/>
      <c r="C2643" s="282" t="s">
        <v>1451</v>
      </c>
      <c r="D2643" s="601"/>
      <c r="E2643" s="604"/>
      <c r="F2643" s="607"/>
      <c r="G2643" s="626"/>
    </row>
    <row r="2644" spans="1:7" hidden="1">
      <c r="A2644" s="625"/>
      <c r="B2644" s="601"/>
      <c r="C2644" s="282" t="s">
        <v>1869</v>
      </c>
      <c r="D2644" s="601"/>
      <c r="E2644" s="604"/>
      <c r="F2644" s="607"/>
      <c r="G2644" s="626"/>
    </row>
    <row r="2645" spans="1:7" ht="24" hidden="1">
      <c r="A2645" s="625"/>
      <c r="B2645" s="601"/>
      <c r="C2645" s="282" t="s">
        <v>1451</v>
      </c>
      <c r="D2645" s="601"/>
      <c r="E2645" s="604"/>
      <c r="F2645" s="607"/>
      <c r="G2645" s="626"/>
    </row>
    <row r="2646" spans="1:7" ht="36" hidden="1">
      <c r="A2646" s="625"/>
      <c r="B2646" s="601"/>
      <c r="C2646" s="282" t="s">
        <v>1849</v>
      </c>
      <c r="D2646" s="601"/>
      <c r="E2646" s="604"/>
      <c r="F2646" s="607"/>
      <c r="G2646" s="626"/>
    </row>
    <row r="2647" spans="1:7" ht="36" hidden="1">
      <c r="A2647" s="625"/>
      <c r="B2647" s="601"/>
      <c r="C2647" s="282" t="s">
        <v>1850</v>
      </c>
      <c r="D2647" s="601"/>
      <c r="E2647" s="604"/>
      <c r="F2647" s="607"/>
      <c r="G2647" s="626"/>
    </row>
    <row r="2648" spans="1:7" ht="36" hidden="1">
      <c r="A2648" s="625"/>
      <c r="B2648" s="601"/>
      <c r="C2648" s="282" t="s">
        <v>1851</v>
      </c>
      <c r="D2648" s="601"/>
      <c r="E2648" s="604"/>
      <c r="F2648" s="607"/>
      <c r="G2648" s="626"/>
    </row>
    <row r="2649" spans="1:7" ht="24" hidden="1">
      <c r="A2649" s="625"/>
      <c r="B2649" s="602"/>
      <c r="C2649" s="304" t="s">
        <v>1852</v>
      </c>
      <c r="D2649" s="602"/>
      <c r="E2649" s="605"/>
      <c r="F2649" s="608"/>
      <c r="G2649" s="626"/>
    </row>
    <row r="2650" spans="1:7" ht="18" hidden="1" thickBot="1">
      <c r="A2650" s="277"/>
      <c r="B2650" s="393"/>
      <c r="C2650" s="393"/>
      <c r="D2650" s="393"/>
      <c r="E2650" s="393"/>
      <c r="F2650" s="394"/>
      <c r="G2650" s="277"/>
    </row>
    <row r="2651" spans="1:7" ht="24" hidden="1">
      <c r="A2651" s="625"/>
      <c r="B2651" s="600" t="s">
        <v>1466</v>
      </c>
      <c r="C2651" s="278" t="s">
        <v>1467</v>
      </c>
      <c r="D2651" s="600" t="s">
        <v>1471</v>
      </c>
      <c r="E2651" s="603" t="s">
        <v>1472</v>
      </c>
      <c r="F2651" s="603"/>
      <c r="G2651" s="626"/>
    </row>
    <row r="2652" spans="1:7" ht="24" hidden="1">
      <c r="A2652" s="625"/>
      <c r="B2652" s="601"/>
      <c r="C2652" s="278" t="s">
        <v>1468</v>
      </c>
      <c r="D2652" s="601"/>
      <c r="E2652" s="604"/>
      <c r="F2652" s="604"/>
      <c r="G2652" s="626"/>
    </row>
    <row r="2653" spans="1:7" hidden="1">
      <c r="A2653" s="625"/>
      <c r="B2653" s="601"/>
      <c r="C2653" s="278" t="s">
        <v>1469</v>
      </c>
      <c r="D2653" s="601"/>
      <c r="E2653" s="604"/>
      <c r="F2653" s="604"/>
      <c r="G2653" s="626"/>
    </row>
    <row r="2654" spans="1:7" hidden="1">
      <c r="A2654" s="625"/>
      <c r="B2654" s="602"/>
      <c r="C2654" s="279" t="s">
        <v>1470</v>
      </c>
      <c r="D2654" s="602"/>
      <c r="E2654" s="605"/>
      <c r="F2654" s="605"/>
      <c r="G2654" s="626"/>
    </row>
    <row r="2655" spans="1:7" ht="18" hidden="1" thickBot="1">
      <c r="A2655" s="277"/>
      <c r="B2655" s="393"/>
      <c r="C2655" s="393"/>
      <c r="D2655" s="393"/>
      <c r="E2655" s="393"/>
      <c r="F2655" s="394"/>
      <c r="G2655" s="394"/>
    </row>
    <row r="2656" spans="1:7" hidden="1">
      <c r="A2656" s="625"/>
      <c r="B2656" s="600" t="s">
        <v>1928</v>
      </c>
      <c r="C2656" s="281"/>
      <c r="D2656" s="600" t="s">
        <v>1471</v>
      </c>
      <c r="E2656" s="603" t="s">
        <v>1599</v>
      </c>
      <c r="F2656" s="609"/>
      <c r="G2656" s="626"/>
    </row>
    <row r="2657" spans="1:7" ht="36" hidden="1">
      <c r="A2657" s="625"/>
      <c r="B2657" s="601"/>
      <c r="C2657" s="282" t="s">
        <v>1741</v>
      </c>
      <c r="D2657" s="601"/>
      <c r="E2657" s="604"/>
      <c r="F2657" s="610"/>
      <c r="G2657" s="626"/>
    </row>
    <row r="2658" spans="1:7" hidden="1">
      <c r="A2658" s="625"/>
      <c r="B2658" s="601"/>
      <c r="C2658" s="282" t="s">
        <v>1598</v>
      </c>
      <c r="D2658" s="601"/>
      <c r="E2658" s="604"/>
      <c r="F2658" s="610"/>
      <c r="G2658" s="626"/>
    </row>
    <row r="2659" spans="1:7" hidden="1">
      <c r="A2659" s="625"/>
      <c r="B2659" s="601"/>
      <c r="C2659" s="282" t="s">
        <v>1665</v>
      </c>
      <c r="D2659" s="601"/>
      <c r="E2659" s="604"/>
      <c r="F2659" s="610"/>
      <c r="G2659" s="626"/>
    </row>
    <row r="2660" spans="1:7" hidden="1">
      <c r="A2660" s="625"/>
      <c r="B2660" s="601"/>
      <c r="C2660" s="282" t="s">
        <v>1598</v>
      </c>
      <c r="D2660" s="601"/>
      <c r="E2660" s="604"/>
      <c r="F2660" s="610"/>
      <c r="G2660" s="626"/>
    </row>
    <row r="2661" spans="1:7" ht="36" hidden="1">
      <c r="A2661" s="625"/>
      <c r="B2661" s="601"/>
      <c r="C2661" s="282" t="s">
        <v>1691</v>
      </c>
      <c r="D2661" s="601"/>
      <c r="E2661" s="604"/>
      <c r="F2661" s="610"/>
      <c r="G2661" s="626"/>
    </row>
    <row r="2662" spans="1:7" hidden="1">
      <c r="A2662" s="625"/>
      <c r="B2662" s="601"/>
      <c r="C2662" s="282" t="s">
        <v>1598</v>
      </c>
      <c r="D2662" s="601"/>
      <c r="E2662" s="604"/>
      <c r="F2662" s="610"/>
      <c r="G2662" s="626"/>
    </row>
    <row r="2663" spans="1:7" ht="24" hidden="1">
      <c r="A2663" s="625"/>
      <c r="B2663" s="601"/>
      <c r="C2663" s="282" t="s">
        <v>1664</v>
      </c>
      <c r="D2663" s="601"/>
      <c r="E2663" s="604"/>
      <c r="F2663" s="610"/>
      <c r="G2663" s="626"/>
    </row>
    <row r="2664" spans="1:7" hidden="1">
      <c r="A2664" s="625"/>
      <c r="B2664" s="601"/>
      <c r="C2664" s="282" t="s">
        <v>1665</v>
      </c>
      <c r="D2664" s="601"/>
      <c r="E2664" s="604"/>
      <c r="F2664" s="610"/>
      <c r="G2664" s="626"/>
    </row>
    <row r="2665" spans="1:7" hidden="1">
      <c r="A2665" s="625"/>
      <c r="B2665" s="601"/>
      <c r="C2665" s="282" t="s">
        <v>1598</v>
      </c>
      <c r="D2665" s="601"/>
      <c r="E2665" s="604"/>
      <c r="F2665" s="610"/>
      <c r="G2665" s="626"/>
    </row>
    <row r="2666" spans="1:7" hidden="1">
      <c r="A2666" s="625"/>
      <c r="B2666" s="601"/>
      <c r="C2666" s="282" t="s">
        <v>1624</v>
      </c>
      <c r="D2666" s="601"/>
      <c r="E2666" s="604"/>
      <c r="F2666" s="610"/>
      <c r="G2666" s="626"/>
    </row>
    <row r="2667" spans="1:7" hidden="1">
      <c r="A2667" s="625"/>
      <c r="B2667" s="601"/>
      <c r="C2667" s="282" t="s">
        <v>1598</v>
      </c>
      <c r="D2667" s="601"/>
      <c r="E2667" s="604"/>
      <c r="F2667" s="610"/>
      <c r="G2667" s="626"/>
    </row>
    <row r="2668" spans="1:7" hidden="1">
      <c r="A2668" s="625"/>
      <c r="B2668" s="601"/>
      <c r="C2668" s="278" t="s">
        <v>1597</v>
      </c>
      <c r="D2668" s="601"/>
      <c r="E2668" s="604"/>
      <c r="F2668" s="610"/>
      <c r="G2668" s="626"/>
    </row>
    <row r="2669" spans="1:7" hidden="1">
      <c r="A2669" s="625"/>
      <c r="B2669" s="601"/>
      <c r="C2669" s="278" t="s">
        <v>1598</v>
      </c>
      <c r="D2669" s="601"/>
      <c r="E2669" s="604"/>
      <c r="F2669" s="610"/>
      <c r="G2669" s="626"/>
    </row>
    <row r="2670" spans="1:7" hidden="1">
      <c r="A2670" s="625"/>
      <c r="B2670" s="601"/>
      <c r="C2670" s="278" t="s">
        <v>1554</v>
      </c>
      <c r="D2670" s="601"/>
      <c r="E2670" s="604"/>
      <c r="F2670" s="610"/>
      <c r="G2670" s="626"/>
    </row>
    <row r="2671" spans="1:7" hidden="1">
      <c r="A2671" s="625"/>
      <c r="B2671" s="601"/>
      <c r="C2671" s="278" t="s">
        <v>1473</v>
      </c>
      <c r="D2671" s="601"/>
      <c r="E2671" s="604"/>
      <c r="F2671" s="610"/>
      <c r="G2671" s="626"/>
    </row>
    <row r="2672" spans="1:7" hidden="1">
      <c r="A2672" s="625"/>
      <c r="B2672" s="601"/>
      <c r="C2672" s="278" t="s">
        <v>1527</v>
      </c>
      <c r="D2672" s="601"/>
      <c r="E2672" s="604"/>
      <c r="F2672" s="610"/>
      <c r="G2672" s="626"/>
    </row>
    <row r="2673" spans="1:7" hidden="1">
      <c r="A2673" s="625"/>
      <c r="B2673" s="601"/>
      <c r="C2673" s="278" t="s">
        <v>1528</v>
      </c>
      <c r="D2673" s="601"/>
      <c r="E2673" s="604"/>
      <c r="F2673" s="610"/>
      <c r="G2673" s="626"/>
    </row>
    <row r="2674" spans="1:7" hidden="1">
      <c r="A2674" s="625"/>
      <c r="B2674" s="601"/>
      <c r="C2674" s="278" t="s">
        <v>1473</v>
      </c>
      <c r="D2674" s="601"/>
      <c r="E2674" s="604"/>
      <c r="F2674" s="610"/>
      <c r="G2674" s="626"/>
    </row>
    <row r="2675" spans="1:7" hidden="1">
      <c r="A2675" s="625"/>
      <c r="B2675" s="601"/>
      <c r="C2675" s="278" t="s">
        <v>1529</v>
      </c>
      <c r="D2675" s="601"/>
      <c r="E2675" s="604"/>
      <c r="F2675" s="610"/>
      <c r="G2675" s="626"/>
    </row>
    <row r="2676" spans="1:7" ht="24" hidden="1">
      <c r="A2676" s="625"/>
      <c r="B2676" s="601"/>
      <c r="C2676" s="278" t="s">
        <v>1530</v>
      </c>
      <c r="D2676" s="601"/>
      <c r="E2676" s="604"/>
      <c r="F2676" s="610"/>
      <c r="G2676" s="626"/>
    </row>
    <row r="2677" spans="1:7" hidden="1">
      <c r="A2677" s="625"/>
      <c r="B2677" s="601"/>
      <c r="C2677" s="282" t="s">
        <v>1473</v>
      </c>
      <c r="D2677" s="601"/>
      <c r="E2677" s="604"/>
      <c r="F2677" s="610"/>
      <c r="G2677" s="626"/>
    </row>
    <row r="2678" spans="1:7" hidden="1">
      <c r="A2678" s="625"/>
      <c r="B2678" s="601"/>
      <c r="C2678" s="282" t="s">
        <v>1474</v>
      </c>
      <c r="D2678" s="601"/>
      <c r="E2678" s="604"/>
      <c r="F2678" s="610"/>
      <c r="G2678" s="626"/>
    </row>
    <row r="2679" spans="1:7" hidden="1">
      <c r="A2679" s="625"/>
      <c r="B2679" s="601"/>
      <c r="C2679" s="282" t="s">
        <v>1475</v>
      </c>
      <c r="D2679" s="601"/>
      <c r="E2679" s="604"/>
      <c r="F2679" s="610"/>
      <c r="G2679" s="626"/>
    </row>
    <row r="2680" spans="1:7" hidden="1">
      <c r="A2680" s="625"/>
      <c r="B2680" s="601"/>
      <c r="C2680" s="278" t="s">
        <v>1476</v>
      </c>
      <c r="D2680" s="601"/>
      <c r="E2680" s="604"/>
      <c r="F2680" s="610"/>
      <c r="G2680" s="626"/>
    </row>
    <row r="2681" spans="1:7" hidden="1">
      <c r="A2681" s="625"/>
      <c r="B2681" s="602"/>
      <c r="C2681" s="279" t="s">
        <v>1477</v>
      </c>
      <c r="D2681" s="602"/>
      <c r="E2681" s="605"/>
      <c r="F2681" s="611"/>
      <c r="G2681" s="626"/>
    </row>
    <row r="2682" spans="1:7" ht="18" hidden="1" thickBot="1">
      <c r="A2682" s="277"/>
      <c r="B2682" s="393"/>
      <c r="C2682" s="393"/>
      <c r="D2682" s="393"/>
      <c r="E2682" s="393"/>
      <c r="F2682" s="394"/>
      <c r="G2682" s="394"/>
    </row>
    <row r="2683" spans="1:7" hidden="1">
      <c r="A2683" s="625"/>
      <c r="B2683" s="600" t="s">
        <v>1461</v>
      </c>
      <c r="C2683" s="282" t="s">
        <v>1740</v>
      </c>
      <c r="D2683" s="600" t="s">
        <v>1471</v>
      </c>
      <c r="E2683" s="603" t="s">
        <v>1739</v>
      </c>
      <c r="F2683" s="603"/>
      <c r="G2683" s="626"/>
    </row>
    <row r="2684" spans="1:7" hidden="1">
      <c r="A2684" s="625"/>
      <c r="B2684" s="601"/>
      <c r="C2684" s="278" t="s">
        <v>1463</v>
      </c>
      <c r="D2684" s="601"/>
      <c r="E2684" s="604"/>
      <c r="F2684" s="604"/>
      <c r="G2684" s="626"/>
    </row>
    <row r="2685" spans="1:7" hidden="1">
      <c r="A2685" s="625"/>
      <c r="B2685" s="601"/>
      <c r="C2685" s="278" t="s">
        <v>1526</v>
      </c>
      <c r="D2685" s="601"/>
      <c r="E2685" s="604"/>
      <c r="F2685" s="604"/>
      <c r="G2685" s="626"/>
    </row>
    <row r="2686" spans="1:7" hidden="1">
      <c r="A2686" s="625"/>
      <c r="B2686" s="601"/>
      <c r="C2686" s="278" t="s">
        <v>1463</v>
      </c>
      <c r="D2686" s="601"/>
      <c r="E2686" s="604"/>
      <c r="F2686" s="604"/>
      <c r="G2686" s="626"/>
    </row>
    <row r="2687" spans="1:7" hidden="1">
      <c r="A2687" s="625"/>
      <c r="B2687" s="601"/>
      <c r="C2687" s="278" t="s">
        <v>1462</v>
      </c>
      <c r="D2687" s="601"/>
      <c r="E2687" s="604"/>
      <c r="F2687" s="604"/>
      <c r="G2687" s="626"/>
    </row>
    <row r="2688" spans="1:7" hidden="1">
      <c r="A2688" s="625"/>
      <c r="B2688" s="601"/>
      <c r="C2688" s="278" t="s">
        <v>1463</v>
      </c>
      <c r="D2688" s="601"/>
      <c r="E2688" s="604"/>
      <c r="F2688" s="604"/>
      <c r="G2688" s="626"/>
    </row>
    <row r="2689" spans="1:7" hidden="1">
      <c r="A2689" s="625"/>
      <c r="B2689" s="601"/>
      <c r="C2689" s="278" t="s">
        <v>1464</v>
      </c>
      <c r="D2689" s="601"/>
      <c r="E2689" s="604"/>
      <c r="F2689" s="604"/>
      <c r="G2689" s="626"/>
    </row>
    <row r="2690" spans="1:7" hidden="1">
      <c r="A2690" s="625"/>
      <c r="B2690" s="602"/>
      <c r="C2690" s="279" t="s">
        <v>1465</v>
      </c>
      <c r="D2690" s="602"/>
      <c r="E2690" s="605"/>
      <c r="F2690" s="605"/>
      <c r="G2690" s="626"/>
    </row>
    <row r="2691" spans="1:7" ht="18" hidden="1" thickBot="1">
      <c r="A2691" s="277"/>
      <c r="B2691" s="393"/>
      <c r="C2691" s="393"/>
      <c r="D2691" s="393"/>
      <c r="E2691" s="393"/>
      <c r="F2691" s="394"/>
      <c r="G2691" s="394"/>
    </row>
    <row r="2692" spans="1:7" ht="24" hidden="1">
      <c r="A2692" s="625"/>
      <c r="B2692" s="600" t="s">
        <v>1481</v>
      </c>
      <c r="C2692" s="282" t="s">
        <v>1531</v>
      </c>
      <c r="D2692" s="600" t="s">
        <v>1471</v>
      </c>
      <c r="E2692" s="603" t="s">
        <v>1472</v>
      </c>
      <c r="F2692" s="606" t="s">
        <v>1485</v>
      </c>
      <c r="G2692" s="626"/>
    </row>
    <row r="2693" spans="1:7" ht="24" hidden="1">
      <c r="A2693" s="625"/>
      <c r="B2693" s="601"/>
      <c r="C2693" s="278" t="s">
        <v>1482</v>
      </c>
      <c r="D2693" s="601"/>
      <c r="E2693" s="604"/>
      <c r="F2693" s="607"/>
      <c r="G2693" s="626"/>
    </row>
    <row r="2694" spans="1:7" ht="24" hidden="1">
      <c r="A2694" s="625"/>
      <c r="B2694" s="601"/>
      <c r="C2694" s="282" t="s">
        <v>1483</v>
      </c>
      <c r="D2694" s="601"/>
      <c r="E2694" s="604"/>
      <c r="F2694" s="607"/>
      <c r="G2694" s="626"/>
    </row>
    <row r="2695" spans="1:7" ht="24" hidden="1">
      <c r="A2695" s="625"/>
      <c r="B2695" s="602"/>
      <c r="C2695" s="279" t="s">
        <v>1484</v>
      </c>
      <c r="D2695" s="602"/>
      <c r="E2695" s="605"/>
      <c r="F2695" s="608"/>
      <c r="G2695" s="626"/>
    </row>
    <row r="2696" spans="1:7" ht="14.25" hidden="1">
      <c r="A2696" s="414"/>
    </row>
    <row r="2697" spans="1:7" hidden="1"/>
    <row r="2698" spans="1:7" ht="17.25" hidden="1" thickBot="1">
      <c r="A2698" s="277"/>
      <c r="B2698" s="618" t="s">
        <v>1491</v>
      </c>
      <c r="C2698" s="618"/>
      <c r="D2698" s="285"/>
      <c r="E2698" s="285"/>
      <c r="F2698" s="277"/>
      <c r="G2698" s="277"/>
    </row>
    <row r="2699" spans="1:7" ht="7.5" hidden="1" customHeight="1" thickBot="1">
      <c r="A2699" s="277"/>
      <c r="B2699" s="277"/>
      <c r="C2699" s="277"/>
      <c r="D2699" s="277"/>
      <c r="E2699" s="277"/>
      <c r="F2699" s="277"/>
      <c r="G2699" s="277"/>
    </row>
    <row r="2700" spans="1:7" ht="16.5" hidden="1">
      <c r="A2700" s="625"/>
      <c r="B2700" s="619" t="s">
        <v>1416</v>
      </c>
      <c r="C2700" s="619" t="s">
        <v>1447</v>
      </c>
      <c r="D2700" s="257" t="s">
        <v>1448</v>
      </c>
      <c r="E2700" s="619" t="s">
        <v>1417</v>
      </c>
      <c r="F2700" s="619" t="s">
        <v>1418</v>
      </c>
      <c r="G2700" s="626"/>
    </row>
    <row r="2701" spans="1:7" ht="15.75" hidden="1" thickBot="1">
      <c r="A2701" s="625"/>
      <c r="B2701" s="620"/>
      <c r="C2701" s="620"/>
      <c r="D2701" s="258" t="s">
        <v>2721</v>
      </c>
      <c r="E2701" s="620"/>
      <c r="F2701" s="620"/>
      <c r="G2701" s="626"/>
    </row>
    <row r="2702" spans="1:7" ht="24" hidden="1">
      <c r="A2702" s="625"/>
      <c r="B2702" s="600" t="s">
        <v>1924</v>
      </c>
      <c r="C2702" s="289" t="s">
        <v>2172</v>
      </c>
      <c r="D2702" s="289" t="s">
        <v>2722</v>
      </c>
      <c r="E2702" s="603" t="s">
        <v>1599</v>
      </c>
      <c r="F2702" s="615"/>
      <c r="G2702" s="626"/>
    </row>
    <row r="2703" spans="1:7" ht="36" hidden="1">
      <c r="A2703" s="625"/>
      <c r="B2703" s="601"/>
      <c r="C2703" s="280" t="s">
        <v>2173</v>
      </c>
      <c r="D2703" s="280" t="s">
        <v>2723</v>
      </c>
      <c r="E2703" s="604"/>
      <c r="F2703" s="616"/>
      <c r="G2703" s="626"/>
    </row>
    <row r="2704" spans="1:7" ht="24" hidden="1">
      <c r="A2704" s="625"/>
      <c r="B2704" s="601"/>
      <c r="C2704" s="280" t="s">
        <v>1451</v>
      </c>
      <c r="D2704" s="397"/>
      <c r="E2704" s="604"/>
      <c r="F2704" s="616"/>
      <c r="G2704" s="626"/>
    </row>
    <row r="2705" spans="1:7" hidden="1">
      <c r="A2705" s="625"/>
      <c r="B2705" s="601"/>
      <c r="C2705" s="282" t="s">
        <v>2139</v>
      </c>
      <c r="D2705" s="397"/>
      <c r="E2705" s="604"/>
      <c r="F2705" s="616"/>
      <c r="G2705" s="626"/>
    </row>
    <row r="2706" spans="1:7" hidden="1">
      <c r="A2706" s="625"/>
      <c r="B2706" s="601"/>
      <c r="C2706" s="282" t="s">
        <v>2088</v>
      </c>
      <c r="D2706" s="397"/>
      <c r="E2706" s="604"/>
      <c r="F2706" s="616"/>
      <c r="G2706" s="626"/>
    </row>
    <row r="2707" spans="1:7" hidden="1">
      <c r="A2707" s="625"/>
      <c r="B2707" s="601"/>
      <c r="C2707" s="282" t="s">
        <v>2140</v>
      </c>
      <c r="D2707" s="397"/>
      <c r="E2707" s="604"/>
      <c r="F2707" s="616"/>
      <c r="G2707" s="626"/>
    </row>
    <row r="2708" spans="1:7" ht="24" hidden="1">
      <c r="A2708" s="625"/>
      <c r="B2708" s="601"/>
      <c r="C2708" s="282" t="s">
        <v>1451</v>
      </c>
      <c r="D2708" s="397"/>
      <c r="E2708" s="604"/>
      <c r="F2708" s="616"/>
      <c r="G2708" s="626"/>
    </row>
    <row r="2709" spans="1:7" ht="24" hidden="1">
      <c r="A2709" s="625"/>
      <c r="B2709" s="601"/>
      <c r="C2709" s="282" t="s">
        <v>2087</v>
      </c>
      <c r="D2709" s="397"/>
      <c r="E2709" s="604"/>
      <c r="F2709" s="616"/>
      <c r="G2709" s="626"/>
    </row>
    <row r="2710" spans="1:7" ht="24" hidden="1">
      <c r="A2710" s="625"/>
      <c r="B2710" s="601"/>
      <c r="C2710" s="282" t="s">
        <v>1451</v>
      </c>
      <c r="D2710" s="397"/>
      <c r="E2710" s="604"/>
      <c r="F2710" s="616"/>
      <c r="G2710" s="626"/>
    </row>
    <row r="2711" spans="1:7" hidden="1">
      <c r="A2711" s="625"/>
      <c r="B2711" s="601"/>
      <c r="C2711" s="282" t="s">
        <v>2065</v>
      </c>
      <c r="D2711" s="397"/>
      <c r="E2711" s="604"/>
      <c r="F2711" s="616"/>
      <c r="G2711" s="626"/>
    </row>
    <row r="2712" spans="1:7" hidden="1">
      <c r="A2712" s="625"/>
      <c r="B2712" s="601"/>
      <c r="C2712" s="282" t="s">
        <v>2066</v>
      </c>
      <c r="D2712" s="397"/>
      <c r="E2712" s="604"/>
      <c r="F2712" s="616"/>
      <c r="G2712" s="626"/>
    </row>
    <row r="2713" spans="1:7" hidden="1">
      <c r="A2713" s="625"/>
      <c r="B2713" s="601"/>
      <c r="C2713" s="282" t="s">
        <v>2067</v>
      </c>
      <c r="D2713" s="397"/>
      <c r="E2713" s="604"/>
      <c r="F2713" s="616"/>
      <c r="G2713" s="626"/>
    </row>
    <row r="2714" spans="1:7" ht="24" hidden="1">
      <c r="A2714" s="625"/>
      <c r="B2714" s="601"/>
      <c r="C2714" s="282" t="s">
        <v>1451</v>
      </c>
      <c r="D2714" s="397"/>
      <c r="E2714" s="604"/>
      <c r="F2714" s="616"/>
      <c r="G2714" s="626"/>
    </row>
    <row r="2715" spans="1:7" ht="24" hidden="1">
      <c r="A2715" s="625"/>
      <c r="B2715" s="601"/>
      <c r="C2715" s="282" t="s">
        <v>2036</v>
      </c>
      <c r="D2715" s="397"/>
      <c r="E2715" s="604"/>
      <c r="F2715" s="616"/>
      <c r="G2715" s="626"/>
    </row>
    <row r="2716" spans="1:7" hidden="1">
      <c r="A2716" s="625"/>
      <c r="B2716" s="601"/>
      <c r="C2716" s="282" t="s">
        <v>2037</v>
      </c>
      <c r="D2716" s="397"/>
      <c r="E2716" s="604"/>
      <c r="F2716" s="616"/>
      <c r="G2716" s="626"/>
    </row>
    <row r="2717" spans="1:7" hidden="1">
      <c r="A2717" s="625"/>
      <c r="B2717" s="601"/>
      <c r="C2717" s="282" t="s">
        <v>2038</v>
      </c>
      <c r="D2717" s="397"/>
      <c r="E2717" s="604"/>
      <c r="F2717" s="616"/>
      <c r="G2717" s="626"/>
    </row>
    <row r="2718" spans="1:7" hidden="1">
      <c r="A2718" s="625"/>
      <c r="B2718" s="601"/>
      <c r="C2718" s="282" t="s">
        <v>2039</v>
      </c>
      <c r="D2718" s="397"/>
      <c r="E2718" s="604"/>
      <c r="F2718" s="616"/>
      <c r="G2718" s="626"/>
    </row>
    <row r="2719" spans="1:7" hidden="1">
      <c r="A2719" s="625"/>
      <c r="B2719" s="601"/>
      <c r="C2719" s="282" t="s">
        <v>2040</v>
      </c>
      <c r="D2719" s="397"/>
      <c r="E2719" s="604"/>
      <c r="F2719" s="616"/>
      <c r="G2719" s="626"/>
    </row>
    <row r="2720" spans="1:7" ht="24" hidden="1">
      <c r="A2720" s="625"/>
      <c r="B2720" s="601"/>
      <c r="C2720" s="282" t="s">
        <v>1451</v>
      </c>
      <c r="D2720" s="397"/>
      <c r="E2720" s="604"/>
      <c r="F2720" s="616"/>
      <c r="G2720" s="626"/>
    </row>
    <row r="2721" spans="1:7" hidden="1">
      <c r="A2721" s="625"/>
      <c r="B2721" s="601"/>
      <c r="C2721" s="282" t="s">
        <v>1995</v>
      </c>
      <c r="D2721" s="397"/>
      <c r="E2721" s="604"/>
      <c r="F2721" s="616"/>
      <c r="G2721" s="626"/>
    </row>
    <row r="2722" spans="1:7" ht="24" hidden="1">
      <c r="A2722" s="625"/>
      <c r="B2722" s="601"/>
      <c r="C2722" s="282" t="s">
        <v>1451</v>
      </c>
      <c r="D2722" s="397"/>
      <c r="E2722" s="604"/>
      <c r="F2722" s="616"/>
      <c r="G2722" s="626"/>
    </row>
    <row r="2723" spans="1:7" hidden="1">
      <c r="A2723" s="625"/>
      <c r="B2723" s="601"/>
      <c r="C2723" s="282" t="s">
        <v>1965</v>
      </c>
      <c r="D2723" s="397"/>
      <c r="E2723" s="604"/>
      <c r="F2723" s="616"/>
      <c r="G2723" s="626"/>
    </row>
    <row r="2724" spans="1:7" ht="24" hidden="1">
      <c r="A2724" s="625"/>
      <c r="B2724" s="601"/>
      <c r="C2724" s="282" t="s">
        <v>1451</v>
      </c>
      <c r="D2724" s="397"/>
      <c r="E2724" s="604"/>
      <c r="F2724" s="616"/>
      <c r="G2724" s="626"/>
    </row>
    <row r="2725" spans="1:7" hidden="1">
      <c r="A2725" s="625"/>
      <c r="B2725" s="602"/>
      <c r="C2725" s="304" t="s">
        <v>1795</v>
      </c>
      <c r="D2725" s="290"/>
      <c r="E2725" s="605"/>
      <c r="F2725" s="617"/>
      <c r="G2725" s="626"/>
    </row>
    <row r="2726" spans="1:7" ht="4.5" hidden="1" customHeight="1" thickBot="1">
      <c r="A2726" s="277"/>
      <c r="B2726" s="277"/>
      <c r="C2726" s="277"/>
      <c r="D2726" s="277"/>
      <c r="E2726" s="277"/>
      <c r="F2726" s="277"/>
      <c r="G2726" s="277"/>
    </row>
    <row r="2727" spans="1:7" ht="24" hidden="1">
      <c r="A2727" s="625"/>
      <c r="B2727" s="600" t="s">
        <v>1967</v>
      </c>
      <c r="C2727" s="291" t="s">
        <v>2141</v>
      </c>
      <c r="D2727" s="600" t="s">
        <v>2717</v>
      </c>
      <c r="E2727" s="603" t="s">
        <v>1456</v>
      </c>
      <c r="F2727" s="615"/>
      <c r="G2727" s="626"/>
    </row>
    <row r="2728" spans="1:7" ht="24" hidden="1">
      <c r="A2728" s="625"/>
      <c r="B2728" s="601"/>
      <c r="C2728" s="280" t="s">
        <v>1451</v>
      </c>
      <c r="D2728" s="601"/>
      <c r="E2728" s="604"/>
      <c r="F2728" s="616"/>
      <c r="G2728" s="626"/>
    </row>
    <row r="2729" spans="1:7" hidden="1">
      <c r="A2729" s="625"/>
      <c r="B2729" s="601"/>
      <c r="C2729" s="282" t="s">
        <v>2068</v>
      </c>
      <c r="D2729" s="601"/>
      <c r="E2729" s="604"/>
      <c r="F2729" s="616"/>
      <c r="G2729" s="626"/>
    </row>
    <row r="2730" spans="1:7" ht="24" hidden="1">
      <c r="A2730" s="625"/>
      <c r="B2730" s="601"/>
      <c r="C2730" s="282" t="s">
        <v>1524</v>
      </c>
      <c r="D2730" s="601"/>
      <c r="E2730" s="604"/>
      <c r="F2730" s="616"/>
      <c r="G2730" s="626"/>
    </row>
    <row r="2731" spans="1:7" ht="24" hidden="1">
      <c r="A2731" s="625"/>
      <c r="B2731" s="602"/>
      <c r="C2731" s="304" t="s">
        <v>1997</v>
      </c>
      <c r="D2731" s="602"/>
      <c r="E2731" s="605"/>
      <c r="F2731" s="617"/>
      <c r="G2731" s="626"/>
    </row>
    <row r="2732" spans="1:7" ht="4.5" hidden="1" customHeight="1" thickBot="1">
      <c r="A2732" s="277"/>
      <c r="B2732" s="277"/>
      <c r="C2732" s="277"/>
      <c r="D2732" s="277"/>
      <c r="E2732" s="277"/>
      <c r="F2732" s="277"/>
      <c r="G2732" s="277"/>
    </row>
    <row r="2733" spans="1:7" ht="24" hidden="1">
      <c r="A2733" s="625"/>
      <c r="B2733" s="600" t="s">
        <v>1449</v>
      </c>
      <c r="C2733" s="357" t="s">
        <v>2174</v>
      </c>
      <c r="D2733" s="600" t="s">
        <v>2724</v>
      </c>
      <c r="E2733" s="401" t="s">
        <v>2645</v>
      </c>
      <c r="F2733" s="603"/>
      <c r="G2733" s="626"/>
    </row>
    <row r="2734" spans="1:7" ht="24" hidden="1">
      <c r="A2734" s="625"/>
      <c r="B2734" s="601"/>
      <c r="C2734" s="417" t="s">
        <v>1451</v>
      </c>
      <c r="D2734" s="601"/>
      <c r="E2734" s="395" t="s">
        <v>2646</v>
      </c>
      <c r="F2734" s="604"/>
      <c r="G2734" s="626"/>
    </row>
    <row r="2735" spans="1:7" ht="24" hidden="1">
      <c r="A2735" s="625"/>
      <c r="B2735" s="601"/>
      <c r="C2735" s="417" t="s">
        <v>2142</v>
      </c>
      <c r="D2735" s="601"/>
      <c r="E2735" s="397"/>
      <c r="F2735" s="604"/>
      <c r="G2735" s="626"/>
    </row>
    <row r="2736" spans="1:7" ht="24" hidden="1">
      <c r="A2736" s="625"/>
      <c r="B2736" s="601"/>
      <c r="C2736" s="417" t="s">
        <v>1451</v>
      </c>
      <c r="D2736" s="601"/>
      <c r="E2736" s="397"/>
      <c r="F2736" s="604"/>
      <c r="G2736" s="626"/>
    </row>
    <row r="2737" spans="1:7" hidden="1">
      <c r="A2737" s="625"/>
      <c r="B2737" s="601"/>
      <c r="C2737" s="417" t="s">
        <v>2089</v>
      </c>
      <c r="D2737" s="601"/>
      <c r="E2737" s="397"/>
      <c r="F2737" s="604"/>
      <c r="G2737" s="626"/>
    </row>
    <row r="2738" spans="1:7" ht="24" hidden="1">
      <c r="A2738" s="625"/>
      <c r="B2738" s="601"/>
      <c r="C2738" s="417" t="s">
        <v>1451</v>
      </c>
      <c r="D2738" s="601"/>
      <c r="E2738" s="397"/>
      <c r="F2738" s="604"/>
      <c r="G2738" s="626"/>
    </row>
    <row r="2739" spans="1:7" hidden="1">
      <c r="A2739" s="625"/>
      <c r="B2739" s="601"/>
      <c r="C2739" s="417" t="s">
        <v>1927</v>
      </c>
      <c r="D2739" s="601"/>
      <c r="E2739" s="397"/>
      <c r="F2739" s="604"/>
      <c r="G2739" s="626"/>
    </row>
    <row r="2740" spans="1:7" ht="24" hidden="1">
      <c r="A2740" s="625"/>
      <c r="B2740" s="601"/>
      <c r="C2740" s="417" t="s">
        <v>1451</v>
      </c>
      <c r="D2740" s="601"/>
      <c r="E2740" s="397"/>
      <c r="F2740" s="604"/>
      <c r="G2740" s="626"/>
    </row>
    <row r="2741" spans="1:7" hidden="1">
      <c r="A2741" s="625"/>
      <c r="B2741" s="601"/>
      <c r="C2741" s="417" t="s">
        <v>1853</v>
      </c>
      <c r="D2741" s="601"/>
      <c r="E2741" s="397"/>
      <c r="F2741" s="604"/>
      <c r="G2741" s="626"/>
    </row>
    <row r="2742" spans="1:7" hidden="1">
      <c r="A2742" s="625"/>
      <c r="B2742" s="601"/>
      <c r="C2742" s="417" t="s">
        <v>1854</v>
      </c>
      <c r="D2742" s="601"/>
      <c r="E2742" s="397"/>
      <c r="F2742" s="604"/>
      <c r="G2742" s="626"/>
    </row>
    <row r="2743" spans="1:7" ht="24" hidden="1">
      <c r="A2743" s="625"/>
      <c r="B2743" s="601"/>
      <c r="C2743" s="417" t="s">
        <v>1451</v>
      </c>
      <c r="D2743" s="601"/>
      <c r="E2743" s="397"/>
      <c r="F2743" s="604"/>
      <c r="G2743" s="626"/>
    </row>
    <row r="2744" spans="1:7" ht="24" hidden="1">
      <c r="A2744" s="625"/>
      <c r="B2744" s="601"/>
      <c r="C2744" s="417" t="s">
        <v>1820</v>
      </c>
      <c r="D2744" s="601"/>
      <c r="E2744" s="397"/>
      <c r="F2744" s="604"/>
      <c r="G2744" s="626"/>
    </row>
    <row r="2745" spans="1:7" ht="24" hidden="1">
      <c r="A2745" s="625"/>
      <c r="B2745" s="601"/>
      <c r="C2745" s="417" t="s">
        <v>1451</v>
      </c>
      <c r="D2745" s="601"/>
      <c r="E2745" s="397"/>
      <c r="F2745" s="604"/>
      <c r="G2745" s="626"/>
    </row>
    <row r="2746" spans="1:7" hidden="1">
      <c r="A2746" s="625"/>
      <c r="B2746" s="601"/>
      <c r="C2746" s="417" t="s">
        <v>1796</v>
      </c>
      <c r="D2746" s="601"/>
      <c r="E2746" s="397"/>
      <c r="F2746" s="604"/>
      <c r="G2746" s="626"/>
    </row>
    <row r="2747" spans="1:7" ht="24" hidden="1">
      <c r="A2747" s="625"/>
      <c r="B2747" s="601"/>
      <c r="C2747" s="417" t="s">
        <v>1451</v>
      </c>
      <c r="D2747" s="601"/>
      <c r="E2747" s="397"/>
      <c r="F2747" s="604"/>
      <c r="G2747" s="626"/>
    </row>
    <row r="2748" spans="1:7" hidden="1">
      <c r="A2748" s="625"/>
      <c r="B2748" s="601"/>
      <c r="C2748" s="417" t="s">
        <v>1769</v>
      </c>
      <c r="D2748" s="601"/>
      <c r="E2748" s="397"/>
      <c r="F2748" s="604"/>
      <c r="G2748" s="626"/>
    </row>
    <row r="2749" spans="1:7" ht="24" hidden="1">
      <c r="A2749" s="625"/>
      <c r="B2749" s="601"/>
      <c r="C2749" s="417" t="s">
        <v>1451</v>
      </c>
      <c r="D2749" s="601"/>
      <c r="E2749" s="397"/>
      <c r="F2749" s="604"/>
      <c r="G2749" s="626"/>
    </row>
    <row r="2750" spans="1:7" hidden="1">
      <c r="A2750" s="625"/>
      <c r="B2750" s="601"/>
      <c r="C2750" s="417" t="s">
        <v>1737</v>
      </c>
      <c r="D2750" s="601"/>
      <c r="E2750" s="397"/>
      <c r="F2750" s="604"/>
      <c r="G2750" s="626"/>
    </row>
    <row r="2751" spans="1:7" ht="24" hidden="1">
      <c r="A2751" s="625"/>
      <c r="B2751" s="601"/>
      <c r="C2751" s="417" t="s">
        <v>1451</v>
      </c>
      <c r="D2751" s="601"/>
      <c r="E2751" s="397"/>
      <c r="F2751" s="604"/>
      <c r="G2751" s="626"/>
    </row>
    <row r="2752" spans="1:7" hidden="1">
      <c r="A2752" s="625"/>
      <c r="B2752" s="601"/>
      <c r="C2752" s="417" t="s">
        <v>1658</v>
      </c>
      <c r="D2752" s="601"/>
      <c r="E2752" s="397"/>
      <c r="F2752" s="604"/>
      <c r="G2752" s="626"/>
    </row>
    <row r="2753" spans="1:7" ht="24" hidden="1">
      <c r="A2753" s="625"/>
      <c r="B2753" s="601"/>
      <c r="C2753" s="417" t="s">
        <v>1451</v>
      </c>
      <c r="D2753" s="601"/>
      <c r="E2753" s="397"/>
      <c r="F2753" s="604"/>
      <c r="G2753" s="626"/>
    </row>
    <row r="2754" spans="1:7" hidden="1">
      <c r="A2754" s="625"/>
      <c r="B2754" s="601"/>
      <c r="C2754" s="417" t="s">
        <v>1621</v>
      </c>
      <c r="D2754" s="601"/>
      <c r="E2754" s="397"/>
      <c r="F2754" s="604"/>
      <c r="G2754" s="626"/>
    </row>
    <row r="2755" spans="1:7" hidden="1">
      <c r="A2755" s="625"/>
      <c r="B2755" s="601"/>
      <c r="C2755" s="417" t="s">
        <v>1622</v>
      </c>
      <c r="D2755" s="601"/>
      <c r="E2755" s="397"/>
      <c r="F2755" s="604"/>
      <c r="G2755" s="626"/>
    </row>
    <row r="2756" spans="1:7" ht="24" hidden="1">
      <c r="A2756" s="625"/>
      <c r="B2756" s="601"/>
      <c r="C2756" s="417" t="s">
        <v>1451</v>
      </c>
      <c r="D2756" s="601"/>
      <c r="E2756" s="397"/>
      <c r="F2756" s="604"/>
      <c r="G2756" s="626"/>
    </row>
    <row r="2757" spans="1:7" hidden="1">
      <c r="A2757" s="625"/>
      <c r="B2757" s="601"/>
      <c r="C2757" s="360" t="s">
        <v>1659</v>
      </c>
      <c r="D2757" s="601"/>
      <c r="E2757" s="397"/>
      <c r="F2757" s="604"/>
      <c r="G2757" s="626"/>
    </row>
    <row r="2758" spans="1:7" hidden="1">
      <c r="A2758" s="625"/>
      <c r="B2758" s="601"/>
      <c r="C2758" s="360" t="s">
        <v>1451</v>
      </c>
      <c r="D2758" s="601"/>
      <c r="E2758" s="397"/>
      <c r="F2758" s="604"/>
      <c r="G2758" s="626"/>
    </row>
    <row r="2759" spans="1:7" hidden="1">
      <c r="A2759" s="625"/>
      <c r="B2759" s="601"/>
      <c r="C2759" s="360" t="s">
        <v>1450</v>
      </c>
      <c r="D2759" s="601"/>
      <c r="E2759" s="397"/>
      <c r="F2759" s="604"/>
      <c r="G2759" s="626"/>
    </row>
    <row r="2760" spans="1:7" hidden="1">
      <c r="A2760" s="625"/>
      <c r="B2760" s="601"/>
      <c r="C2760" s="360" t="s">
        <v>1451</v>
      </c>
      <c r="D2760" s="601"/>
      <c r="E2760" s="397"/>
      <c r="F2760" s="604"/>
      <c r="G2760" s="626"/>
    </row>
    <row r="2761" spans="1:7" hidden="1">
      <c r="A2761" s="625"/>
      <c r="B2761" s="601"/>
      <c r="C2761" s="360" t="s">
        <v>1452</v>
      </c>
      <c r="D2761" s="601"/>
      <c r="E2761" s="397"/>
      <c r="F2761" s="604"/>
      <c r="G2761" s="626"/>
    </row>
    <row r="2762" spans="1:7" hidden="1">
      <c r="A2762" s="625"/>
      <c r="B2762" s="601"/>
      <c r="C2762" s="360" t="s">
        <v>1451</v>
      </c>
      <c r="D2762" s="601"/>
      <c r="E2762" s="397"/>
      <c r="F2762" s="604"/>
      <c r="G2762" s="626"/>
    </row>
    <row r="2763" spans="1:7" hidden="1">
      <c r="A2763" s="625"/>
      <c r="B2763" s="601"/>
      <c r="C2763" s="360" t="s">
        <v>1453</v>
      </c>
      <c r="D2763" s="601"/>
      <c r="E2763" s="397"/>
      <c r="F2763" s="604"/>
      <c r="G2763" s="626"/>
    </row>
    <row r="2764" spans="1:7" hidden="1">
      <c r="A2764" s="625"/>
      <c r="B2764" s="601"/>
      <c r="C2764" s="360" t="s">
        <v>1454</v>
      </c>
      <c r="D2764" s="601"/>
      <c r="E2764" s="397"/>
      <c r="F2764" s="604"/>
      <c r="G2764" s="626"/>
    </row>
    <row r="2765" spans="1:7" hidden="1">
      <c r="A2765" s="625"/>
      <c r="B2765" s="602"/>
      <c r="C2765" s="361" t="s">
        <v>1455</v>
      </c>
      <c r="D2765" s="602"/>
      <c r="E2765" s="290"/>
      <c r="F2765" s="605"/>
      <c r="G2765" s="626"/>
    </row>
    <row r="2766" spans="1:7" ht="4.5" hidden="1" customHeight="1" thickBot="1">
      <c r="A2766" s="277"/>
      <c r="B2766" s="277"/>
      <c r="C2766" s="277"/>
      <c r="D2766" s="277"/>
      <c r="E2766" s="277"/>
      <c r="F2766" s="277"/>
      <c r="G2766" s="277"/>
    </row>
    <row r="2767" spans="1:7" ht="36" hidden="1">
      <c r="A2767" s="625"/>
      <c r="B2767" s="612" t="s">
        <v>1478</v>
      </c>
      <c r="C2767" s="282" t="s">
        <v>2042</v>
      </c>
      <c r="D2767" s="612" t="s">
        <v>1471</v>
      </c>
      <c r="E2767" s="613" t="s">
        <v>1739</v>
      </c>
      <c r="F2767" s="614"/>
      <c r="G2767" s="626"/>
    </row>
    <row r="2768" spans="1:7" ht="24" hidden="1">
      <c r="A2768" s="625"/>
      <c r="B2768" s="601"/>
      <c r="C2768" s="282" t="s">
        <v>1577</v>
      </c>
      <c r="D2768" s="601"/>
      <c r="E2768" s="604"/>
      <c r="F2768" s="607"/>
      <c r="G2768" s="626"/>
    </row>
    <row r="2769" spans="1:7" hidden="1">
      <c r="A2769" s="625"/>
      <c r="B2769" s="601"/>
      <c r="C2769" s="282" t="s">
        <v>1855</v>
      </c>
      <c r="D2769" s="601"/>
      <c r="E2769" s="604"/>
      <c r="F2769" s="607"/>
      <c r="G2769" s="626"/>
    </row>
    <row r="2770" spans="1:7" ht="24" hidden="1">
      <c r="A2770" s="625"/>
      <c r="B2770" s="601"/>
      <c r="C2770" s="282" t="s">
        <v>1968</v>
      </c>
      <c r="D2770" s="601"/>
      <c r="E2770" s="604"/>
      <c r="F2770" s="607"/>
      <c r="G2770" s="626"/>
    </row>
    <row r="2771" spans="1:7" ht="36" hidden="1">
      <c r="A2771" s="625"/>
      <c r="B2771" s="601"/>
      <c r="C2771" s="282" t="s">
        <v>1969</v>
      </c>
      <c r="D2771" s="601"/>
      <c r="E2771" s="604"/>
      <c r="F2771" s="607"/>
      <c r="G2771" s="626"/>
    </row>
    <row r="2772" spans="1:7" ht="24" hidden="1">
      <c r="A2772" s="625"/>
      <c r="B2772" s="601"/>
      <c r="C2772" s="282" t="s">
        <v>1577</v>
      </c>
      <c r="D2772" s="601"/>
      <c r="E2772" s="604"/>
      <c r="F2772" s="607"/>
      <c r="G2772" s="626"/>
    </row>
    <row r="2773" spans="1:7" hidden="1">
      <c r="A2773" s="625"/>
      <c r="B2773" s="601"/>
      <c r="C2773" s="282" t="s">
        <v>1855</v>
      </c>
      <c r="D2773" s="601"/>
      <c r="E2773" s="604"/>
      <c r="F2773" s="607"/>
      <c r="G2773" s="626"/>
    </row>
    <row r="2774" spans="1:7" ht="24" hidden="1">
      <c r="A2774" s="625"/>
      <c r="B2774" s="601"/>
      <c r="C2774" s="282" t="s">
        <v>1856</v>
      </c>
      <c r="D2774" s="601"/>
      <c r="E2774" s="604"/>
      <c r="F2774" s="607"/>
      <c r="G2774" s="626"/>
    </row>
    <row r="2775" spans="1:7" ht="36" hidden="1">
      <c r="A2775" s="625"/>
      <c r="B2775" s="601"/>
      <c r="C2775" s="282" t="s">
        <v>1857</v>
      </c>
      <c r="D2775" s="601"/>
      <c r="E2775" s="604"/>
      <c r="F2775" s="607"/>
      <c r="G2775" s="626"/>
    </row>
    <row r="2776" spans="1:7" ht="24" hidden="1">
      <c r="A2776" s="625"/>
      <c r="B2776" s="601"/>
      <c r="C2776" s="282" t="s">
        <v>1577</v>
      </c>
      <c r="D2776" s="601"/>
      <c r="E2776" s="604"/>
      <c r="F2776" s="607"/>
      <c r="G2776" s="626"/>
    </row>
    <row r="2777" spans="1:7" hidden="1">
      <c r="A2777" s="625"/>
      <c r="B2777" s="601"/>
      <c r="C2777" s="282" t="s">
        <v>1742</v>
      </c>
      <c r="D2777" s="601"/>
      <c r="E2777" s="604"/>
      <c r="F2777" s="607"/>
      <c r="G2777" s="626"/>
    </row>
    <row r="2778" spans="1:7" ht="24" hidden="1">
      <c r="A2778" s="625"/>
      <c r="B2778" s="601"/>
      <c r="C2778" s="282" t="s">
        <v>1577</v>
      </c>
      <c r="D2778" s="601"/>
      <c r="E2778" s="604"/>
      <c r="F2778" s="607"/>
      <c r="G2778" s="626"/>
    </row>
    <row r="2779" spans="1:7" hidden="1">
      <c r="A2779" s="625"/>
      <c r="B2779" s="601"/>
      <c r="C2779" s="282" t="s">
        <v>1625</v>
      </c>
      <c r="D2779" s="601"/>
      <c r="E2779" s="604"/>
      <c r="F2779" s="607"/>
      <c r="G2779" s="626"/>
    </row>
    <row r="2780" spans="1:7" hidden="1">
      <c r="A2780" s="625"/>
      <c r="B2780" s="601"/>
      <c r="C2780" s="282" t="s">
        <v>1666</v>
      </c>
      <c r="D2780" s="601"/>
      <c r="E2780" s="604"/>
      <c r="F2780" s="607"/>
      <c r="G2780" s="626"/>
    </row>
    <row r="2781" spans="1:7" ht="24" hidden="1">
      <c r="A2781" s="625"/>
      <c r="B2781" s="601"/>
      <c r="C2781" s="282" t="s">
        <v>1667</v>
      </c>
      <c r="D2781" s="601"/>
      <c r="E2781" s="604"/>
      <c r="F2781" s="607"/>
      <c r="G2781" s="626"/>
    </row>
    <row r="2782" spans="1:7" ht="24" hidden="1">
      <c r="A2782" s="625"/>
      <c r="B2782" s="601"/>
      <c r="C2782" s="282" t="s">
        <v>1577</v>
      </c>
      <c r="D2782" s="601"/>
      <c r="E2782" s="604"/>
      <c r="F2782" s="607"/>
      <c r="G2782" s="626"/>
    </row>
    <row r="2783" spans="1:7" ht="36" hidden="1">
      <c r="A2783" s="625"/>
      <c r="B2783" s="601"/>
      <c r="C2783" s="282" t="s">
        <v>1576</v>
      </c>
      <c r="D2783" s="601"/>
      <c r="E2783" s="604"/>
      <c r="F2783" s="607"/>
      <c r="G2783" s="626"/>
    </row>
    <row r="2784" spans="1:7" ht="24" hidden="1">
      <c r="A2784" s="625"/>
      <c r="B2784" s="601"/>
      <c r="C2784" s="282" t="s">
        <v>1577</v>
      </c>
      <c r="D2784" s="601"/>
      <c r="E2784" s="604"/>
      <c r="F2784" s="607"/>
      <c r="G2784" s="626"/>
    </row>
    <row r="2785" spans="1:7" ht="24" hidden="1">
      <c r="A2785" s="625"/>
      <c r="B2785" s="601"/>
      <c r="C2785" s="282" t="s">
        <v>1479</v>
      </c>
      <c r="D2785" s="601"/>
      <c r="E2785" s="604"/>
      <c r="F2785" s="607"/>
      <c r="G2785" s="626"/>
    </row>
    <row r="2786" spans="1:7" hidden="1">
      <c r="A2786" s="625"/>
      <c r="B2786" s="602"/>
      <c r="C2786" s="279" t="s">
        <v>1480</v>
      </c>
      <c r="D2786" s="602"/>
      <c r="E2786" s="605"/>
      <c r="F2786" s="608"/>
      <c r="G2786" s="626"/>
    </row>
    <row r="2787" spans="1:7" ht="13.5" hidden="1" customHeight="1">
      <c r="A2787" s="277"/>
      <c r="B2787" s="600" t="s">
        <v>2576</v>
      </c>
      <c r="C2787" s="357" t="s">
        <v>2720</v>
      </c>
      <c r="D2787" s="600" t="s">
        <v>2725</v>
      </c>
      <c r="E2787" s="603" t="s">
        <v>1460</v>
      </c>
      <c r="F2787" s="609"/>
      <c r="G2787" s="626"/>
    </row>
    <row r="2788" spans="1:7" ht="24" hidden="1">
      <c r="A2788" s="277"/>
      <c r="B2788" s="601"/>
      <c r="C2788" s="282" t="s">
        <v>2634</v>
      </c>
      <c r="D2788" s="601"/>
      <c r="E2788" s="604"/>
      <c r="F2788" s="610"/>
      <c r="G2788" s="626"/>
    </row>
    <row r="2789" spans="1:7" ht="13.5" hidden="1" customHeight="1">
      <c r="A2789" s="277"/>
      <c r="B2789" s="601"/>
      <c r="C2789" s="282" t="s">
        <v>2719</v>
      </c>
      <c r="D2789" s="601"/>
      <c r="E2789" s="604"/>
      <c r="F2789" s="610"/>
      <c r="G2789" s="626"/>
    </row>
    <row r="2790" spans="1:7" ht="24" hidden="1">
      <c r="A2790" s="277"/>
      <c r="B2790" s="601"/>
      <c r="C2790" s="282" t="s">
        <v>2634</v>
      </c>
      <c r="D2790" s="601"/>
      <c r="E2790" s="604"/>
      <c r="F2790" s="610"/>
      <c r="G2790" s="626"/>
    </row>
    <row r="2791" spans="1:7" ht="13.5" hidden="1" customHeight="1">
      <c r="A2791" s="277"/>
      <c r="B2791" s="601"/>
      <c r="C2791" s="282" t="s">
        <v>2707</v>
      </c>
      <c r="D2791" s="601"/>
      <c r="E2791" s="604"/>
      <c r="F2791" s="610"/>
      <c r="G2791" s="626"/>
    </row>
    <row r="2792" spans="1:7" ht="24" hidden="1">
      <c r="A2792" s="277"/>
      <c r="B2792" s="601"/>
      <c r="C2792" s="282" t="s">
        <v>2634</v>
      </c>
      <c r="D2792" s="601"/>
      <c r="E2792" s="604"/>
      <c r="F2792" s="610"/>
      <c r="G2792" s="626"/>
    </row>
    <row r="2793" spans="1:7" ht="24" hidden="1">
      <c r="A2793" s="277"/>
      <c r="B2793" s="601"/>
      <c r="C2793" s="282" t="s">
        <v>2642</v>
      </c>
      <c r="D2793" s="601"/>
      <c r="E2793" s="604"/>
      <c r="F2793" s="610"/>
      <c r="G2793" s="626"/>
    </row>
    <row r="2794" spans="1:7" ht="24" hidden="1">
      <c r="A2794" s="277"/>
      <c r="B2794" s="601"/>
      <c r="C2794" s="282" t="s">
        <v>2634</v>
      </c>
      <c r="D2794" s="601"/>
      <c r="E2794" s="604"/>
      <c r="F2794" s="610"/>
      <c r="G2794" s="626"/>
    </row>
    <row r="2795" spans="1:7" ht="13.5" hidden="1" customHeight="1">
      <c r="A2795" s="277"/>
      <c r="B2795" s="601"/>
      <c r="C2795" s="282" t="s">
        <v>2632</v>
      </c>
      <c r="D2795" s="601"/>
      <c r="E2795" s="604"/>
      <c r="F2795" s="610"/>
      <c r="G2795" s="626"/>
    </row>
    <row r="2796" spans="1:7" ht="13.5" hidden="1" customHeight="1">
      <c r="A2796" s="277"/>
      <c r="B2796" s="601"/>
      <c r="C2796" s="282" t="s">
        <v>2633</v>
      </c>
      <c r="D2796" s="601"/>
      <c r="E2796" s="604"/>
      <c r="F2796" s="610"/>
      <c r="G2796" s="626"/>
    </row>
    <row r="2797" spans="1:7" ht="24" hidden="1">
      <c r="A2797" s="277"/>
      <c r="B2797" s="601"/>
      <c r="C2797" s="282" t="s">
        <v>2634</v>
      </c>
      <c r="D2797" s="601"/>
      <c r="E2797" s="604"/>
      <c r="F2797" s="610"/>
      <c r="G2797" s="626"/>
    </row>
    <row r="2798" spans="1:7" ht="13.5" hidden="1" customHeight="1">
      <c r="A2798" s="277"/>
      <c r="B2798" s="601"/>
      <c r="C2798" s="282" t="s">
        <v>2617</v>
      </c>
      <c r="D2798" s="601"/>
      <c r="E2798" s="604"/>
      <c r="F2798" s="610"/>
      <c r="G2798" s="626"/>
    </row>
    <row r="2799" spans="1:7" ht="24" hidden="1">
      <c r="A2799" s="277"/>
      <c r="B2799" s="601"/>
      <c r="C2799" s="282" t="s">
        <v>2635</v>
      </c>
      <c r="D2799" s="601"/>
      <c r="E2799" s="604"/>
      <c r="F2799" s="610"/>
      <c r="G2799" s="626"/>
    </row>
    <row r="2800" spans="1:7" ht="24" hidden="1">
      <c r="A2800" s="277"/>
      <c r="B2800" s="601"/>
      <c r="C2800" s="282" t="s">
        <v>2636</v>
      </c>
      <c r="D2800" s="601"/>
      <c r="E2800" s="604"/>
      <c r="F2800" s="610"/>
      <c r="G2800" s="626"/>
    </row>
    <row r="2801" spans="1:7" ht="24" hidden="1">
      <c r="A2801" s="277"/>
      <c r="B2801" s="601"/>
      <c r="C2801" s="282" t="s">
        <v>2637</v>
      </c>
      <c r="D2801" s="601"/>
      <c r="E2801" s="604"/>
      <c r="F2801" s="610"/>
      <c r="G2801" s="626"/>
    </row>
    <row r="2802" spans="1:7" ht="13.5" hidden="1" customHeight="1">
      <c r="A2802" s="277"/>
      <c r="B2802" s="601"/>
      <c r="C2802" s="282" t="s">
        <v>2638</v>
      </c>
      <c r="D2802" s="601"/>
      <c r="E2802" s="604"/>
      <c r="F2802" s="610"/>
      <c r="G2802" s="626"/>
    </row>
    <row r="2803" spans="1:7" ht="13.5" hidden="1" customHeight="1">
      <c r="A2803" s="277"/>
      <c r="B2803" s="601"/>
      <c r="C2803" s="282" t="s">
        <v>2639</v>
      </c>
      <c r="D2803" s="601"/>
      <c r="E2803" s="604"/>
      <c r="F2803" s="610"/>
      <c r="G2803" s="626"/>
    </row>
    <row r="2804" spans="1:7" ht="24" hidden="1">
      <c r="A2804" s="277"/>
      <c r="B2804" s="601"/>
      <c r="C2804" s="278" t="s">
        <v>2578</v>
      </c>
      <c r="D2804" s="601"/>
      <c r="E2804" s="604"/>
      <c r="F2804" s="610"/>
      <c r="G2804" s="626"/>
    </row>
    <row r="2805" spans="1:7" ht="13.5" hidden="1" customHeight="1">
      <c r="A2805" s="277"/>
      <c r="B2805" s="601"/>
      <c r="C2805" s="278" t="s">
        <v>2593</v>
      </c>
      <c r="D2805" s="601"/>
      <c r="E2805" s="604"/>
      <c r="F2805" s="610"/>
      <c r="G2805" s="626"/>
    </row>
    <row r="2806" spans="1:7" ht="24" hidden="1">
      <c r="A2806" s="277"/>
      <c r="B2806" s="601"/>
      <c r="C2806" s="278" t="s">
        <v>2578</v>
      </c>
      <c r="D2806" s="601"/>
      <c r="E2806" s="604"/>
      <c r="F2806" s="610"/>
      <c r="G2806" s="626"/>
    </row>
    <row r="2807" spans="1:7" ht="24" hidden="1">
      <c r="A2807" s="277"/>
      <c r="B2807" s="601"/>
      <c r="C2807" s="278" t="s">
        <v>2577</v>
      </c>
      <c r="D2807" s="601"/>
      <c r="E2807" s="604"/>
      <c r="F2807" s="610"/>
      <c r="G2807" s="626"/>
    </row>
    <row r="2808" spans="1:7" ht="24" hidden="1">
      <c r="A2808" s="277"/>
      <c r="B2808" s="601"/>
      <c r="C2808" s="278" t="s">
        <v>2578</v>
      </c>
      <c r="D2808" s="601"/>
      <c r="E2808" s="604"/>
      <c r="F2808" s="610"/>
      <c r="G2808" s="626"/>
    </row>
    <row r="2809" spans="1:7" ht="24" hidden="1">
      <c r="A2809" s="277"/>
      <c r="B2809" s="602"/>
      <c r="C2809" s="279" t="s">
        <v>2579</v>
      </c>
      <c r="D2809" s="602"/>
      <c r="E2809" s="605"/>
      <c r="F2809" s="611"/>
      <c r="G2809" s="626"/>
    </row>
    <row r="2810" spans="1:7" ht="4.5" hidden="1" customHeight="1" thickBot="1">
      <c r="A2810" s="277"/>
      <c r="B2810" s="277"/>
      <c r="C2810" s="277"/>
      <c r="D2810" s="277"/>
      <c r="E2810" s="277"/>
      <c r="F2810" s="277"/>
      <c r="G2810" s="277"/>
    </row>
    <row r="2811" spans="1:7" hidden="1">
      <c r="A2811" s="625"/>
      <c r="B2811" s="600" t="s">
        <v>2090</v>
      </c>
      <c r="C2811" s="289" t="s">
        <v>2175</v>
      </c>
      <c r="D2811" s="600" t="s">
        <v>2712</v>
      </c>
      <c r="E2811" s="603" t="s">
        <v>1996</v>
      </c>
      <c r="F2811" s="609"/>
      <c r="G2811" s="626"/>
    </row>
    <row r="2812" spans="1:7" ht="24" hidden="1">
      <c r="A2812" s="625"/>
      <c r="B2812" s="601"/>
      <c r="C2812" s="282" t="s">
        <v>1577</v>
      </c>
      <c r="D2812" s="601"/>
      <c r="E2812" s="604"/>
      <c r="F2812" s="610"/>
      <c r="G2812" s="626"/>
    </row>
    <row r="2813" spans="1:7" hidden="1">
      <c r="A2813" s="625"/>
      <c r="B2813" s="601"/>
      <c r="C2813" s="282" t="s">
        <v>1966</v>
      </c>
      <c r="D2813" s="601"/>
      <c r="E2813" s="604"/>
      <c r="F2813" s="610"/>
      <c r="G2813" s="626"/>
    </row>
    <row r="2814" spans="1:7" ht="24" hidden="1">
      <c r="A2814" s="625"/>
      <c r="B2814" s="601"/>
      <c r="C2814" s="282" t="s">
        <v>1577</v>
      </c>
      <c r="D2814" s="601"/>
      <c r="E2814" s="604"/>
      <c r="F2814" s="610"/>
      <c r="G2814" s="626"/>
    </row>
    <row r="2815" spans="1:7" hidden="1">
      <c r="A2815" s="625"/>
      <c r="B2815" s="601"/>
      <c r="C2815" s="282" t="s">
        <v>1858</v>
      </c>
      <c r="D2815" s="601"/>
      <c r="E2815" s="604"/>
      <c r="F2815" s="610"/>
      <c r="G2815" s="626"/>
    </row>
    <row r="2816" spans="1:7" ht="24" hidden="1">
      <c r="A2816" s="625"/>
      <c r="B2816" s="601"/>
      <c r="C2816" s="282" t="s">
        <v>1577</v>
      </c>
      <c r="D2816" s="601"/>
      <c r="E2816" s="604"/>
      <c r="F2816" s="610"/>
      <c r="G2816" s="626"/>
    </row>
    <row r="2817" spans="1:7" hidden="1">
      <c r="A2817" s="625"/>
      <c r="B2817" s="602"/>
      <c r="C2817" s="304" t="s">
        <v>1822</v>
      </c>
      <c r="D2817" s="602"/>
      <c r="E2817" s="605"/>
      <c r="F2817" s="611"/>
      <c r="G2817" s="626"/>
    </row>
    <row r="2818" spans="1:7" ht="4.5" hidden="1" customHeight="1" thickBot="1">
      <c r="A2818" s="277"/>
      <c r="B2818" s="277"/>
      <c r="C2818" s="277"/>
      <c r="D2818" s="277"/>
      <c r="E2818" s="277"/>
      <c r="F2818" s="277"/>
      <c r="G2818" s="277"/>
    </row>
    <row r="2819" spans="1:7" ht="48" hidden="1">
      <c r="A2819" s="625"/>
      <c r="B2819" s="600" t="s">
        <v>1457</v>
      </c>
      <c r="C2819" s="341" t="s">
        <v>2041</v>
      </c>
      <c r="D2819" s="600" t="s">
        <v>2713</v>
      </c>
      <c r="E2819" s="603" t="s">
        <v>1739</v>
      </c>
      <c r="F2819" s="603"/>
      <c r="G2819" s="626"/>
    </row>
    <row r="2820" spans="1:7" hidden="1">
      <c r="A2820" s="625"/>
      <c r="B2820" s="601"/>
      <c r="C2820" s="417" t="s">
        <v>2696</v>
      </c>
      <c r="D2820" s="601"/>
      <c r="E2820" s="604"/>
      <c r="F2820" s="604"/>
      <c r="G2820" s="626"/>
    </row>
    <row r="2821" spans="1:7" hidden="1">
      <c r="A2821" s="625"/>
      <c r="B2821" s="601"/>
      <c r="C2821" s="417" t="s">
        <v>1999</v>
      </c>
      <c r="D2821" s="601"/>
      <c r="E2821" s="604"/>
      <c r="F2821" s="604"/>
      <c r="G2821" s="626"/>
    </row>
    <row r="2822" spans="1:7" ht="24" hidden="1">
      <c r="A2822" s="625"/>
      <c r="B2822" s="601"/>
      <c r="C2822" s="417" t="s">
        <v>1524</v>
      </c>
      <c r="D2822" s="601"/>
      <c r="E2822" s="604"/>
      <c r="F2822" s="604"/>
      <c r="G2822" s="626"/>
    </row>
    <row r="2823" spans="1:7" ht="24" hidden="1">
      <c r="A2823" s="625"/>
      <c r="B2823" s="601"/>
      <c r="C2823" s="417" t="s">
        <v>1998</v>
      </c>
      <c r="D2823" s="601"/>
      <c r="E2823" s="604"/>
      <c r="F2823" s="604"/>
      <c r="G2823" s="626"/>
    </row>
    <row r="2824" spans="1:7" ht="24" hidden="1">
      <c r="A2824" s="625"/>
      <c r="B2824" s="601"/>
      <c r="C2824" s="417" t="s">
        <v>1524</v>
      </c>
      <c r="D2824" s="601"/>
      <c r="E2824" s="604"/>
      <c r="F2824" s="604"/>
      <c r="G2824" s="626"/>
    </row>
    <row r="2825" spans="1:7" hidden="1">
      <c r="A2825" s="625"/>
      <c r="B2825" s="601"/>
      <c r="C2825" s="417" t="s">
        <v>1872</v>
      </c>
      <c r="D2825" s="601"/>
      <c r="E2825" s="604"/>
      <c r="F2825" s="604"/>
      <c r="G2825" s="626"/>
    </row>
    <row r="2826" spans="1:7" ht="24" hidden="1">
      <c r="A2826" s="625"/>
      <c r="B2826" s="601"/>
      <c r="C2826" s="417" t="s">
        <v>1524</v>
      </c>
      <c r="D2826" s="601"/>
      <c r="E2826" s="604"/>
      <c r="F2826" s="604"/>
      <c r="G2826" s="626"/>
    </row>
    <row r="2827" spans="1:7" hidden="1">
      <c r="A2827" s="625"/>
      <c r="B2827" s="601"/>
      <c r="C2827" s="417" t="s">
        <v>1870</v>
      </c>
      <c r="D2827" s="601"/>
      <c r="E2827" s="604"/>
      <c r="F2827" s="604"/>
      <c r="G2827" s="626"/>
    </row>
    <row r="2828" spans="1:7" hidden="1">
      <c r="A2828" s="625"/>
      <c r="B2828" s="601"/>
      <c r="C2828" s="417" t="s">
        <v>1871</v>
      </c>
      <c r="D2828" s="601"/>
      <c r="E2828" s="604"/>
      <c r="F2828" s="604"/>
      <c r="G2828" s="626"/>
    </row>
    <row r="2829" spans="1:7" ht="24" hidden="1">
      <c r="A2829" s="625"/>
      <c r="B2829" s="601"/>
      <c r="C2829" s="417" t="s">
        <v>1524</v>
      </c>
      <c r="D2829" s="601"/>
      <c r="E2829" s="604"/>
      <c r="F2829" s="604"/>
      <c r="G2829" s="626"/>
    </row>
    <row r="2830" spans="1:7" ht="24" hidden="1">
      <c r="A2830" s="625"/>
      <c r="B2830" s="601"/>
      <c r="C2830" s="417" t="s">
        <v>1821</v>
      </c>
      <c r="D2830" s="601"/>
      <c r="E2830" s="604"/>
      <c r="F2830" s="604"/>
      <c r="G2830" s="626"/>
    </row>
    <row r="2831" spans="1:7" ht="24" hidden="1">
      <c r="A2831" s="625"/>
      <c r="B2831" s="601"/>
      <c r="C2831" s="417" t="s">
        <v>1524</v>
      </c>
      <c r="D2831" s="601"/>
      <c r="E2831" s="604"/>
      <c r="F2831" s="604"/>
      <c r="G2831" s="626"/>
    </row>
    <row r="2832" spans="1:7" hidden="1">
      <c r="A2832" s="625"/>
      <c r="B2832" s="601"/>
      <c r="C2832" s="417" t="s">
        <v>1770</v>
      </c>
      <c r="D2832" s="601"/>
      <c r="E2832" s="604"/>
      <c r="F2832" s="604"/>
      <c r="G2832" s="626"/>
    </row>
    <row r="2833" spans="1:7" ht="24" hidden="1">
      <c r="A2833" s="625"/>
      <c r="B2833" s="601"/>
      <c r="C2833" s="417" t="s">
        <v>1524</v>
      </c>
      <c r="D2833" s="601"/>
      <c r="E2833" s="604"/>
      <c r="F2833" s="604"/>
      <c r="G2833" s="626"/>
    </row>
    <row r="2834" spans="1:7" ht="36" hidden="1">
      <c r="A2834" s="625"/>
      <c r="B2834" s="601"/>
      <c r="C2834" s="417" t="s">
        <v>1738</v>
      </c>
      <c r="D2834" s="601"/>
      <c r="E2834" s="604"/>
      <c r="F2834" s="604"/>
      <c r="G2834" s="626"/>
    </row>
    <row r="2835" spans="1:7" ht="24" hidden="1">
      <c r="A2835" s="625"/>
      <c r="B2835" s="601"/>
      <c r="C2835" s="417" t="s">
        <v>1524</v>
      </c>
      <c r="D2835" s="601"/>
      <c r="E2835" s="604"/>
      <c r="F2835" s="604"/>
      <c r="G2835" s="626"/>
    </row>
    <row r="2836" spans="1:7" ht="36" hidden="1">
      <c r="A2836" s="625"/>
      <c r="B2836" s="601"/>
      <c r="C2836" s="417" t="s">
        <v>1713</v>
      </c>
      <c r="D2836" s="601"/>
      <c r="E2836" s="604"/>
      <c r="F2836" s="604"/>
      <c r="G2836" s="626"/>
    </row>
    <row r="2837" spans="1:7" ht="24" hidden="1">
      <c r="A2837" s="625"/>
      <c r="B2837" s="601"/>
      <c r="C2837" s="417" t="s">
        <v>1524</v>
      </c>
      <c r="D2837" s="601"/>
      <c r="E2837" s="604"/>
      <c r="F2837" s="604"/>
      <c r="G2837" s="626"/>
    </row>
    <row r="2838" spans="1:7" ht="24" hidden="1">
      <c r="A2838" s="625"/>
      <c r="B2838" s="601"/>
      <c r="C2838" s="417" t="s">
        <v>1690</v>
      </c>
      <c r="D2838" s="601"/>
      <c r="E2838" s="604"/>
      <c r="F2838" s="604"/>
      <c r="G2838" s="626"/>
    </row>
    <row r="2839" spans="1:7" ht="24" hidden="1">
      <c r="A2839" s="625"/>
      <c r="B2839" s="601"/>
      <c r="C2839" s="417" t="s">
        <v>1524</v>
      </c>
      <c r="D2839" s="601"/>
      <c r="E2839" s="604"/>
      <c r="F2839" s="604"/>
      <c r="G2839" s="626"/>
    </row>
    <row r="2840" spans="1:7" hidden="1">
      <c r="A2840" s="625"/>
      <c r="B2840" s="601"/>
      <c r="C2840" s="417" t="s">
        <v>1660</v>
      </c>
      <c r="D2840" s="601"/>
      <c r="E2840" s="604"/>
      <c r="F2840" s="604"/>
      <c r="G2840" s="626"/>
    </row>
    <row r="2841" spans="1:7" hidden="1">
      <c r="A2841" s="625"/>
      <c r="B2841" s="601"/>
      <c r="C2841" s="417" t="s">
        <v>1661</v>
      </c>
      <c r="D2841" s="601"/>
      <c r="E2841" s="604"/>
      <c r="F2841" s="604"/>
      <c r="G2841" s="626"/>
    </row>
    <row r="2842" spans="1:7" hidden="1">
      <c r="A2842" s="625"/>
      <c r="B2842" s="601"/>
      <c r="C2842" s="360" t="s">
        <v>1662</v>
      </c>
      <c r="D2842" s="601"/>
      <c r="E2842" s="604"/>
      <c r="F2842" s="604"/>
      <c r="G2842" s="626"/>
    </row>
    <row r="2843" spans="1:7" ht="24" hidden="1">
      <c r="A2843" s="625"/>
      <c r="B2843" s="601"/>
      <c r="C2843" s="417" t="s">
        <v>1524</v>
      </c>
      <c r="D2843" s="601"/>
      <c r="E2843" s="604"/>
      <c r="F2843" s="604"/>
      <c r="G2843" s="626"/>
    </row>
    <row r="2844" spans="1:7" hidden="1">
      <c r="A2844" s="625"/>
      <c r="B2844" s="601"/>
      <c r="C2844" s="417" t="s">
        <v>1623</v>
      </c>
      <c r="D2844" s="601"/>
      <c r="E2844" s="604"/>
      <c r="F2844" s="604"/>
      <c r="G2844" s="626"/>
    </row>
    <row r="2845" spans="1:7" hidden="1">
      <c r="A2845" s="625"/>
      <c r="B2845" s="601"/>
      <c r="C2845" s="360" t="s">
        <v>1663</v>
      </c>
      <c r="D2845" s="601"/>
      <c r="E2845" s="604"/>
      <c r="F2845" s="604"/>
      <c r="G2845" s="626"/>
    </row>
    <row r="2846" spans="1:7" ht="24" hidden="1">
      <c r="A2846" s="625"/>
      <c r="B2846" s="601"/>
      <c r="C2846" s="417" t="s">
        <v>1524</v>
      </c>
      <c r="D2846" s="601"/>
      <c r="E2846" s="604"/>
      <c r="F2846" s="604"/>
      <c r="G2846" s="626"/>
    </row>
    <row r="2847" spans="1:7" ht="24" hidden="1">
      <c r="A2847" s="625"/>
      <c r="B2847" s="601"/>
      <c r="C2847" s="360" t="s">
        <v>1575</v>
      </c>
      <c r="D2847" s="601"/>
      <c r="E2847" s="604"/>
      <c r="F2847" s="604"/>
      <c r="G2847" s="626"/>
    </row>
    <row r="2848" spans="1:7" hidden="1">
      <c r="A2848" s="625"/>
      <c r="B2848" s="601"/>
      <c r="C2848" s="360" t="s">
        <v>1524</v>
      </c>
      <c r="D2848" s="601"/>
      <c r="E2848" s="604"/>
      <c r="F2848" s="604"/>
      <c r="G2848" s="626"/>
    </row>
    <row r="2849" spans="1:7" hidden="1">
      <c r="A2849" s="625"/>
      <c r="B2849" s="601"/>
      <c r="C2849" s="360" t="s">
        <v>1525</v>
      </c>
      <c r="D2849" s="601"/>
      <c r="E2849" s="604"/>
      <c r="F2849" s="604"/>
      <c r="G2849" s="626"/>
    </row>
    <row r="2850" spans="1:7" hidden="1">
      <c r="A2850" s="625"/>
      <c r="B2850" s="601"/>
      <c r="C2850" s="360" t="s">
        <v>1524</v>
      </c>
      <c r="D2850" s="601"/>
      <c r="E2850" s="604"/>
      <c r="F2850" s="604"/>
      <c r="G2850" s="626"/>
    </row>
    <row r="2851" spans="1:7" hidden="1">
      <c r="A2851" s="625"/>
      <c r="B2851" s="601"/>
      <c r="C2851" s="360" t="s">
        <v>1522</v>
      </c>
      <c r="D2851" s="601"/>
      <c r="E2851" s="604"/>
      <c r="F2851" s="604"/>
      <c r="G2851" s="626"/>
    </row>
    <row r="2852" spans="1:7" hidden="1">
      <c r="A2852" s="625"/>
      <c r="B2852" s="601"/>
      <c r="C2852" s="360" t="s">
        <v>1523</v>
      </c>
      <c r="D2852" s="601"/>
      <c r="E2852" s="604"/>
      <c r="F2852" s="604"/>
      <c r="G2852" s="626"/>
    </row>
    <row r="2853" spans="1:7" hidden="1">
      <c r="A2853" s="625"/>
      <c r="B2853" s="601"/>
      <c r="C2853" s="360" t="s">
        <v>1524</v>
      </c>
      <c r="D2853" s="601"/>
      <c r="E2853" s="604"/>
      <c r="F2853" s="604"/>
      <c r="G2853" s="626"/>
    </row>
    <row r="2854" spans="1:7" hidden="1">
      <c r="A2854" s="625"/>
      <c r="B2854" s="601"/>
      <c r="C2854" s="360" t="s">
        <v>1458</v>
      </c>
      <c r="D2854" s="601"/>
      <c r="E2854" s="604"/>
      <c r="F2854" s="604"/>
      <c r="G2854" s="626"/>
    </row>
    <row r="2855" spans="1:7" hidden="1">
      <c r="A2855" s="625"/>
      <c r="B2855" s="602"/>
      <c r="C2855" s="361" t="s">
        <v>1459</v>
      </c>
      <c r="D2855" s="602"/>
      <c r="E2855" s="605"/>
      <c r="F2855" s="605"/>
      <c r="G2855" s="626"/>
    </row>
    <row r="2856" spans="1:7" ht="4.5" hidden="1" customHeight="1" thickBot="1">
      <c r="A2856" s="277"/>
      <c r="B2856" s="277"/>
      <c r="C2856" s="277"/>
      <c r="D2856" s="277"/>
      <c r="E2856" s="277"/>
      <c r="F2856" s="277"/>
      <c r="G2856" s="277"/>
    </row>
    <row r="2857" spans="1:7" hidden="1">
      <c r="A2857" s="625"/>
      <c r="B2857" s="600" t="s">
        <v>1970</v>
      </c>
      <c r="C2857" s="282" t="s">
        <v>1971</v>
      </c>
      <c r="D2857" s="600" t="s">
        <v>1471</v>
      </c>
      <c r="E2857" s="603" t="s">
        <v>1460</v>
      </c>
      <c r="F2857" s="606"/>
      <c r="G2857" s="626"/>
    </row>
    <row r="2858" spans="1:7" ht="24" hidden="1">
      <c r="A2858" s="625"/>
      <c r="B2858" s="602"/>
      <c r="C2858" s="304" t="s">
        <v>1972</v>
      </c>
      <c r="D2858" s="602"/>
      <c r="E2858" s="605"/>
      <c r="F2858" s="608"/>
      <c r="G2858" s="626"/>
    </row>
    <row r="2859" spans="1:7" ht="4.5" hidden="1" customHeight="1" thickBot="1">
      <c r="A2859" s="277"/>
      <c r="B2859" s="277"/>
      <c r="C2859" s="277"/>
      <c r="D2859" s="277"/>
      <c r="E2859" s="277"/>
      <c r="F2859" s="277"/>
      <c r="G2859" s="277"/>
    </row>
    <row r="2860" spans="1:7" ht="24" hidden="1">
      <c r="A2860" s="625"/>
      <c r="B2860" s="600" t="s">
        <v>1848</v>
      </c>
      <c r="C2860" s="280" t="s">
        <v>1925</v>
      </c>
      <c r="D2860" s="600" t="s">
        <v>1471</v>
      </c>
      <c r="E2860" s="603" t="s">
        <v>2675</v>
      </c>
      <c r="F2860" s="606"/>
      <c r="G2860" s="626"/>
    </row>
    <row r="2861" spans="1:7" ht="24" hidden="1">
      <c r="A2861" s="625"/>
      <c r="B2861" s="601"/>
      <c r="C2861" s="280" t="s">
        <v>1451</v>
      </c>
      <c r="D2861" s="601"/>
      <c r="E2861" s="604"/>
      <c r="F2861" s="607"/>
      <c r="G2861" s="626"/>
    </row>
    <row r="2862" spans="1:7" hidden="1">
      <c r="A2862" s="625"/>
      <c r="B2862" s="601"/>
      <c r="C2862" s="282" t="s">
        <v>1926</v>
      </c>
      <c r="D2862" s="601"/>
      <c r="E2862" s="604"/>
      <c r="F2862" s="607"/>
      <c r="G2862" s="626"/>
    </row>
    <row r="2863" spans="1:7" ht="24" hidden="1">
      <c r="A2863" s="625"/>
      <c r="B2863" s="601"/>
      <c r="C2863" s="282" t="s">
        <v>1451</v>
      </c>
      <c r="D2863" s="601"/>
      <c r="E2863" s="604"/>
      <c r="F2863" s="607"/>
      <c r="G2863" s="626"/>
    </row>
    <row r="2864" spans="1:7" hidden="1">
      <c r="A2864" s="625"/>
      <c r="B2864" s="601"/>
      <c r="C2864" s="282" t="s">
        <v>1869</v>
      </c>
      <c r="D2864" s="601"/>
      <c r="E2864" s="604"/>
      <c r="F2864" s="607"/>
      <c r="G2864" s="626"/>
    </row>
    <row r="2865" spans="1:7" ht="24" hidden="1">
      <c r="A2865" s="625"/>
      <c r="B2865" s="601"/>
      <c r="C2865" s="282" t="s">
        <v>1451</v>
      </c>
      <c r="D2865" s="601"/>
      <c r="E2865" s="604"/>
      <c r="F2865" s="607"/>
      <c r="G2865" s="626"/>
    </row>
    <row r="2866" spans="1:7" ht="36" hidden="1">
      <c r="A2866" s="625"/>
      <c r="B2866" s="601"/>
      <c r="C2866" s="282" t="s">
        <v>1849</v>
      </c>
      <c r="D2866" s="601"/>
      <c r="E2866" s="604"/>
      <c r="F2866" s="607"/>
      <c r="G2866" s="626"/>
    </row>
    <row r="2867" spans="1:7" ht="36" hidden="1">
      <c r="A2867" s="625"/>
      <c r="B2867" s="601"/>
      <c r="C2867" s="282" t="s">
        <v>1850</v>
      </c>
      <c r="D2867" s="601"/>
      <c r="E2867" s="604"/>
      <c r="F2867" s="607"/>
      <c r="G2867" s="626"/>
    </row>
    <row r="2868" spans="1:7" ht="36" hidden="1">
      <c r="A2868" s="625"/>
      <c r="B2868" s="601"/>
      <c r="C2868" s="282" t="s">
        <v>1851</v>
      </c>
      <c r="D2868" s="601"/>
      <c r="E2868" s="604"/>
      <c r="F2868" s="607"/>
      <c r="G2868" s="626"/>
    </row>
    <row r="2869" spans="1:7" ht="24" hidden="1">
      <c r="A2869" s="625"/>
      <c r="B2869" s="602"/>
      <c r="C2869" s="304" t="s">
        <v>1852</v>
      </c>
      <c r="D2869" s="602"/>
      <c r="E2869" s="605"/>
      <c r="F2869" s="608"/>
      <c r="G2869" s="626"/>
    </row>
    <row r="2870" spans="1:7" ht="4.5" hidden="1" customHeight="1" thickBot="1">
      <c r="A2870" s="277"/>
      <c r="B2870" s="277"/>
      <c r="C2870" s="277"/>
      <c r="D2870" s="277"/>
      <c r="E2870" s="277"/>
      <c r="F2870" s="277"/>
      <c r="G2870" s="277"/>
    </row>
    <row r="2871" spans="1:7" ht="24" hidden="1">
      <c r="A2871" s="625"/>
      <c r="B2871" s="600" t="s">
        <v>1466</v>
      </c>
      <c r="C2871" s="280" t="s">
        <v>2176</v>
      </c>
      <c r="D2871" s="600" t="s">
        <v>1471</v>
      </c>
      <c r="E2871" s="603" t="s">
        <v>1472</v>
      </c>
      <c r="F2871" s="603"/>
      <c r="G2871" s="626"/>
    </row>
    <row r="2872" spans="1:7" hidden="1">
      <c r="A2872" s="625"/>
      <c r="B2872" s="601"/>
      <c r="C2872" s="395" t="s">
        <v>1469</v>
      </c>
      <c r="D2872" s="601"/>
      <c r="E2872" s="604"/>
      <c r="F2872" s="604"/>
      <c r="G2872" s="626"/>
    </row>
    <row r="2873" spans="1:7" ht="24" hidden="1">
      <c r="A2873" s="625"/>
      <c r="B2873" s="601"/>
      <c r="C2873" s="278" t="s">
        <v>1467</v>
      </c>
      <c r="D2873" s="601"/>
      <c r="E2873" s="604"/>
      <c r="F2873" s="604"/>
      <c r="G2873" s="626"/>
    </row>
    <row r="2874" spans="1:7" ht="24" hidden="1">
      <c r="A2874" s="625"/>
      <c r="B2874" s="601"/>
      <c r="C2874" s="278" t="s">
        <v>1468</v>
      </c>
      <c r="D2874" s="601"/>
      <c r="E2874" s="604"/>
      <c r="F2874" s="604"/>
      <c r="G2874" s="626"/>
    </row>
    <row r="2875" spans="1:7" hidden="1">
      <c r="A2875" s="625"/>
      <c r="B2875" s="601"/>
      <c r="C2875" s="278" t="s">
        <v>1469</v>
      </c>
      <c r="D2875" s="601"/>
      <c r="E2875" s="604"/>
      <c r="F2875" s="604"/>
      <c r="G2875" s="626"/>
    </row>
    <row r="2876" spans="1:7" hidden="1">
      <c r="A2876" s="625"/>
      <c r="B2876" s="602"/>
      <c r="C2876" s="279" t="s">
        <v>1470</v>
      </c>
      <c r="D2876" s="602"/>
      <c r="E2876" s="605"/>
      <c r="F2876" s="605"/>
      <c r="G2876" s="626"/>
    </row>
    <row r="2877" spans="1:7" ht="4.5" hidden="1" customHeight="1" thickBot="1">
      <c r="A2877" s="277"/>
      <c r="B2877" s="277"/>
      <c r="C2877" s="277"/>
      <c r="D2877" s="277"/>
      <c r="E2877" s="277"/>
      <c r="F2877" s="277"/>
      <c r="G2877" s="277"/>
    </row>
    <row r="2878" spans="1:7" hidden="1">
      <c r="A2878" s="625"/>
      <c r="B2878" s="600" t="s">
        <v>1928</v>
      </c>
      <c r="C2878" s="281"/>
      <c r="D2878" s="600" t="s">
        <v>1471</v>
      </c>
      <c r="E2878" s="603" t="s">
        <v>1599</v>
      </c>
      <c r="F2878" s="609"/>
      <c r="G2878" s="626"/>
    </row>
    <row r="2879" spans="1:7" ht="36" hidden="1">
      <c r="A2879" s="625"/>
      <c r="B2879" s="601"/>
      <c r="C2879" s="282" t="s">
        <v>1741</v>
      </c>
      <c r="D2879" s="601"/>
      <c r="E2879" s="604"/>
      <c r="F2879" s="610"/>
      <c r="G2879" s="626"/>
    </row>
    <row r="2880" spans="1:7" hidden="1">
      <c r="A2880" s="625"/>
      <c r="B2880" s="601"/>
      <c r="C2880" s="282" t="s">
        <v>1598</v>
      </c>
      <c r="D2880" s="601"/>
      <c r="E2880" s="604"/>
      <c r="F2880" s="610"/>
      <c r="G2880" s="626"/>
    </row>
    <row r="2881" spans="1:7" hidden="1">
      <c r="A2881" s="625"/>
      <c r="B2881" s="601"/>
      <c r="C2881" s="282" t="s">
        <v>1665</v>
      </c>
      <c r="D2881" s="601"/>
      <c r="E2881" s="604"/>
      <c r="F2881" s="610"/>
      <c r="G2881" s="626"/>
    </row>
    <row r="2882" spans="1:7" hidden="1">
      <c r="A2882" s="625"/>
      <c r="B2882" s="601"/>
      <c r="C2882" s="282" t="s">
        <v>1598</v>
      </c>
      <c r="D2882" s="601"/>
      <c r="E2882" s="604"/>
      <c r="F2882" s="610"/>
      <c r="G2882" s="626"/>
    </row>
    <row r="2883" spans="1:7" ht="36" hidden="1">
      <c r="A2883" s="625"/>
      <c r="B2883" s="601"/>
      <c r="C2883" s="282" t="s">
        <v>1691</v>
      </c>
      <c r="D2883" s="601"/>
      <c r="E2883" s="604"/>
      <c r="F2883" s="610"/>
      <c r="G2883" s="626"/>
    </row>
    <row r="2884" spans="1:7" hidden="1">
      <c r="A2884" s="625"/>
      <c r="B2884" s="601"/>
      <c r="C2884" s="282" t="s">
        <v>1598</v>
      </c>
      <c r="D2884" s="601"/>
      <c r="E2884" s="604"/>
      <c r="F2884" s="610"/>
      <c r="G2884" s="626"/>
    </row>
    <row r="2885" spans="1:7" ht="24" hidden="1">
      <c r="A2885" s="625"/>
      <c r="B2885" s="601"/>
      <c r="C2885" s="282" t="s">
        <v>1664</v>
      </c>
      <c r="D2885" s="601"/>
      <c r="E2885" s="604"/>
      <c r="F2885" s="610"/>
      <c r="G2885" s="626"/>
    </row>
    <row r="2886" spans="1:7" hidden="1">
      <c r="A2886" s="625"/>
      <c r="B2886" s="601"/>
      <c r="C2886" s="282" t="s">
        <v>1665</v>
      </c>
      <c r="D2886" s="601"/>
      <c r="E2886" s="604"/>
      <c r="F2886" s="610"/>
      <c r="G2886" s="626"/>
    </row>
    <row r="2887" spans="1:7" hidden="1">
      <c r="A2887" s="625"/>
      <c r="B2887" s="601"/>
      <c r="C2887" s="282" t="s">
        <v>1598</v>
      </c>
      <c r="D2887" s="601"/>
      <c r="E2887" s="604"/>
      <c r="F2887" s="610"/>
      <c r="G2887" s="626"/>
    </row>
    <row r="2888" spans="1:7" hidden="1">
      <c r="A2888" s="625"/>
      <c r="B2888" s="601"/>
      <c r="C2888" s="282" t="s">
        <v>1624</v>
      </c>
      <c r="D2888" s="601"/>
      <c r="E2888" s="604"/>
      <c r="F2888" s="610"/>
      <c r="G2888" s="626"/>
    </row>
    <row r="2889" spans="1:7" hidden="1">
      <c r="A2889" s="625"/>
      <c r="B2889" s="601"/>
      <c r="C2889" s="282" t="s">
        <v>1598</v>
      </c>
      <c r="D2889" s="601"/>
      <c r="E2889" s="604"/>
      <c r="F2889" s="610"/>
      <c r="G2889" s="626"/>
    </row>
    <row r="2890" spans="1:7" hidden="1">
      <c r="A2890" s="625"/>
      <c r="B2890" s="601"/>
      <c r="C2890" s="278" t="s">
        <v>1597</v>
      </c>
      <c r="D2890" s="601"/>
      <c r="E2890" s="604"/>
      <c r="F2890" s="610"/>
      <c r="G2890" s="626"/>
    </row>
    <row r="2891" spans="1:7" hidden="1">
      <c r="A2891" s="625"/>
      <c r="B2891" s="601"/>
      <c r="C2891" s="278" t="s">
        <v>1598</v>
      </c>
      <c r="D2891" s="601"/>
      <c r="E2891" s="604"/>
      <c r="F2891" s="610"/>
      <c r="G2891" s="626"/>
    </row>
    <row r="2892" spans="1:7" hidden="1">
      <c r="A2892" s="625"/>
      <c r="B2892" s="601"/>
      <c r="C2892" s="278" t="s">
        <v>1554</v>
      </c>
      <c r="D2892" s="601"/>
      <c r="E2892" s="604"/>
      <c r="F2892" s="610"/>
      <c r="G2892" s="626"/>
    </row>
    <row r="2893" spans="1:7" hidden="1">
      <c r="A2893" s="625"/>
      <c r="B2893" s="601"/>
      <c r="C2893" s="278" t="s">
        <v>1473</v>
      </c>
      <c r="D2893" s="601"/>
      <c r="E2893" s="604"/>
      <c r="F2893" s="610"/>
      <c r="G2893" s="626"/>
    </row>
    <row r="2894" spans="1:7" hidden="1">
      <c r="A2894" s="625"/>
      <c r="B2894" s="601"/>
      <c r="C2894" s="278" t="s">
        <v>1527</v>
      </c>
      <c r="D2894" s="601"/>
      <c r="E2894" s="604"/>
      <c r="F2894" s="610"/>
      <c r="G2894" s="626"/>
    </row>
    <row r="2895" spans="1:7" hidden="1">
      <c r="A2895" s="625"/>
      <c r="B2895" s="601"/>
      <c r="C2895" s="278" t="s">
        <v>1528</v>
      </c>
      <c r="D2895" s="601"/>
      <c r="E2895" s="604"/>
      <c r="F2895" s="610"/>
      <c r="G2895" s="626"/>
    </row>
    <row r="2896" spans="1:7" hidden="1">
      <c r="A2896" s="625"/>
      <c r="B2896" s="601"/>
      <c r="C2896" s="278" t="s">
        <v>1473</v>
      </c>
      <c r="D2896" s="601"/>
      <c r="E2896" s="604"/>
      <c r="F2896" s="610"/>
      <c r="G2896" s="626"/>
    </row>
    <row r="2897" spans="1:7" hidden="1">
      <c r="A2897" s="625"/>
      <c r="B2897" s="601"/>
      <c r="C2897" s="278" t="s">
        <v>1529</v>
      </c>
      <c r="D2897" s="601"/>
      <c r="E2897" s="604"/>
      <c r="F2897" s="610"/>
      <c r="G2897" s="626"/>
    </row>
    <row r="2898" spans="1:7" ht="24" hidden="1">
      <c r="A2898" s="625"/>
      <c r="B2898" s="601"/>
      <c r="C2898" s="278" t="s">
        <v>1530</v>
      </c>
      <c r="D2898" s="601"/>
      <c r="E2898" s="604"/>
      <c r="F2898" s="610"/>
      <c r="G2898" s="626"/>
    </row>
    <row r="2899" spans="1:7" hidden="1">
      <c r="A2899" s="625"/>
      <c r="B2899" s="601"/>
      <c r="C2899" s="282" t="s">
        <v>1473</v>
      </c>
      <c r="D2899" s="601"/>
      <c r="E2899" s="604"/>
      <c r="F2899" s="610"/>
      <c r="G2899" s="626"/>
    </row>
    <row r="2900" spans="1:7" hidden="1">
      <c r="A2900" s="625"/>
      <c r="B2900" s="601"/>
      <c r="C2900" s="282" t="s">
        <v>1474</v>
      </c>
      <c r="D2900" s="601"/>
      <c r="E2900" s="604"/>
      <c r="F2900" s="610"/>
      <c r="G2900" s="626"/>
    </row>
    <row r="2901" spans="1:7" hidden="1">
      <c r="A2901" s="625"/>
      <c r="B2901" s="601"/>
      <c r="C2901" s="282" t="s">
        <v>1475</v>
      </c>
      <c r="D2901" s="601"/>
      <c r="E2901" s="604"/>
      <c r="F2901" s="610"/>
      <c r="G2901" s="626"/>
    </row>
    <row r="2902" spans="1:7" hidden="1">
      <c r="A2902" s="625"/>
      <c r="B2902" s="601"/>
      <c r="C2902" s="278" t="s">
        <v>1476</v>
      </c>
      <c r="D2902" s="601"/>
      <c r="E2902" s="604"/>
      <c r="F2902" s="610"/>
      <c r="G2902" s="626"/>
    </row>
    <row r="2903" spans="1:7" hidden="1">
      <c r="A2903" s="625"/>
      <c r="B2903" s="602"/>
      <c r="C2903" s="279" t="s">
        <v>1477</v>
      </c>
      <c r="D2903" s="602"/>
      <c r="E2903" s="605"/>
      <c r="F2903" s="611"/>
      <c r="G2903" s="626"/>
    </row>
    <row r="2904" spans="1:7" ht="4.5" hidden="1" customHeight="1" thickBot="1">
      <c r="A2904" s="277"/>
      <c r="B2904" s="277"/>
      <c r="C2904" s="277"/>
      <c r="D2904" s="277"/>
      <c r="E2904" s="277"/>
      <c r="F2904" s="277"/>
      <c r="G2904" s="277"/>
    </row>
    <row r="2905" spans="1:7" hidden="1">
      <c r="A2905" s="625"/>
      <c r="B2905" s="600" t="s">
        <v>1461</v>
      </c>
      <c r="C2905" s="282" t="s">
        <v>1740</v>
      </c>
      <c r="D2905" s="600" t="s">
        <v>1471</v>
      </c>
      <c r="E2905" s="603" t="s">
        <v>1739</v>
      </c>
      <c r="F2905" s="603"/>
      <c r="G2905" s="626"/>
    </row>
    <row r="2906" spans="1:7" hidden="1">
      <c r="A2906" s="625"/>
      <c r="B2906" s="601"/>
      <c r="C2906" s="278" t="s">
        <v>1463</v>
      </c>
      <c r="D2906" s="601"/>
      <c r="E2906" s="604"/>
      <c r="F2906" s="604"/>
      <c r="G2906" s="626"/>
    </row>
    <row r="2907" spans="1:7" hidden="1">
      <c r="A2907" s="625"/>
      <c r="B2907" s="601"/>
      <c r="C2907" s="278" t="s">
        <v>1526</v>
      </c>
      <c r="D2907" s="601"/>
      <c r="E2907" s="604"/>
      <c r="F2907" s="604"/>
      <c r="G2907" s="626"/>
    </row>
    <row r="2908" spans="1:7" hidden="1">
      <c r="A2908" s="625"/>
      <c r="B2908" s="601"/>
      <c r="C2908" s="278" t="s">
        <v>1463</v>
      </c>
      <c r="D2908" s="601"/>
      <c r="E2908" s="604"/>
      <c r="F2908" s="604"/>
      <c r="G2908" s="626"/>
    </row>
    <row r="2909" spans="1:7" hidden="1">
      <c r="A2909" s="625"/>
      <c r="B2909" s="601"/>
      <c r="C2909" s="278" t="s">
        <v>1462</v>
      </c>
      <c r="D2909" s="601"/>
      <c r="E2909" s="604"/>
      <c r="F2909" s="604"/>
      <c r="G2909" s="626"/>
    </row>
    <row r="2910" spans="1:7" hidden="1">
      <c r="A2910" s="625"/>
      <c r="B2910" s="601"/>
      <c r="C2910" s="278" t="s">
        <v>1463</v>
      </c>
      <c r="D2910" s="601"/>
      <c r="E2910" s="604"/>
      <c r="F2910" s="604"/>
      <c r="G2910" s="626"/>
    </row>
    <row r="2911" spans="1:7" hidden="1">
      <c r="A2911" s="625"/>
      <c r="B2911" s="601"/>
      <c r="C2911" s="278" t="s">
        <v>1464</v>
      </c>
      <c r="D2911" s="601"/>
      <c r="E2911" s="604"/>
      <c r="F2911" s="604"/>
      <c r="G2911" s="626"/>
    </row>
    <row r="2912" spans="1:7" hidden="1">
      <c r="A2912" s="625"/>
      <c r="B2912" s="602"/>
      <c r="C2912" s="279" t="s">
        <v>1465</v>
      </c>
      <c r="D2912" s="602"/>
      <c r="E2912" s="605"/>
      <c r="F2912" s="605"/>
      <c r="G2912" s="626"/>
    </row>
    <row r="2913" spans="1:7" ht="4.5" hidden="1" customHeight="1" thickBot="1">
      <c r="A2913" s="277"/>
      <c r="B2913" s="277"/>
      <c r="C2913" s="277"/>
      <c r="D2913" s="277"/>
      <c r="E2913" s="277"/>
      <c r="F2913" s="277"/>
      <c r="G2913" s="277"/>
    </row>
    <row r="2914" spans="1:7" ht="24" hidden="1">
      <c r="A2914" s="625"/>
      <c r="B2914" s="600" t="s">
        <v>1481</v>
      </c>
      <c r="C2914" s="282" t="s">
        <v>1531</v>
      </c>
      <c r="D2914" s="600" t="s">
        <v>1471</v>
      </c>
      <c r="E2914" s="603" t="s">
        <v>1472</v>
      </c>
      <c r="F2914" s="606" t="s">
        <v>1485</v>
      </c>
      <c r="G2914" s="626"/>
    </row>
    <row r="2915" spans="1:7" ht="24" hidden="1">
      <c r="A2915" s="625"/>
      <c r="B2915" s="601"/>
      <c r="C2915" s="278" t="s">
        <v>1482</v>
      </c>
      <c r="D2915" s="601"/>
      <c r="E2915" s="604"/>
      <c r="F2915" s="607"/>
      <c r="G2915" s="626"/>
    </row>
    <row r="2916" spans="1:7" ht="24" hidden="1">
      <c r="A2916" s="625"/>
      <c r="B2916" s="601"/>
      <c r="C2916" s="282" t="s">
        <v>1483</v>
      </c>
      <c r="D2916" s="601"/>
      <c r="E2916" s="604"/>
      <c r="F2916" s="607"/>
      <c r="G2916" s="626"/>
    </row>
    <row r="2917" spans="1:7" ht="24" hidden="1">
      <c r="A2917" s="625"/>
      <c r="B2917" s="602"/>
      <c r="C2917" s="279" t="s">
        <v>1484</v>
      </c>
      <c r="D2917" s="602"/>
      <c r="E2917" s="605"/>
      <c r="F2917" s="608"/>
      <c r="G2917" s="626"/>
    </row>
    <row r="2918" spans="1:7" ht="14.25" hidden="1">
      <c r="A2918" s="414"/>
    </row>
    <row r="2919" spans="1:7" hidden="1"/>
    <row r="2920" spans="1:7" ht="17.25" hidden="1" thickBot="1">
      <c r="A2920" s="277"/>
      <c r="B2920" s="618" t="s">
        <v>1491</v>
      </c>
      <c r="C2920" s="618"/>
      <c r="D2920" s="285"/>
      <c r="E2920" s="285"/>
      <c r="F2920" s="277"/>
      <c r="G2920" s="277"/>
    </row>
    <row r="2921" spans="1:7" ht="7.5" hidden="1" customHeight="1" thickBot="1">
      <c r="A2921" s="277"/>
      <c r="B2921" s="277"/>
      <c r="C2921" s="277"/>
      <c r="D2921" s="277"/>
      <c r="E2921" s="277"/>
      <c r="F2921" s="277"/>
      <c r="G2921" s="277"/>
    </row>
    <row r="2922" spans="1:7" ht="16.5" hidden="1">
      <c r="A2922" s="625"/>
      <c r="B2922" s="619" t="s">
        <v>1416</v>
      </c>
      <c r="C2922" s="619" t="s">
        <v>1447</v>
      </c>
      <c r="D2922" s="257" t="s">
        <v>1448</v>
      </c>
      <c r="E2922" s="619" t="s">
        <v>1417</v>
      </c>
      <c r="F2922" s="619" t="s">
        <v>1418</v>
      </c>
      <c r="G2922" s="626"/>
    </row>
    <row r="2923" spans="1:7" ht="15.75" hidden="1" thickBot="1">
      <c r="A2923" s="625"/>
      <c r="B2923" s="620"/>
      <c r="C2923" s="620"/>
      <c r="D2923" s="258" t="s">
        <v>2726</v>
      </c>
      <c r="E2923" s="620"/>
      <c r="F2923" s="620"/>
      <c r="G2923" s="626"/>
    </row>
    <row r="2924" spans="1:7" ht="36" hidden="1">
      <c r="A2924" s="625"/>
      <c r="B2924" s="600" t="s">
        <v>1924</v>
      </c>
      <c r="C2924" s="289" t="s">
        <v>2225</v>
      </c>
      <c r="D2924" s="289" t="s">
        <v>2727</v>
      </c>
      <c r="E2924" s="603" t="s">
        <v>1599</v>
      </c>
      <c r="F2924" s="615"/>
      <c r="G2924" s="626"/>
    </row>
    <row r="2925" spans="1:7" hidden="1">
      <c r="A2925" s="625"/>
      <c r="B2925" s="601"/>
      <c r="C2925" s="280" t="s">
        <v>2226</v>
      </c>
      <c r="D2925" s="280" t="s">
        <v>2728</v>
      </c>
      <c r="E2925" s="604"/>
      <c r="F2925" s="616"/>
      <c r="G2925" s="626"/>
    </row>
    <row r="2926" spans="1:7" hidden="1">
      <c r="A2926" s="625"/>
      <c r="B2926" s="601"/>
      <c r="C2926" s="280" t="s">
        <v>2227</v>
      </c>
      <c r="D2926" s="397"/>
      <c r="E2926" s="604"/>
      <c r="F2926" s="616"/>
      <c r="G2926" s="626"/>
    </row>
    <row r="2927" spans="1:7" ht="24" hidden="1">
      <c r="A2927" s="625"/>
      <c r="B2927" s="601"/>
      <c r="C2927" s="280" t="s">
        <v>1451</v>
      </c>
      <c r="D2927" s="397"/>
      <c r="E2927" s="604"/>
      <c r="F2927" s="616"/>
      <c r="G2927" s="626"/>
    </row>
    <row r="2928" spans="1:7" ht="24" hidden="1">
      <c r="A2928" s="625"/>
      <c r="B2928" s="601"/>
      <c r="C2928" s="282" t="s">
        <v>2172</v>
      </c>
      <c r="D2928" s="397"/>
      <c r="E2928" s="604"/>
      <c r="F2928" s="616"/>
      <c r="G2928" s="626"/>
    </row>
    <row r="2929" spans="1:7" hidden="1">
      <c r="A2929" s="625"/>
      <c r="B2929" s="601"/>
      <c r="C2929" s="282" t="s">
        <v>2173</v>
      </c>
      <c r="D2929" s="397"/>
      <c r="E2929" s="604"/>
      <c r="F2929" s="616"/>
      <c r="G2929" s="626"/>
    </row>
    <row r="2930" spans="1:7" ht="24" hidden="1">
      <c r="A2930" s="625"/>
      <c r="B2930" s="601"/>
      <c r="C2930" s="282" t="s">
        <v>1451</v>
      </c>
      <c r="D2930" s="397"/>
      <c r="E2930" s="604"/>
      <c r="F2930" s="616"/>
      <c r="G2930" s="626"/>
    </row>
    <row r="2931" spans="1:7" hidden="1">
      <c r="A2931" s="625"/>
      <c r="B2931" s="601"/>
      <c r="C2931" s="282" t="s">
        <v>2139</v>
      </c>
      <c r="D2931" s="397"/>
      <c r="E2931" s="604"/>
      <c r="F2931" s="616"/>
      <c r="G2931" s="626"/>
    </row>
    <row r="2932" spans="1:7" hidden="1">
      <c r="A2932" s="625"/>
      <c r="B2932" s="601"/>
      <c r="C2932" s="282" t="s">
        <v>2088</v>
      </c>
      <c r="D2932" s="397"/>
      <c r="E2932" s="604"/>
      <c r="F2932" s="616"/>
      <c r="G2932" s="626"/>
    </row>
    <row r="2933" spans="1:7" hidden="1">
      <c r="A2933" s="625"/>
      <c r="B2933" s="601"/>
      <c r="C2933" s="282" t="s">
        <v>2140</v>
      </c>
      <c r="D2933" s="397"/>
      <c r="E2933" s="604"/>
      <c r="F2933" s="616"/>
      <c r="G2933" s="626"/>
    </row>
    <row r="2934" spans="1:7" ht="24" hidden="1">
      <c r="A2934" s="625"/>
      <c r="B2934" s="601"/>
      <c r="C2934" s="282" t="s">
        <v>1451</v>
      </c>
      <c r="D2934" s="397"/>
      <c r="E2934" s="604"/>
      <c r="F2934" s="616"/>
      <c r="G2934" s="626"/>
    </row>
    <row r="2935" spans="1:7" ht="24" hidden="1">
      <c r="A2935" s="625"/>
      <c r="B2935" s="601"/>
      <c r="C2935" s="282" t="s">
        <v>2087</v>
      </c>
      <c r="D2935" s="397"/>
      <c r="E2935" s="604"/>
      <c r="F2935" s="616"/>
      <c r="G2935" s="626"/>
    </row>
    <row r="2936" spans="1:7" ht="24" hidden="1">
      <c r="A2936" s="625"/>
      <c r="B2936" s="601"/>
      <c r="C2936" s="282" t="s">
        <v>1451</v>
      </c>
      <c r="D2936" s="397"/>
      <c r="E2936" s="604"/>
      <c r="F2936" s="616"/>
      <c r="G2936" s="626"/>
    </row>
    <row r="2937" spans="1:7" hidden="1">
      <c r="A2937" s="625"/>
      <c r="B2937" s="601"/>
      <c r="C2937" s="282" t="s">
        <v>2065</v>
      </c>
      <c r="D2937" s="397"/>
      <c r="E2937" s="604"/>
      <c r="F2937" s="616"/>
      <c r="G2937" s="626"/>
    </row>
    <row r="2938" spans="1:7" hidden="1">
      <c r="A2938" s="625"/>
      <c r="B2938" s="601"/>
      <c r="C2938" s="282" t="s">
        <v>2066</v>
      </c>
      <c r="D2938" s="397"/>
      <c r="E2938" s="604"/>
      <c r="F2938" s="616"/>
      <c r="G2938" s="626"/>
    </row>
    <row r="2939" spans="1:7" hidden="1">
      <c r="A2939" s="625"/>
      <c r="B2939" s="601"/>
      <c r="C2939" s="282" t="s">
        <v>2067</v>
      </c>
      <c r="D2939" s="397"/>
      <c r="E2939" s="604"/>
      <c r="F2939" s="616"/>
      <c r="G2939" s="626"/>
    </row>
    <row r="2940" spans="1:7" ht="24" hidden="1">
      <c r="A2940" s="625"/>
      <c r="B2940" s="601"/>
      <c r="C2940" s="282" t="s">
        <v>1451</v>
      </c>
      <c r="D2940" s="397"/>
      <c r="E2940" s="604"/>
      <c r="F2940" s="616"/>
      <c r="G2940" s="626"/>
    </row>
    <row r="2941" spans="1:7" ht="24" hidden="1">
      <c r="A2941" s="625"/>
      <c r="B2941" s="601"/>
      <c r="C2941" s="282" t="s">
        <v>2036</v>
      </c>
      <c r="D2941" s="397"/>
      <c r="E2941" s="604"/>
      <c r="F2941" s="616"/>
      <c r="G2941" s="626"/>
    </row>
    <row r="2942" spans="1:7" hidden="1">
      <c r="A2942" s="625"/>
      <c r="B2942" s="601"/>
      <c r="C2942" s="282" t="s">
        <v>2037</v>
      </c>
      <c r="D2942" s="397"/>
      <c r="E2942" s="604"/>
      <c r="F2942" s="616"/>
      <c r="G2942" s="626"/>
    </row>
    <row r="2943" spans="1:7" hidden="1">
      <c r="A2943" s="625"/>
      <c r="B2943" s="601"/>
      <c r="C2943" s="282" t="s">
        <v>2038</v>
      </c>
      <c r="D2943" s="397"/>
      <c r="E2943" s="604"/>
      <c r="F2943" s="616"/>
      <c r="G2943" s="626"/>
    </row>
    <row r="2944" spans="1:7" hidden="1">
      <c r="A2944" s="625"/>
      <c r="B2944" s="601"/>
      <c r="C2944" s="282" t="s">
        <v>2039</v>
      </c>
      <c r="D2944" s="397"/>
      <c r="E2944" s="604"/>
      <c r="F2944" s="616"/>
      <c r="G2944" s="626"/>
    </row>
    <row r="2945" spans="1:7" hidden="1">
      <c r="A2945" s="625"/>
      <c r="B2945" s="601"/>
      <c r="C2945" s="282" t="s">
        <v>2040</v>
      </c>
      <c r="D2945" s="397"/>
      <c r="E2945" s="604"/>
      <c r="F2945" s="616"/>
      <c r="G2945" s="626"/>
    </row>
    <row r="2946" spans="1:7" ht="24" hidden="1">
      <c r="A2946" s="625"/>
      <c r="B2946" s="601"/>
      <c r="C2946" s="282" t="s">
        <v>1451</v>
      </c>
      <c r="D2946" s="397"/>
      <c r="E2946" s="604"/>
      <c r="F2946" s="616"/>
      <c r="G2946" s="626"/>
    </row>
    <row r="2947" spans="1:7" hidden="1">
      <c r="A2947" s="625"/>
      <c r="B2947" s="601"/>
      <c r="C2947" s="282" t="s">
        <v>1995</v>
      </c>
      <c r="D2947" s="397"/>
      <c r="E2947" s="604"/>
      <c r="F2947" s="616"/>
      <c r="G2947" s="626"/>
    </row>
    <row r="2948" spans="1:7" ht="24" hidden="1">
      <c r="A2948" s="625"/>
      <c r="B2948" s="601"/>
      <c r="C2948" s="282" t="s">
        <v>1451</v>
      </c>
      <c r="D2948" s="397"/>
      <c r="E2948" s="604"/>
      <c r="F2948" s="616"/>
      <c r="G2948" s="626"/>
    </row>
    <row r="2949" spans="1:7" hidden="1">
      <c r="A2949" s="625"/>
      <c r="B2949" s="601"/>
      <c r="C2949" s="282" t="s">
        <v>1965</v>
      </c>
      <c r="D2949" s="397"/>
      <c r="E2949" s="604"/>
      <c r="F2949" s="616"/>
      <c r="G2949" s="626"/>
    </row>
    <row r="2950" spans="1:7" ht="24" hidden="1">
      <c r="A2950" s="625"/>
      <c r="B2950" s="601"/>
      <c r="C2950" s="282" t="s">
        <v>1451</v>
      </c>
      <c r="D2950" s="397"/>
      <c r="E2950" s="604"/>
      <c r="F2950" s="616"/>
      <c r="G2950" s="626"/>
    </row>
    <row r="2951" spans="1:7" hidden="1">
      <c r="A2951" s="625"/>
      <c r="B2951" s="602"/>
      <c r="C2951" s="304" t="s">
        <v>1795</v>
      </c>
      <c r="D2951" s="290"/>
      <c r="E2951" s="605"/>
      <c r="F2951" s="617"/>
      <c r="G2951" s="626"/>
    </row>
    <row r="2952" spans="1:7" ht="14.25" hidden="1">
      <c r="A2952" s="277"/>
      <c r="B2952" s="277"/>
      <c r="C2952" s="277"/>
      <c r="D2952" s="277"/>
      <c r="E2952" s="277"/>
      <c r="F2952" s="277"/>
      <c r="G2952" s="277"/>
    </row>
    <row r="2953" spans="1:7" ht="24" hidden="1">
      <c r="A2953" s="625"/>
      <c r="B2953" s="600" t="s">
        <v>1967</v>
      </c>
      <c r="C2953" s="291" t="s">
        <v>2141</v>
      </c>
      <c r="D2953" s="600" t="s">
        <v>1471</v>
      </c>
      <c r="E2953" s="603" t="s">
        <v>1456</v>
      </c>
      <c r="F2953" s="615"/>
      <c r="G2953" s="626"/>
    </row>
    <row r="2954" spans="1:7" ht="24" hidden="1">
      <c r="A2954" s="625"/>
      <c r="B2954" s="601"/>
      <c r="C2954" s="280" t="s">
        <v>1451</v>
      </c>
      <c r="D2954" s="601"/>
      <c r="E2954" s="604"/>
      <c r="F2954" s="616"/>
      <c r="G2954" s="626"/>
    </row>
    <row r="2955" spans="1:7" hidden="1">
      <c r="A2955" s="625"/>
      <c r="B2955" s="601"/>
      <c r="C2955" s="282" t="s">
        <v>2068</v>
      </c>
      <c r="D2955" s="601"/>
      <c r="E2955" s="604"/>
      <c r="F2955" s="616"/>
      <c r="G2955" s="626"/>
    </row>
    <row r="2956" spans="1:7" ht="24" hidden="1">
      <c r="A2956" s="625"/>
      <c r="B2956" s="601"/>
      <c r="C2956" s="282" t="s">
        <v>1524</v>
      </c>
      <c r="D2956" s="601"/>
      <c r="E2956" s="604"/>
      <c r="F2956" s="616"/>
      <c r="G2956" s="626"/>
    </row>
    <row r="2957" spans="1:7" ht="24" hidden="1">
      <c r="A2957" s="625"/>
      <c r="B2957" s="602"/>
      <c r="C2957" s="304" t="s">
        <v>1997</v>
      </c>
      <c r="D2957" s="602"/>
      <c r="E2957" s="605"/>
      <c r="F2957" s="617"/>
      <c r="G2957" s="626"/>
    </row>
    <row r="2958" spans="1:7" ht="18" hidden="1" thickBot="1">
      <c r="A2958" s="277"/>
      <c r="B2958" s="393"/>
      <c r="C2958" s="393"/>
      <c r="D2958" s="393"/>
      <c r="E2958" s="393"/>
      <c r="F2958" s="394"/>
      <c r="G2958" s="394"/>
    </row>
    <row r="2959" spans="1:7" ht="24" hidden="1">
      <c r="A2959" s="625"/>
      <c r="B2959" s="600" t="s">
        <v>1449</v>
      </c>
      <c r="C2959" s="282" t="s">
        <v>2174</v>
      </c>
      <c r="D2959" s="600" t="s">
        <v>1471</v>
      </c>
      <c r="E2959" s="603" t="s">
        <v>1460</v>
      </c>
      <c r="F2959" s="603"/>
      <c r="G2959" s="626"/>
    </row>
    <row r="2960" spans="1:7" ht="24" hidden="1">
      <c r="A2960" s="625"/>
      <c r="B2960" s="601"/>
      <c r="C2960" s="282" t="s">
        <v>1451</v>
      </c>
      <c r="D2960" s="601"/>
      <c r="E2960" s="604"/>
      <c r="F2960" s="604"/>
      <c r="G2960" s="626"/>
    </row>
    <row r="2961" spans="1:7" ht="24" hidden="1">
      <c r="A2961" s="625"/>
      <c r="B2961" s="601"/>
      <c r="C2961" s="282" t="s">
        <v>2142</v>
      </c>
      <c r="D2961" s="601"/>
      <c r="E2961" s="604"/>
      <c r="F2961" s="604"/>
      <c r="G2961" s="626"/>
    </row>
    <row r="2962" spans="1:7" ht="24" hidden="1">
      <c r="A2962" s="625"/>
      <c r="B2962" s="601"/>
      <c r="C2962" s="282" t="s">
        <v>1451</v>
      </c>
      <c r="D2962" s="601"/>
      <c r="E2962" s="604"/>
      <c r="F2962" s="604"/>
      <c r="G2962" s="626"/>
    </row>
    <row r="2963" spans="1:7" hidden="1">
      <c r="A2963" s="625"/>
      <c r="B2963" s="601"/>
      <c r="C2963" s="282" t="s">
        <v>2089</v>
      </c>
      <c r="D2963" s="601"/>
      <c r="E2963" s="604"/>
      <c r="F2963" s="604"/>
      <c r="G2963" s="626"/>
    </row>
    <row r="2964" spans="1:7" ht="24" hidden="1">
      <c r="A2964" s="625"/>
      <c r="B2964" s="601"/>
      <c r="C2964" s="282" t="s">
        <v>1451</v>
      </c>
      <c r="D2964" s="601"/>
      <c r="E2964" s="604"/>
      <c r="F2964" s="604"/>
      <c r="G2964" s="626"/>
    </row>
    <row r="2965" spans="1:7" hidden="1">
      <c r="A2965" s="625"/>
      <c r="B2965" s="601"/>
      <c r="C2965" s="282" t="s">
        <v>1927</v>
      </c>
      <c r="D2965" s="601"/>
      <c r="E2965" s="604"/>
      <c r="F2965" s="604"/>
      <c r="G2965" s="626"/>
    </row>
    <row r="2966" spans="1:7" ht="24" hidden="1">
      <c r="A2966" s="625"/>
      <c r="B2966" s="601"/>
      <c r="C2966" s="282" t="s">
        <v>1451</v>
      </c>
      <c r="D2966" s="601"/>
      <c r="E2966" s="604"/>
      <c r="F2966" s="604"/>
      <c r="G2966" s="626"/>
    </row>
    <row r="2967" spans="1:7" hidden="1">
      <c r="A2967" s="625"/>
      <c r="B2967" s="601"/>
      <c r="C2967" s="282" t="s">
        <v>1853</v>
      </c>
      <c r="D2967" s="601"/>
      <c r="E2967" s="604"/>
      <c r="F2967" s="604"/>
      <c r="G2967" s="626"/>
    </row>
    <row r="2968" spans="1:7" hidden="1">
      <c r="A2968" s="625"/>
      <c r="B2968" s="601"/>
      <c r="C2968" s="282" t="s">
        <v>1854</v>
      </c>
      <c r="D2968" s="601"/>
      <c r="E2968" s="604"/>
      <c r="F2968" s="604"/>
      <c r="G2968" s="626"/>
    </row>
    <row r="2969" spans="1:7" ht="24" hidden="1">
      <c r="A2969" s="625"/>
      <c r="B2969" s="601"/>
      <c r="C2969" s="282" t="s">
        <v>1451</v>
      </c>
      <c r="D2969" s="601"/>
      <c r="E2969" s="604"/>
      <c r="F2969" s="604"/>
      <c r="G2969" s="626"/>
    </row>
    <row r="2970" spans="1:7" ht="24" hidden="1">
      <c r="A2970" s="625"/>
      <c r="B2970" s="601"/>
      <c r="C2970" s="282" t="s">
        <v>1820</v>
      </c>
      <c r="D2970" s="601"/>
      <c r="E2970" s="604"/>
      <c r="F2970" s="604"/>
      <c r="G2970" s="626"/>
    </row>
    <row r="2971" spans="1:7" ht="24" hidden="1">
      <c r="A2971" s="625"/>
      <c r="B2971" s="601"/>
      <c r="C2971" s="282" t="s">
        <v>1451</v>
      </c>
      <c r="D2971" s="601"/>
      <c r="E2971" s="604"/>
      <c r="F2971" s="604"/>
      <c r="G2971" s="626"/>
    </row>
    <row r="2972" spans="1:7" hidden="1">
      <c r="A2972" s="625"/>
      <c r="B2972" s="601"/>
      <c r="C2972" s="282" t="s">
        <v>1796</v>
      </c>
      <c r="D2972" s="601"/>
      <c r="E2972" s="604"/>
      <c r="F2972" s="604"/>
      <c r="G2972" s="626"/>
    </row>
    <row r="2973" spans="1:7" ht="24" hidden="1">
      <c r="A2973" s="625"/>
      <c r="B2973" s="601"/>
      <c r="C2973" s="282" t="s">
        <v>1451</v>
      </c>
      <c r="D2973" s="601"/>
      <c r="E2973" s="604"/>
      <c r="F2973" s="604"/>
      <c r="G2973" s="626"/>
    </row>
    <row r="2974" spans="1:7" hidden="1">
      <c r="A2974" s="625"/>
      <c r="B2974" s="601"/>
      <c r="C2974" s="282" t="s">
        <v>1769</v>
      </c>
      <c r="D2974" s="601"/>
      <c r="E2974" s="604"/>
      <c r="F2974" s="604"/>
      <c r="G2974" s="626"/>
    </row>
    <row r="2975" spans="1:7" ht="24" hidden="1">
      <c r="A2975" s="625"/>
      <c r="B2975" s="601"/>
      <c r="C2975" s="282" t="s">
        <v>1451</v>
      </c>
      <c r="D2975" s="601"/>
      <c r="E2975" s="604"/>
      <c r="F2975" s="604"/>
      <c r="G2975" s="626"/>
    </row>
    <row r="2976" spans="1:7" hidden="1">
      <c r="A2976" s="625"/>
      <c r="B2976" s="601"/>
      <c r="C2976" s="282" t="s">
        <v>1737</v>
      </c>
      <c r="D2976" s="601"/>
      <c r="E2976" s="604"/>
      <c r="F2976" s="604"/>
      <c r="G2976" s="626"/>
    </row>
    <row r="2977" spans="1:7" ht="24" hidden="1">
      <c r="A2977" s="625"/>
      <c r="B2977" s="601"/>
      <c r="C2977" s="282" t="s">
        <v>1451</v>
      </c>
      <c r="D2977" s="601"/>
      <c r="E2977" s="604"/>
      <c r="F2977" s="604"/>
      <c r="G2977" s="626"/>
    </row>
    <row r="2978" spans="1:7" hidden="1">
      <c r="A2978" s="625"/>
      <c r="B2978" s="601"/>
      <c r="C2978" s="282" t="s">
        <v>1658</v>
      </c>
      <c r="D2978" s="601"/>
      <c r="E2978" s="604"/>
      <c r="F2978" s="604"/>
      <c r="G2978" s="626"/>
    </row>
    <row r="2979" spans="1:7" ht="24" hidden="1">
      <c r="A2979" s="625"/>
      <c r="B2979" s="601"/>
      <c r="C2979" s="282" t="s">
        <v>1451</v>
      </c>
      <c r="D2979" s="601"/>
      <c r="E2979" s="604"/>
      <c r="F2979" s="604"/>
      <c r="G2979" s="626"/>
    </row>
    <row r="2980" spans="1:7" hidden="1">
      <c r="A2980" s="625"/>
      <c r="B2980" s="601"/>
      <c r="C2980" s="282" t="s">
        <v>1621</v>
      </c>
      <c r="D2980" s="601"/>
      <c r="E2980" s="604"/>
      <c r="F2980" s="604"/>
      <c r="G2980" s="626"/>
    </row>
    <row r="2981" spans="1:7" hidden="1">
      <c r="A2981" s="625"/>
      <c r="B2981" s="601"/>
      <c r="C2981" s="282" t="s">
        <v>1622</v>
      </c>
      <c r="D2981" s="601"/>
      <c r="E2981" s="604"/>
      <c r="F2981" s="604"/>
      <c r="G2981" s="626"/>
    </row>
    <row r="2982" spans="1:7" ht="24" hidden="1">
      <c r="A2982" s="625"/>
      <c r="B2982" s="601"/>
      <c r="C2982" s="282" t="s">
        <v>1451</v>
      </c>
      <c r="D2982" s="601"/>
      <c r="E2982" s="604"/>
      <c r="F2982" s="604"/>
      <c r="G2982" s="626"/>
    </row>
    <row r="2983" spans="1:7" hidden="1">
      <c r="A2983" s="625"/>
      <c r="B2983" s="601"/>
      <c r="C2983" s="278" t="s">
        <v>1659</v>
      </c>
      <c r="D2983" s="601"/>
      <c r="E2983" s="604"/>
      <c r="F2983" s="604"/>
      <c r="G2983" s="626"/>
    </row>
    <row r="2984" spans="1:7" hidden="1">
      <c r="A2984" s="625"/>
      <c r="B2984" s="601"/>
      <c r="C2984" s="278" t="s">
        <v>1451</v>
      </c>
      <c r="D2984" s="601"/>
      <c r="E2984" s="604"/>
      <c r="F2984" s="604"/>
      <c r="G2984" s="626"/>
    </row>
    <row r="2985" spans="1:7" hidden="1">
      <c r="A2985" s="625"/>
      <c r="B2985" s="601"/>
      <c r="C2985" s="278" t="s">
        <v>1450</v>
      </c>
      <c r="D2985" s="601"/>
      <c r="E2985" s="604"/>
      <c r="F2985" s="604"/>
      <c r="G2985" s="626"/>
    </row>
    <row r="2986" spans="1:7" hidden="1">
      <c r="A2986" s="625"/>
      <c r="B2986" s="601"/>
      <c r="C2986" s="278" t="s">
        <v>1451</v>
      </c>
      <c r="D2986" s="601"/>
      <c r="E2986" s="604"/>
      <c r="F2986" s="604"/>
      <c r="G2986" s="626"/>
    </row>
    <row r="2987" spans="1:7" hidden="1">
      <c r="A2987" s="625"/>
      <c r="B2987" s="601"/>
      <c r="C2987" s="278" t="s">
        <v>1452</v>
      </c>
      <c r="D2987" s="601"/>
      <c r="E2987" s="604"/>
      <c r="F2987" s="604"/>
      <c r="G2987" s="626"/>
    </row>
    <row r="2988" spans="1:7" hidden="1">
      <c r="A2988" s="625"/>
      <c r="B2988" s="601"/>
      <c r="C2988" s="278" t="s">
        <v>1451</v>
      </c>
      <c r="D2988" s="601"/>
      <c r="E2988" s="604"/>
      <c r="F2988" s="604"/>
      <c r="G2988" s="626"/>
    </row>
    <row r="2989" spans="1:7" hidden="1">
      <c r="A2989" s="625"/>
      <c r="B2989" s="601"/>
      <c r="C2989" s="278" t="s">
        <v>1453</v>
      </c>
      <c r="D2989" s="601"/>
      <c r="E2989" s="604"/>
      <c r="F2989" s="604"/>
      <c r="G2989" s="626"/>
    </row>
    <row r="2990" spans="1:7" hidden="1">
      <c r="A2990" s="625"/>
      <c r="B2990" s="601"/>
      <c r="C2990" s="278" t="s">
        <v>1454</v>
      </c>
      <c r="D2990" s="601"/>
      <c r="E2990" s="604"/>
      <c r="F2990" s="604"/>
      <c r="G2990" s="626"/>
    </row>
    <row r="2991" spans="1:7" hidden="1">
      <c r="A2991" s="625"/>
      <c r="B2991" s="602"/>
      <c r="C2991" s="279" t="s">
        <v>1455</v>
      </c>
      <c r="D2991" s="602"/>
      <c r="E2991" s="605"/>
      <c r="F2991" s="605"/>
      <c r="G2991" s="626"/>
    </row>
    <row r="2992" spans="1:7" ht="14.25" hidden="1">
      <c r="A2992" s="277"/>
      <c r="B2992" s="358"/>
      <c r="C2992" s="398"/>
      <c r="D2992" s="398"/>
      <c r="E2992" s="398"/>
      <c r="F2992" s="398"/>
      <c r="G2992" s="394"/>
    </row>
    <row r="2993" spans="1:7" ht="36" hidden="1">
      <c r="A2993" s="625"/>
      <c r="B2993" s="612" t="s">
        <v>1478</v>
      </c>
      <c r="C2993" s="282" t="s">
        <v>2042</v>
      </c>
      <c r="D2993" s="612" t="s">
        <v>1471</v>
      </c>
      <c r="E2993" s="613" t="s">
        <v>1456</v>
      </c>
      <c r="F2993" s="614"/>
      <c r="G2993" s="626"/>
    </row>
    <row r="2994" spans="1:7" ht="24" hidden="1">
      <c r="A2994" s="625"/>
      <c r="B2994" s="601"/>
      <c r="C2994" s="282" t="s">
        <v>1577</v>
      </c>
      <c r="D2994" s="601"/>
      <c r="E2994" s="604"/>
      <c r="F2994" s="607"/>
      <c r="G2994" s="626"/>
    </row>
    <row r="2995" spans="1:7" hidden="1">
      <c r="A2995" s="625"/>
      <c r="B2995" s="601"/>
      <c r="C2995" s="282" t="s">
        <v>1855</v>
      </c>
      <c r="D2995" s="601"/>
      <c r="E2995" s="604"/>
      <c r="F2995" s="607"/>
      <c r="G2995" s="626"/>
    </row>
    <row r="2996" spans="1:7" ht="24" hidden="1">
      <c r="A2996" s="625"/>
      <c r="B2996" s="601"/>
      <c r="C2996" s="282" t="s">
        <v>1968</v>
      </c>
      <c r="D2996" s="601"/>
      <c r="E2996" s="604"/>
      <c r="F2996" s="607"/>
      <c r="G2996" s="626"/>
    </row>
    <row r="2997" spans="1:7" ht="36" hidden="1">
      <c r="A2997" s="625"/>
      <c r="B2997" s="601"/>
      <c r="C2997" s="282" t="s">
        <v>1969</v>
      </c>
      <c r="D2997" s="601"/>
      <c r="E2997" s="604"/>
      <c r="F2997" s="607"/>
      <c r="G2997" s="626"/>
    </row>
    <row r="2998" spans="1:7" ht="24" hidden="1">
      <c r="A2998" s="625"/>
      <c r="B2998" s="601"/>
      <c r="C2998" s="282" t="s">
        <v>1577</v>
      </c>
      <c r="D2998" s="601"/>
      <c r="E2998" s="604"/>
      <c r="F2998" s="607"/>
      <c r="G2998" s="626"/>
    </row>
    <row r="2999" spans="1:7" hidden="1">
      <c r="A2999" s="625"/>
      <c r="B2999" s="601"/>
      <c r="C2999" s="282" t="s">
        <v>1855</v>
      </c>
      <c r="D2999" s="601"/>
      <c r="E2999" s="604"/>
      <c r="F2999" s="607"/>
      <c r="G2999" s="626"/>
    </row>
    <row r="3000" spans="1:7" ht="24" hidden="1">
      <c r="A3000" s="625"/>
      <c r="B3000" s="601"/>
      <c r="C3000" s="282" t="s">
        <v>1856</v>
      </c>
      <c r="D3000" s="601"/>
      <c r="E3000" s="604"/>
      <c r="F3000" s="607"/>
      <c r="G3000" s="626"/>
    </row>
    <row r="3001" spans="1:7" ht="36" hidden="1">
      <c r="A3001" s="625"/>
      <c r="B3001" s="601"/>
      <c r="C3001" s="282" t="s">
        <v>1857</v>
      </c>
      <c r="D3001" s="601"/>
      <c r="E3001" s="604"/>
      <c r="F3001" s="607"/>
      <c r="G3001" s="626"/>
    </row>
    <row r="3002" spans="1:7" ht="24" hidden="1">
      <c r="A3002" s="625"/>
      <c r="B3002" s="601"/>
      <c r="C3002" s="282" t="s">
        <v>1577</v>
      </c>
      <c r="D3002" s="601"/>
      <c r="E3002" s="604"/>
      <c r="F3002" s="607"/>
      <c r="G3002" s="626"/>
    </row>
    <row r="3003" spans="1:7" hidden="1">
      <c r="A3003" s="625"/>
      <c r="B3003" s="601"/>
      <c r="C3003" s="282" t="s">
        <v>1742</v>
      </c>
      <c r="D3003" s="601"/>
      <c r="E3003" s="604"/>
      <c r="F3003" s="607"/>
      <c r="G3003" s="626"/>
    </row>
    <row r="3004" spans="1:7" ht="24" hidden="1">
      <c r="A3004" s="625"/>
      <c r="B3004" s="601"/>
      <c r="C3004" s="282" t="s">
        <v>1577</v>
      </c>
      <c r="D3004" s="601"/>
      <c r="E3004" s="604"/>
      <c r="F3004" s="607"/>
      <c r="G3004" s="626"/>
    </row>
    <row r="3005" spans="1:7" hidden="1">
      <c r="A3005" s="625"/>
      <c r="B3005" s="601"/>
      <c r="C3005" s="282" t="s">
        <v>1625</v>
      </c>
      <c r="D3005" s="601"/>
      <c r="E3005" s="604"/>
      <c r="F3005" s="607"/>
      <c r="G3005" s="626"/>
    </row>
    <row r="3006" spans="1:7" hidden="1">
      <c r="A3006" s="625"/>
      <c r="B3006" s="601"/>
      <c r="C3006" s="282" t="s">
        <v>1666</v>
      </c>
      <c r="D3006" s="601"/>
      <c r="E3006" s="604"/>
      <c r="F3006" s="607"/>
      <c r="G3006" s="626"/>
    </row>
    <row r="3007" spans="1:7" ht="24" hidden="1">
      <c r="A3007" s="625"/>
      <c r="B3007" s="601"/>
      <c r="C3007" s="282" t="s">
        <v>1667</v>
      </c>
      <c r="D3007" s="601"/>
      <c r="E3007" s="604"/>
      <c r="F3007" s="607"/>
      <c r="G3007" s="626"/>
    </row>
    <row r="3008" spans="1:7" ht="24" hidden="1">
      <c r="A3008" s="625"/>
      <c r="B3008" s="601"/>
      <c r="C3008" s="282" t="s">
        <v>1577</v>
      </c>
      <c r="D3008" s="601"/>
      <c r="E3008" s="604"/>
      <c r="F3008" s="607"/>
      <c r="G3008" s="626"/>
    </row>
    <row r="3009" spans="1:7" ht="36" hidden="1">
      <c r="A3009" s="625"/>
      <c r="B3009" s="601"/>
      <c r="C3009" s="282" t="s">
        <v>1576</v>
      </c>
      <c r="D3009" s="601"/>
      <c r="E3009" s="604"/>
      <c r="F3009" s="607"/>
      <c r="G3009" s="626"/>
    </row>
    <row r="3010" spans="1:7" ht="24" hidden="1">
      <c r="A3010" s="625"/>
      <c r="B3010" s="601"/>
      <c r="C3010" s="282" t="s">
        <v>1577</v>
      </c>
      <c r="D3010" s="601"/>
      <c r="E3010" s="604"/>
      <c r="F3010" s="607"/>
      <c r="G3010" s="626"/>
    </row>
    <row r="3011" spans="1:7" ht="24" hidden="1">
      <c r="A3011" s="625"/>
      <c r="B3011" s="601"/>
      <c r="C3011" s="282" t="s">
        <v>1479</v>
      </c>
      <c r="D3011" s="601"/>
      <c r="E3011" s="604"/>
      <c r="F3011" s="607"/>
      <c r="G3011" s="626"/>
    </row>
    <row r="3012" spans="1:7" hidden="1">
      <c r="A3012" s="625"/>
      <c r="B3012" s="602"/>
      <c r="C3012" s="279" t="s">
        <v>1480</v>
      </c>
      <c r="D3012" s="602"/>
      <c r="E3012" s="605"/>
      <c r="F3012" s="608"/>
      <c r="G3012" s="626"/>
    </row>
    <row r="3013" spans="1:7" ht="4.5" hidden="1" customHeight="1" thickBot="1">
      <c r="A3013" s="277"/>
      <c r="B3013" s="277"/>
      <c r="C3013" s="277"/>
      <c r="D3013" s="277"/>
      <c r="E3013" s="277"/>
      <c r="F3013" s="277"/>
      <c r="G3013" s="277"/>
    </row>
    <row r="3014" spans="1:7" hidden="1">
      <c r="A3014" s="625"/>
      <c r="B3014" s="600" t="s">
        <v>2576</v>
      </c>
      <c r="C3014" s="341" t="s">
        <v>2720</v>
      </c>
      <c r="D3014" s="600" t="s">
        <v>2725</v>
      </c>
      <c r="E3014" s="603" t="s">
        <v>1739</v>
      </c>
      <c r="F3014" s="609"/>
      <c r="G3014" s="626"/>
    </row>
    <row r="3015" spans="1:7" ht="24" hidden="1">
      <c r="A3015" s="625"/>
      <c r="B3015" s="601"/>
      <c r="C3015" s="282" t="s">
        <v>2634</v>
      </c>
      <c r="D3015" s="601"/>
      <c r="E3015" s="604"/>
      <c r="F3015" s="610"/>
      <c r="G3015" s="626"/>
    </row>
    <row r="3016" spans="1:7" hidden="1">
      <c r="A3016" s="625"/>
      <c r="B3016" s="601"/>
      <c r="C3016" s="282" t="s">
        <v>2719</v>
      </c>
      <c r="D3016" s="601"/>
      <c r="E3016" s="604"/>
      <c r="F3016" s="610"/>
      <c r="G3016" s="626"/>
    </row>
    <row r="3017" spans="1:7" ht="24" hidden="1">
      <c r="A3017" s="625"/>
      <c r="B3017" s="601"/>
      <c r="C3017" s="282" t="s">
        <v>2634</v>
      </c>
      <c r="D3017" s="601"/>
      <c r="E3017" s="604"/>
      <c r="F3017" s="610"/>
      <c r="G3017" s="626"/>
    </row>
    <row r="3018" spans="1:7" hidden="1">
      <c r="A3018" s="625"/>
      <c r="B3018" s="601"/>
      <c r="C3018" s="282" t="s">
        <v>2707</v>
      </c>
      <c r="D3018" s="601"/>
      <c r="E3018" s="604"/>
      <c r="F3018" s="610"/>
      <c r="G3018" s="626"/>
    </row>
    <row r="3019" spans="1:7" ht="24" hidden="1">
      <c r="A3019" s="625"/>
      <c r="B3019" s="601"/>
      <c r="C3019" s="282" t="s">
        <v>2634</v>
      </c>
      <c r="D3019" s="601"/>
      <c r="E3019" s="604"/>
      <c r="F3019" s="610"/>
      <c r="G3019" s="626"/>
    </row>
    <row r="3020" spans="1:7" ht="24" hidden="1">
      <c r="A3020" s="625"/>
      <c r="B3020" s="601"/>
      <c r="C3020" s="282" t="s">
        <v>2642</v>
      </c>
      <c r="D3020" s="601"/>
      <c r="E3020" s="604"/>
      <c r="F3020" s="610"/>
      <c r="G3020" s="626"/>
    </row>
    <row r="3021" spans="1:7" ht="24" hidden="1">
      <c r="A3021" s="625"/>
      <c r="B3021" s="601"/>
      <c r="C3021" s="282" t="s">
        <v>2634</v>
      </c>
      <c r="D3021" s="601"/>
      <c r="E3021" s="604"/>
      <c r="F3021" s="610"/>
      <c r="G3021" s="626"/>
    </row>
    <row r="3022" spans="1:7" hidden="1">
      <c r="A3022" s="625"/>
      <c r="B3022" s="601"/>
      <c r="C3022" s="282" t="s">
        <v>2632</v>
      </c>
      <c r="D3022" s="601"/>
      <c r="E3022" s="604"/>
      <c r="F3022" s="610"/>
      <c r="G3022" s="626"/>
    </row>
    <row r="3023" spans="1:7" hidden="1">
      <c r="A3023" s="625"/>
      <c r="B3023" s="601"/>
      <c r="C3023" s="282" t="s">
        <v>2633</v>
      </c>
      <c r="D3023" s="601"/>
      <c r="E3023" s="604"/>
      <c r="F3023" s="610"/>
      <c r="G3023" s="626"/>
    </row>
    <row r="3024" spans="1:7" ht="24" hidden="1">
      <c r="A3024" s="625"/>
      <c r="B3024" s="601"/>
      <c r="C3024" s="282" t="s">
        <v>2634</v>
      </c>
      <c r="D3024" s="601"/>
      <c r="E3024" s="604"/>
      <c r="F3024" s="610"/>
      <c r="G3024" s="626"/>
    </row>
    <row r="3025" spans="1:7" hidden="1">
      <c r="A3025" s="625"/>
      <c r="B3025" s="601"/>
      <c r="C3025" s="282" t="s">
        <v>2617</v>
      </c>
      <c r="D3025" s="601"/>
      <c r="E3025" s="604"/>
      <c r="F3025" s="610"/>
      <c r="G3025" s="626"/>
    </row>
    <row r="3026" spans="1:7" ht="24" hidden="1">
      <c r="A3026" s="625"/>
      <c r="B3026" s="601"/>
      <c r="C3026" s="282" t="s">
        <v>2635</v>
      </c>
      <c r="D3026" s="601"/>
      <c r="E3026" s="604"/>
      <c r="F3026" s="610"/>
      <c r="G3026" s="626"/>
    </row>
    <row r="3027" spans="1:7" ht="24" hidden="1">
      <c r="A3027" s="625"/>
      <c r="B3027" s="601"/>
      <c r="C3027" s="282" t="s">
        <v>2636</v>
      </c>
      <c r="D3027" s="601"/>
      <c r="E3027" s="604"/>
      <c r="F3027" s="610"/>
      <c r="G3027" s="626"/>
    </row>
    <row r="3028" spans="1:7" ht="24" hidden="1">
      <c r="A3028" s="625"/>
      <c r="B3028" s="601"/>
      <c r="C3028" s="282" t="s">
        <v>2637</v>
      </c>
      <c r="D3028" s="601"/>
      <c r="E3028" s="604"/>
      <c r="F3028" s="610"/>
      <c r="G3028" s="626"/>
    </row>
    <row r="3029" spans="1:7" hidden="1">
      <c r="A3029" s="625"/>
      <c r="B3029" s="601"/>
      <c r="C3029" s="282" t="s">
        <v>2638</v>
      </c>
      <c r="D3029" s="601"/>
      <c r="E3029" s="604"/>
      <c r="F3029" s="610"/>
      <c r="G3029" s="626"/>
    </row>
    <row r="3030" spans="1:7" hidden="1">
      <c r="A3030" s="625"/>
      <c r="B3030" s="601"/>
      <c r="C3030" s="282" t="s">
        <v>2639</v>
      </c>
      <c r="D3030" s="601"/>
      <c r="E3030" s="604"/>
      <c r="F3030" s="610"/>
      <c r="G3030" s="626"/>
    </row>
    <row r="3031" spans="1:7" ht="24" hidden="1">
      <c r="A3031" s="625"/>
      <c r="B3031" s="601"/>
      <c r="C3031" s="278" t="s">
        <v>2578</v>
      </c>
      <c r="D3031" s="601"/>
      <c r="E3031" s="604"/>
      <c r="F3031" s="610"/>
      <c r="G3031" s="626"/>
    </row>
    <row r="3032" spans="1:7" hidden="1">
      <c r="A3032" s="625"/>
      <c r="B3032" s="601"/>
      <c r="C3032" s="278" t="s">
        <v>2593</v>
      </c>
      <c r="D3032" s="601"/>
      <c r="E3032" s="604"/>
      <c r="F3032" s="610"/>
      <c r="G3032" s="626"/>
    </row>
    <row r="3033" spans="1:7" ht="24" hidden="1">
      <c r="A3033" s="625"/>
      <c r="B3033" s="601"/>
      <c r="C3033" s="278" t="s">
        <v>2578</v>
      </c>
      <c r="D3033" s="601"/>
      <c r="E3033" s="604"/>
      <c r="F3033" s="610"/>
      <c r="G3033" s="626"/>
    </row>
    <row r="3034" spans="1:7" ht="24" hidden="1">
      <c r="A3034" s="625"/>
      <c r="B3034" s="601"/>
      <c r="C3034" s="278" t="s">
        <v>2577</v>
      </c>
      <c r="D3034" s="601"/>
      <c r="E3034" s="604"/>
      <c r="F3034" s="610"/>
      <c r="G3034" s="626"/>
    </row>
    <row r="3035" spans="1:7" ht="24" hidden="1">
      <c r="A3035" s="625"/>
      <c r="B3035" s="601"/>
      <c r="C3035" s="278" t="s">
        <v>2578</v>
      </c>
      <c r="D3035" s="601"/>
      <c r="E3035" s="604"/>
      <c r="F3035" s="610"/>
      <c r="G3035" s="626"/>
    </row>
    <row r="3036" spans="1:7" ht="24" hidden="1">
      <c r="A3036" s="625"/>
      <c r="B3036" s="602"/>
      <c r="C3036" s="279" t="s">
        <v>2579</v>
      </c>
      <c r="D3036" s="602"/>
      <c r="E3036" s="605"/>
      <c r="F3036" s="611"/>
      <c r="G3036" s="626"/>
    </row>
    <row r="3037" spans="1:7" ht="4.5" hidden="1" customHeight="1" thickBot="1">
      <c r="A3037" s="277"/>
      <c r="B3037" s="277"/>
      <c r="C3037" s="277"/>
      <c r="D3037" s="277"/>
      <c r="E3037" s="277"/>
      <c r="F3037" s="277"/>
      <c r="G3037" s="277"/>
    </row>
    <row r="3038" spans="1:7" hidden="1">
      <c r="A3038" s="625"/>
      <c r="B3038" s="600" t="s">
        <v>2090</v>
      </c>
      <c r="C3038" s="357" t="s">
        <v>2228</v>
      </c>
      <c r="D3038" s="600" t="s">
        <v>2712</v>
      </c>
      <c r="E3038" s="603" t="s">
        <v>1996</v>
      </c>
      <c r="F3038" s="609"/>
      <c r="G3038" s="626"/>
    </row>
    <row r="3039" spans="1:7" ht="24" hidden="1">
      <c r="A3039" s="625"/>
      <c r="B3039" s="601"/>
      <c r="C3039" s="282" t="s">
        <v>1577</v>
      </c>
      <c r="D3039" s="601"/>
      <c r="E3039" s="604"/>
      <c r="F3039" s="610"/>
      <c r="G3039" s="626"/>
    </row>
    <row r="3040" spans="1:7" hidden="1">
      <c r="A3040" s="625"/>
      <c r="B3040" s="601"/>
      <c r="C3040" s="282" t="s">
        <v>2175</v>
      </c>
      <c r="D3040" s="601"/>
      <c r="E3040" s="604"/>
      <c r="F3040" s="610"/>
      <c r="G3040" s="626"/>
    </row>
    <row r="3041" spans="1:7" ht="24" hidden="1">
      <c r="A3041" s="625"/>
      <c r="B3041" s="601"/>
      <c r="C3041" s="282" t="s">
        <v>1577</v>
      </c>
      <c r="D3041" s="601"/>
      <c r="E3041" s="604"/>
      <c r="F3041" s="610"/>
      <c r="G3041" s="626"/>
    </row>
    <row r="3042" spans="1:7" hidden="1">
      <c r="A3042" s="625"/>
      <c r="B3042" s="601"/>
      <c r="C3042" s="282" t="s">
        <v>1966</v>
      </c>
      <c r="D3042" s="601"/>
      <c r="E3042" s="604"/>
      <c r="F3042" s="610"/>
      <c r="G3042" s="626"/>
    </row>
    <row r="3043" spans="1:7" ht="24" hidden="1">
      <c r="A3043" s="625"/>
      <c r="B3043" s="601"/>
      <c r="C3043" s="282" t="s">
        <v>1577</v>
      </c>
      <c r="D3043" s="601"/>
      <c r="E3043" s="604"/>
      <c r="F3043" s="610"/>
      <c r="G3043" s="626"/>
    </row>
    <row r="3044" spans="1:7" hidden="1">
      <c r="A3044" s="625"/>
      <c r="B3044" s="601"/>
      <c r="C3044" s="282" t="s">
        <v>1858</v>
      </c>
      <c r="D3044" s="601"/>
      <c r="E3044" s="604"/>
      <c r="F3044" s="610"/>
      <c r="G3044" s="626"/>
    </row>
    <row r="3045" spans="1:7" ht="24" hidden="1">
      <c r="A3045" s="625"/>
      <c r="B3045" s="601"/>
      <c r="C3045" s="282" t="s">
        <v>1577</v>
      </c>
      <c r="D3045" s="601"/>
      <c r="E3045" s="604"/>
      <c r="F3045" s="610"/>
      <c r="G3045" s="626"/>
    </row>
    <row r="3046" spans="1:7" hidden="1">
      <c r="A3046" s="625"/>
      <c r="B3046" s="602"/>
      <c r="C3046" s="304" t="s">
        <v>1822</v>
      </c>
      <c r="D3046" s="602"/>
      <c r="E3046" s="605"/>
      <c r="F3046" s="611"/>
      <c r="G3046" s="626"/>
    </row>
    <row r="3047" spans="1:7" ht="18" hidden="1" thickBot="1">
      <c r="A3047" s="277"/>
      <c r="B3047" s="393"/>
      <c r="C3047" s="412"/>
      <c r="D3047" s="393"/>
      <c r="E3047" s="393"/>
      <c r="F3047" s="394"/>
      <c r="G3047" s="394"/>
    </row>
    <row r="3048" spans="1:7" ht="48" hidden="1">
      <c r="A3048" s="625"/>
      <c r="B3048" s="600" t="s">
        <v>1457</v>
      </c>
      <c r="C3048" s="282" t="s">
        <v>2041</v>
      </c>
      <c r="D3048" s="600" t="s">
        <v>1471</v>
      </c>
      <c r="E3048" s="603" t="s">
        <v>1456</v>
      </c>
      <c r="F3048" s="603"/>
      <c r="G3048" s="626"/>
    </row>
    <row r="3049" spans="1:7" hidden="1">
      <c r="A3049" s="625"/>
      <c r="B3049" s="601"/>
      <c r="C3049" s="282" t="s">
        <v>2696</v>
      </c>
      <c r="D3049" s="601"/>
      <c r="E3049" s="604"/>
      <c r="F3049" s="604"/>
      <c r="G3049" s="626"/>
    </row>
    <row r="3050" spans="1:7" hidden="1">
      <c r="A3050" s="625"/>
      <c r="B3050" s="601"/>
      <c r="C3050" s="282" t="s">
        <v>1999</v>
      </c>
      <c r="D3050" s="601"/>
      <c r="E3050" s="604"/>
      <c r="F3050" s="604"/>
      <c r="G3050" s="626"/>
    </row>
    <row r="3051" spans="1:7" ht="24" hidden="1">
      <c r="A3051" s="625"/>
      <c r="B3051" s="601"/>
      <c r="C3051" s="282" t="s">
        <v>1524</v>
      </c>
      <c r="D3051" s="601"/>
      <c r="E3051" s="604"/>
      <c r="F3051" s="604"/>
      <c r="G3051" s="626"/>
    </row>
    <row r="3052" spans="1:7" ht="24" hidden="1">
      <c r="A3052" s="625"/>
      <c r="B3052" s="601"/>
      <c r="C3052" s="282" t="s">
        <v>1998</v>
      </c>
      <c r="D3052" s="601"/>
      <c r="E3052" s="604"/>
      <c r="F3052" s="604"/>
      <c r="G3052" s="626"/>
    </row>
    <row r="3053" spans="1:7" ht="24" hidden="1">
      <c r="A3053" s="625"/>
      <c r="B3053" s="601"/>
      <c r="C3053" s="282" t="s">
        <v>1524</v>
      </c>
      <c r="D3053" s="601"/>
      <c r="E3053" s="604"/>
      <c r="F3053" s="604"/>
      <c r="G3053" s="626"/>
    </row>
    <row r="3054" spans="1:7" hidden="1">
      <c r="A3054" s="625"/>
      <c r="B3054" s="601"/>
      <c r="C3054" s="282" t="s">
        <v>1872</v>
      </c>
      <c r="D3054" s="601"/>
      <c r="E3054" s="604"/>
      <c r="F3054" s="604"/>
      <c r="G3054" s="626"/>
    </row>
    <row r="3055" spans="1:7" ht="24" hidden="1">
      <c r="A3055" s="625"/>
      <c r="B3055" s="601"/>
      <c r="C3055" s="282" t="s">
        <v>1524</v>
      </c>
      <c r="D3055" s="601"/>
      <c r="E3055" s="604"/>
      <c r="F3055" s="604"/>
      <c r="G3055" s="626"/>
    </row>
    <row r="3056" spans="1:7" hidden="1">
      <c r="A3056" s="625"/>
      <c r="B3056" s="601"/>
      <c r="C3056" s="282" t="s">
        <v>1870</v>
      </c>
      <c r="D3056" s="601"/>
      <c r="E3056" s="604"/>
      <c r="F3056" s="604"/>
      <c r="G3056" s="626"/>
    </row>
    <row r="3057" spans="1:7" hidden="1">
      <c r="A3057" s="625"/>
      <c r="B3057" s="601"/>
      <c r="C3057" s="282" t="s">
        <v>1871</v>
      </c>
      <c r="D3057" s="601"/>
      <c r="E3057" s="604"/>
      <c r="F3057" s="604"/>
      <c r="G3057" s="626"/>
    </row>
    <row r="3058" spans="1:7" ht="24" hidden="1">
      <c r="A3058" s="625"/>
      <c r="B3058" s="601"/>
      <c r="C3058" s="282" t="s">
        <v>1524</v>
      </c>
      <c r="D3058" s="601"/>
      <c r="E3058" s="604"/>
      <c r="F3058" s="604"/>
      <c r="G3058" s="626"/>
    </row>
    <row r="3059" spans="1:7" ht="24" hidden="1">
      <c r="A3059" s="625"/>
      <c r="B3059" s="601"/>
      <c r="C3059" s="282" t="s">
        <v>1821</v>
      </c>
      <c r="D3059" s="601"/>
      <c r="E3059" s="604"/>
      <c r="F3059" s="604"/>
      <c r="G3059" s="626"/>
    </row>
    <row r="3060" spans="1:7" ht="24" hidden="1">
      <c r="A3060" s="625"/>
      <c r="B3060" s="601"/>
      <c r="C3060" s="282" t="s">
        <v>1524</v>
      </c>
      <c r="D3060" s="601"/>
      <c r="E3060" s="604"/>
      <c r="F3060" s="604"/>
      <c r="G3060" s="626"/>
    </row>
    <row r="3061" spans="1:7" hidden="1">
      <c r="A3061" s="625"/>
      <c r="B3061" s="601"/>
      <c r="C3061" s="282" t="s">
        <v>1770</v>
      </c>
      <c r="D3061" s="601"/>
      <c r="E3061" s="604"/>
      <c r="F3061" s="604"/>
      <c r="G3061" s="626"/>
    </row>
    <row r="3062" spans="1:7" ht="24" hidden="1">
      <c r="A3062" s="625"/>
      <c r="B3062" s="601"/>
      <c r="C3062" s="282" t="s">
        <v>1524</v>
      </c>
      <c r="D3062" s="601"/>
      <c r="E3062" s="604"/>
      <c r="F3062" s="604"/>
      <c r="G3062" s="626"/>
    </row>
    <row r="3063" spans="1:7" ht="36" hidden="1">
      <c r="A3063" s="625"/>
      <c r="B3063" s="601"/>
      <c r="C3063" s="282" t="s">
        <v>1738</v>
      </c>
      <c r="D3063" s="601"/>
      <c r="E3063" s="604"/>
      <c r="F3063" s="604"/>
      <c r="G3063" s="626"/>
    </row>
    <row r="3064" spans="1:7" ht="24" hidden="1">
      <c r="A3064" s="625"/>
      <c r="B3064" s="601"/>
      <c r="C3064" s="282" t="s">
        <v>1524</v>
      </c>
      <c r="D3064" s="601"/>
      <c r="E3064" s="604"/>
      <c r="F3064" s="604"/>
      <c r="G3064" s="626"/>
    </row>
    <row r="3065" spans="1:7" ht="36" hidden="1">
      <c r="A3065" s="625"/>
      <c r="B3065" s="601"/>
      <c r="C3065" s="282" t="s">
        <v>1713</v>
      </c>
      <c r="D3065" s="601"/>
      <c r="E3065" s="604"/>
      <c r="F3065" s="604"/>
      <c r="G3065" s="626"/>
    </row>
    <row r="3066" spans="1:7" ht="24" hidden="1">
      <c r="A3066" s="625"/>
      <c r="B3066" s="601"/>
      <c r="C3066" s="282" t="s">
        <v>1524</v>
      </c>
      <c r="D3066" s="601"/>
      <c r="E3066" s="604"/>
      <c r="F3066" s="604"/>
      <c r="G3066" s="626"/>
    </row>
    <row r="3067" spans="1:7" ht="24" hidden="1">
      <c r="A3067" s="625"/>
      <c r="B3067" s="601"/>
      <c r="C3067" s="282" t="s">
        <v>1690</v>
      </c>
      <c r="D3067" s="601"/>
      <c r="E3067" s="604"/>
      <c r="F3067" s="604"/>
      <c r="G3067" s="626"/>
    </row>
    <row r="3068" spans="1:7" ht="24" hidden="1">
      <c r="A3068" s="625"/>
      <c r="B3068" s="601"/>
      <c r="C3068" s="282" t="s">
        <v>1524</v>
      </c>
      <c r="D3068" s="601"/>
      <c r="E3068" s="604"/>
      <c r="F3068" s="604"/>
      <c r="G3068" s="626"/>
    </row>
    <row r="3069" spans="1:7" hidden="1">
      <c r="A3069" s="625"/>
      <c r="B3069" s="601"/>
      <c r="C3069" s="282" t="s">
        <v>1660</v>
      </c>
      <c r="D3069" s="601"/>
      <c r="E3069" s="604"/>
      <c r="F3069" s="604"/>
      <c r="G3069" s="626"/>
    </row>
    <row r="3070" spans="1:7" hidden="1">
      <c r="A3070" s="625"/>
      <c r="B3070" s="601"/>
      <c r="C3070" s="282" t="s">
        <v>1661</v>
      </c>
      <c r="D3070" s="601"/>
      <c r="E3070" s="604"/>
      <c r="F3070" s="604"/>
      <c r="G3070" s="626"/>
    </row>
    <row r="3071" spans="1:7" hidden="1">
      <c r="A3071" s="625"/>
      <c r="B3071" s="601"/>
      <c r="C3071" s="278" t="s">
        <v>1662</v>
      </c>
      <c r="D3071" s="601"/>
      <c r="E3071" s="604"/>
      <c r="F3071" s="604"/>
      <c r="G3071" s="626"/>
    </row>
    <row r="3072" spans="1:7" ht="24" hidden="1">
      <c r="A3072" s="625"/>
      <c r="B3072" s="601"/>
      <c r="C3072" s="282" t="s">
        <v>1524</v>
      </c>
      <c r="D3072" s="601"/>
      <c r="E3072" s="604"/>
      <c r="F3072" s="604"/>
      <c r="G3072" s="626"/>
    </row>
    <row r="3073" spans="1:7" hidden="1">
      <c r="A3073" s="625"/>
      <c r="B3073" s="601"/>
      <c r="C3073" s="282" t="s">
        <v>1623</v>
      </c>
      <c r="D3073" s="601"/>
      <c r="E3073" s="604"/>
      <c r="F3073" s="604"/>
      <c r="G3073" s="626"/>
    </row>
    <row r="3074" spans="1:7" hidden="1">
      <c r="A3074" s="625"/>
      <c r="B3074" s="601"/>
      <c r="C3074" s="278" t="s">
        <v>1663</v>
      </c>
      <c r="D3074" s="601"/>
      <c r="E3074" s="604"/>
      <c r="F3074" s="604"/>
      <c r="G3074" s="626"/>
    </row>
    <row r="3075" spans="1:7" ht="24" hidden="1">
      <c r="A3075" s="625"/>
      <c r="B3075" s="601"/>
      <c r="C3075" s="282" t="s">
        <v>1524</v>
      </c>
      <c r="D3075" s="601"/>
      <c r="E3075" s="604"/>
      <c r="F3075" s="604"/>
      <c r="G3075" s="626"/>
    </row>
    <row r="3076" spans="1:7" ht="24" hidden="1">
      <c r="A3076" s="625"/>
      <c r="B3076" s="601"/>
      <c r="C3076" s="278" t="s">
        <v>1575</v>
      </c>
      <c r="D3076" s="601"/>
      <c r="E3076" s="604"/>
      <c r="F3076" s="604"/>
      <c r="G3076" s="626"/>
    </row>
    <row r="3077" spans="1:7" hidden="1">
      <c r="A3077" s="625"/>
      <c r="B3077" s="601"/>
      <c r="C3077" s="278" t="s">
        <v>1524</v>
      </c>
      <c r="D3077" s="601"/>
      <c r="E3077" s="604"/>
      <c r="F3077" s="604"/>
      <c r="G3077" s="626"/>
    </row>
    <row r="3078" spans="1:7" hidden="1">
      <c r="A3078" s="625"/>
      <c r="B3078" s="601"/>
      <c r="C3078" s="278" t="s">
        <v>1525</v>
      </c>
      <c r="D3078" s="601"/>
      <c r="E3078" s="604"/>
      <c r="F3078" s="604"/>
      <c r="G3078" s="626"/>
    </row>
    <row r="3079" spans="1:7" hidden="1">
      <c r="A3079" s="625"/>
      <c r="B3079" s="601"/>
      <c r="C3079" s="278" t="s">
        <v>1524</v>
      </c>
      <c r="D3079" s="601"/>
      <c r="E3079" s="604"/>
      <c r="F3079" s="604"/>
      <c r="G3079" s="626"/>
    </row>
    <row r="3080" spans="1:7" hidden="1">
      <c r="A3080" s="625"/>
      <c r="B3080" s="601"/>
      <c r="C3080" s="278" t="s">
        <v>1522</v>
      </c>
      <c r="D3080" s="601"/>
      <c r="E3080" s="604"/>
      <c r="F3080" s="604"/>
      <c r="G3080" s="626"/>
    </row>
    <row r="3081" spans="1:7" hidden="1">
      <c r="A3081" s="625"/>
      <c r="B3081" s="601"/>
      <c r="C3081" s="278" t="s">
        <v>1523</v>
      </c>
      <c r="D3081" s="601"/>
      <c r="E3081" s="604"/>
      <c r="F3081" s="604"/>
      <c r="G3081" s="626"/>
    </row>
    <row r="3082" spans="1:7" hidden="1">
      <c r="A3082" s="625"/>
      <c r="B3082" s="601"/>
      <c r="C3082" s="278" t="s">
        <v>1524</v>
      </c>
      <c r="D3082" s="601"/>
      <c r="E3082" s="604"/>
      <c r="F3082" s="604"/>
      <c r="G3082" s="626"/>
    </row>
    <row r="3083" spans="1:7" hidden="1">
      <c r="A3083" s="625"/>
      <c r="B3083" s="601"/>
      <c r="C3083" s="278" t="s">
        <v>1458</v>
      </c>
      <c r="D3083" s="601"/>
      <c r="E3083" s="604"/>
      <c r="F3083" s="604"/>
      <c r="G3083" s="626"/>
    </row>
    <row r="3084" spans="1:7" hidden="1">
      <c r="A3084" s="625"/>
      <c r="B3084" s="602"/>
      <c r="C3084" s="279" t="s">
        <v>1459</v>
      </c>
      <c r="D3084" s="602"/>
      <c r="E3084" s="605"/>
      <c r="F3084" s="605"/>
      <c r="G3084" s="626"/>
    </row>
    <row r="3085" spans="1:7" ht="4.5" hidden="1" customHeight="1">
      <c r="A3085" s="277"/>
      <c r="B3085" s="277"/>
      <c r="C3085" s="277"/>
      <c r="D3085" s="277"/>
      <c r="E3085" s="277"/>
      <c r="F3085" s="277"/>
      <c r="G3085" s="277"/>
    </row>
    <row r="3086" spans="1:7" hidden="1">
      <c r="A3086" s="625"/>
      <c r="B3086" s="600" t="s">
        <v>1970</v>
      </c>
      <c r="C3086" s="282" t="s">
        <v>1971</v>
      </c>
      <c r="D3086" s="600" t="s">
        <v>1471</v>
      </c>
      <c r="E3086" s="603" t="s">
        <v>1460</v>
      </c>
      <c r="F3086" s="606"/>
      <c r="G3086" s="626"/>
    </row>
    <row r="3087" spans="1:7" ht="24" hidden="1">
      <c r="A3087" s="625"/>
      <c r="B3087" s="602"/>
      <c r="C3087" s="304" t="s">
        <v>1972</v>
      </c>
      <c r="D3087" s="602"/>
      <c r="E3087" s="605"/>
      <c r="F3087" s="608"/>
      <c r="G3087" s="626"/>
    </row>
    <row r="3088" spans="1:7" ht="18" hidden="1" thickBot="1">
      <c r="A3088" s="277"/>
      <c r="B3088" s="393"/>
      <c r="C3088" s="393"/>
      <c r="D3088" s="393"/>
      <c r="E3088" s="393"/>
      <c r="F3088" s="394"/>
      <c r="G3088" s="394"/>
    </row>
    <row r="3089" spans="1:7" ht="24" hidden="1">
      <c r="A3089" s="625"/>
      <c r="B3089" s="600" t="s">
        <v>1848</v>
      </c>
      <c r="C3089" s="282" t="s">
        <v>1925</v>
      </c>
      <c r="D3089" s="600" t="s">
        <v>1471</v>
      </c>
      <c r="E3089" s="603" t="s">
        <v>2675</v>
      </c>
      <c r="F3089" s="606"/>
      <c r="G3089" s="626"/>
    </row>
    <row r="3090" spans="1:7" ht="24" hidden="1">
      <c r="A3090" s="625"/>
      <c r="B3090" s="601"/>
      <c r="C3090" s="282" t="s">
        <v>1451</v>
      </c>
      <c r="D3090" s="601"/>
      <c r="E3090" s="604"/>
      <c r="F3090" s="607"/>
      <c r="G3090" s="626"/>
    </row>
    <row r="3091" spans="1:7" hidden="1">
      <c r="A3091" s="625"/>
      <c r="B3091" s="601"/>
      <c r="C3091" s="282" t="s">
        <v>1926</v>
      </c>
      <c r="D3091" s="601"/>
      <c r="E3091" s="604"/>
      <c r="F3091" s="607"/>
      <c r="G3091" s="626"/>
    </row>
    <row r="3092" spans="1:7" ht="24" hidden="1">
      <c r="A3092" s="625"/>
      <c r="B3092" s="601"/>
      <c r="C3092" s="282" t="s">
        <v>1451</v>
      </c>
      <c r="D3092" s="601"/>
      <c r="E3092" s="604"/>
      <c r="F3092" s="607"/>
      <c r="G3092" s="626"/>
    </row>
    <row r="3093" spans="1:7" hidden="1">
      <c r="A3093" s="625"/>
      <c r="B3093" s="601"/>
      <c r="C3093" s="282" t="s">
        <v>1869</v>
      </c>
      <c r="D3093" s="601"/>
      <c r="E3093" s="604"/>
      <c r="F3093" s="607"/>
      <c r="G3093" s="626"/>
    </row>
    <row r="3094" spans="1:7" ht="24" hidden="1">
      <c r="A3094" s="625"/>
      <c r="B3094" s="601"/>
      <c r="C3094" s="282" t="s">
        <v>1451</v>
      </c>
      <c r="D3094" s="601"/>
      <c r="E3094" s="604"/>
      <c r="F3094" s="607"/>
      <c r="G3094" s="626"/>
    </row>
    <row r="3095" spans="1:7" ht="36" hidden="1">
      <c r="A3095" s="625"/>
      <c r="B3095" s="601"/>
      <c r="C3095" s="282" t="s">
        <v>1849</v>
      </c>
      <c r="D3095" s="601"/>
      <c r="E3095" s="604"/>
      <c r="F3095" s="607"/>
      <c r="G3095" s="626"/>
    </row>
    <row r="3096" spans="1:7" ht="36" hidden="1">
      <c r="A3096" s="625"/>
      <c r="B3096" s="601"/>
      <c r="C3096" s="282" t="s">
        <v>1850</v>
      </c>
      <c r="D3096" s="601"/>
      <c r="E3096" s="604"/>
      <c r="F3096" s="607"/>
      <c r="G3096" s="626"/>
    </row>
    <row r="3097" spans="1:7" ht="36" hidden="1">
      <c r="A3097" s="625"/>
      <c r="B3097" s="601"/>
      <c r="C3097" s="282" t="s">
        <v>1851</v>
      </c>
      <c r="D3097" s="601"/>
      <c r="E3097" s="604"/>
      <c r="F3097" s="607"/>
      <c r="G3097" s="626"/>
    </row>
    <row r="3098" spans="1:7" ht="24" hidden="1">
      <c r="A3098" s="625"/>
      <c r="B3098" s="602"/>
      <c r="C3098" s="304" t="s">
        <v>1852</v>
      </c>
      <c r="D3098" s="602"/>
      <c r="E3098" s="605"/>
      <c r="F3098" s="608"/>
      <c r="G3098" s="626"/>
    </row>
    <row r="3099" spans="1:7" ht="18" hidden="1" thickBot="1">
      <c r="A3099" s="277"/>
      <c r="B3099" s="393"/>
      <c r="C3099" s="393"/>
      <c r="D3099" s="393"/>
      <c r="E3099" s="393"/>
      <c r="F3099" s="394"/>
      <c r="G3099" s="277"/>
    </row>
    <row r="3100" spans="1:7" ht="24" hidden="1">
      <c r="A3100" s="625"/>
      <c r="B3100" s="600" t="s">
        <v>1466</v>
      </c>
      <c r="C3100" s="282" t="s">
        <v>2176</v>
      </c>
      <c r="D3100" s="600" t="s">
        <v>1471</v>
      </c>
      <c r="E3100" s="603" t="s">
        <v>1472</v>
      </c>
      <c r="F3100" s="603"/>
      <c r="G3100" s="626"/>
    </row>
    <row r="3101" spans="1:7" hidden="1">
      <c r="A3101" s="625"/>
      <c r="B3101" s="601"/>
      <c r="C3101" s="278" t="s">
        <v>1469</v>
      </c>
      <c r="D3101" s="601"/>
      <c r="E3101" s="604"/>
      <c r="F3101" s="604"/>
      <c r="G3101" s="626"/>
    </row>
    <row r="3102" spans="1:7" ht="24" hidden="1">
      <c r="A3102" s="625"/>
      <c r="B3102" s="601"/>
      <c r="C3102" s="278" t="s">
        <v>1467</v>
      </c>
      <c r="D3102" s="601"/>
      <c r="E3102" s="604"/>
      <c r="F3102" s="604"/>
      <c r="G3102" s="626"/>
    </row>
    <row r="3103" spans="1:7" ht="24" hidden="1">
      <c r="A3103" s="625"/>
      <c r="B3103" s="601"/>
      <c r="C3103" s="278" t="s">
        <v>1468</v>
      </c>
      <c r="D3103" s="601"/>
      <c r="E3103" s="604"/>
      <c r="F3103" s="604"/>
      <c r="G3103" s="626"/>
    </row>
    <row r="3104" spans="1:7" hidden="1">
      <c r="A3104" s="625"/>
      <c r="B3104" s="601"/>
      <c r="C3104" s="278" t="s">
        <v>1469</v>
      </c>
      <c r="D3104" s="601"/>
      <c r="E3104" s="604"/>
      <c r="F3104" s="604"/>
      <c r="G3104" s="626"/>
    </row>
    <row r="3105" spans="1:7" hidden="1">
      <c r="A3105" s="625"/>
      <c r="B3105" s="602"/>
      <c r="C3105" s="279" t="s">
        <v>1470</v>
      </c>
      <c r="D3105" s="602"/>
      <c r="E3105" s="605"/>
      <c r="F3105" s="605"/>
      <c r="G3105" s="626"/>
    </row>
    <row r="3106" spans="1:7" ht="18" hidden="1" thickBot="1">
      <c r="A3106" s="277"/>
      <c r="B3106" s="393"/>
      <c r="C3106" s="393"/>
      <c r="D3106" s="393"/>
      <c r="E3106" s="393"/>
      <c r="F3106" s="394"/>
      <c r="G3106" s="394"/>
    </row>
    <row r="3107" spans="1:7" hidden="1">
      <c r="A3107" s="625"/>
      <c r="B3107" s="600" t="s">
        <v>1928</v>
      </c>
      <c r="C3107" s="281"/>
      <c r="D3107" s="600" t="s">
        <v>1471</v>
      </c>
      <c r="E3107" s="603" t="s">
        <v>1599</v>
      </c>
      <c r="F3107" s="609"/>
      <c r="G3107" s="626"/>
    </row>
    <row r="3108" spans="1:7" ht="36" hidden="1">
      <c r="A3108" s="625"/>
      <c r="B3108" s="601"/>
      <c r="C3108" s="282" t="s">
        <v>1741</v>
      </c>
      <c r="D3108" s="601"/>
      <c r="E3108" s="604"/>
      <c r="F3108" s="610"/>
      <c r="G3108" s="626"/>
    </row>
    <row r="3109" spans="1:7" hidden="1">
      <c r="A3109" s="625"/>
      <c r="B3109" s="601"/>
      <c r="C3109" s="282" t="s">
        <v>1598</v>
      </c>
      <c r="D3109" s="601"/>
      <c r="E3109" s="604"/>
      <c r="F3109" s="610"/>
      <c r="G3109" s="626"/>
    </row>
    <row r="3110" spans="1:7" hidden="1">
      <c r="A3110" s="625"/>
      <c r="B3110" s="601"/>
      <c r="C3110" s="282" t="s">
        <v>1665</v>
      </c>
      <c r="D3110" s="601"/>
      <c r="E3110" s="604"/>
      <c r="F3110" s="610"/>
      <c r="G3110" s="626"/>
    </row>
    <row r="3111" spans="1:7" hidden="1">
      <c r="A3111" s="625"/>
      <c r="B3111" s="601"/>
      <c r="C3111" s="282" t="s">
        <v>1598</v>
      </c>
      <c r="D3111" s="601"/>
      <c r="E3111" s="604"/>
      <c r="F3111" s="610"/>
      <c r="G3111" s="626"/>
    </row>
    <row r="3112" spans="1:7" ht="36" hidden="1">
      <c r="A3112" s="625"/>
      <c r="B3112" s="601"/>
      <c r="C3112" s="282" t="s">
        <v>1691</v>
      </c>
      <c r="D3112" s="601"/>
      <c r="E3112" s="604"/>
      <c r="F3112" s="610"/>
      <c r="G3112" s="626"/>
    </row>
    <row r="3113" spans="1:7" hidden="1">
      <c r="A3113" s="625"/>
      <c r="B3113" s="601"/>
      <c r="C3113" s="282" t="s">
        <v>1598</v>
      </c>
      <c r="D3113" s="601"/>
      <c r="E3113" s="604"/>
      <c r="F3113" s="610"/>
      <c r="G3113" s="626"/>
    </row>
    <row r="3114" spans="1:7" ht="24" hidden="1">
      <c r="A3114" s="625"/>
      <c r="B3114" s="601"/>
      <c r="C3114" s="282" t="s">
        <v>1664</v>
      </c>
      <c r="D3114" s="601"/>
      <c r="E3114" s="604"/>
      <c r="F3114" s="610"/>
      <c r="G3114" s="626"/>
    </row>
    <row r="3115" spans="1:7" hidden="1">
      <c r="A3115" s="625"/>
      <c r="B3115" s="601"/>
      <c r="C3115" s="282" t="s">
        <v>1665</v>
      </c>
      <c r="D3115" s="601"/>
      <c r="E3115" s="604"/>
      <c r="F3115" s="610"/>
      <c r="G3115" s="626"/>
    </row>
    <row r="3116" spans="1:7" hidden="1">
      <c r="A3116" s="625"/>
      <c r="B3116" s="601"/>
      <c r="C3116" s="282" t="s">
        <v>1598</v>
      </c>
      <c r="D3116" s="601"/>
      <c r="E3116" s="604"/>
      <c r="F3116" s="610"/>
      <c r="G3116" s="626"/>
    </row>
    <row r="3117" spans="1:7" hidden="1">
      <c r="A3117" s="625"/>
      <c r="B3117" s="601"/>
      <c r="C3117" s="282" t="s">
        <v>1624</v>
      </c>
      <c r="D3117" s="601"/>
      <c r="E3117" s="604"/>
      <c r="F3117" s="610"/>
      <c r="G3117" s="626"/>
    </row>
    <row r="3118" spans="1:7" hidden="1">
      <c r="A3118" s="625"/>
      <c r="B3118" s="601"/>
      <c r="C3118" s="282" t="s">
        <v>1598</v>
      </c>
      <c r="D3118" s="601"/>
      <c r="E3118" s="604"/>
      <c r="F3118" s="610"/>
      <c r="G3118" s="626"/>
    </row>
    <row r="3119" spans="1:7" hidden="1">
      <c r="A3119" s="625"/>
      <c r="B3119" s="601"/>
      <c r="C3119" s="278" t="s">
        <v>1597</v>
      </c>
      <c r="D3119" s="601"/>
      <c r="E3119" s="604"/>
      <c r="F3119" s="610"/>
      <c r="G3119" s="626"/>
    </row>
    <row r="3120" spans="1:7" hidden="1">
      <c r="A3120" s="625"/>
      <c r="B3120" s="601"/>
      <c r="C3120" s="278" t="s">
        <v>1598</v>
      </c>
      <c r="D3120" s="601"/>
      <c r="E3120" s="604"/>
      <c r="F3120" s="610"/>
      <c r="G3120" s="626"/>
    </row>
    <row r="3121" spans="1:7" hidden="1">
      <c r="A3121" s="625"/>
      <c r="B3121" s="601"/>
      <c r="C3121" s="278" t="s">
        <v>1554</v>
      </c>
      <c r="D3121" s="601"/>
      <c r="E3121" s="604"/>
      <c r="F3121" s="610"/>
      <c r="G3121" s="626"/>
    </row>
    <row r="3122" spans="1:7" hidden="1">
      <c r="A3122" s="625"/>
      <c r="B3122" s="601"/>
      <c r="C3122" s="278" t="s">
        <v>1473</v>
      </c>
      <c r="D3122" s="601"/>
      <c r="E3122" s="604"/>
      <c r="F3122" s="610"/>
      <c r="G3122" s="626"/>
    </row>
    <row r="3123" spans="1:7" hidden="1">
      <c r="A3123" s="625"/>
      <c r="B3123" s="601"/>
      <c r="C3123" s="278" t="s">
        <v>1527</v>
      </c>
      <c r="D3123" s="601"/>
      <c r="E3123" s="604"/>
      <c r="F3123" s="610"/>
      <c r="G3123" s="626"/>
    </row>
    <row r="3124" spans="1:7" hidden="1">
      <c r="A3124" s="625"/>
      <c r="B3124" s="601"/>
      <c r="C3124" s="278" t="s">
        <v>1528</v>
      </c>
      <c r="D3124" s="601"/>
      <c r="E3124" s="604"/>
      <c r="F3124" s="610"/>
      <c r="G3124" s="626"/>
    </row>
    <row r="3125" spans="1:7" hidden="1">
      <c r="A3125" s="625"/>
      <c r="B3125" s="601"/>
      <c r="C3125" s="278" t="s">
        <v>1473</v>
      </c>
      <c r="D3125" s="601"/>
      <c r="E3125" s="604"/>
      <c r="F3125" s="610"/>
      <c r="G3125" s="626"/>
    </row>
    <row r="3126" spans="1:7" hidden="1">
      <c r="A3126" s="625"/>
      <c r="B3126" s="601"/>
      <c r="C3126" s="278" t="s">
        <v>1529</v>
      </c>
      <c r="D3126" s="601"/>
      <c r="E3126" s="604"/>
      <c r="F3126" s="610"/>
      <c r="G3126" s="626"/>
    </row>
    <row r="3127" spans="1:7" ht="24" hidden="1">
      <c r="A3127" s="625"/>
      <c r="B3127" s="601"/>
      <c r="C3127" s="278" t="s">
        <v>1530</v>
      </c>
      <c r="D3127" s="601"/>
      <c r="E3127" s="604"/>
      <c r="F3127" s="610"/>
      <c r="G3127" s="626"/>
    </row>
    <row r="3128" spans="1:7" hidden="1">
      <c r="A3128" s="625"/>
      <c r="B3128" s="601"/>
      <c r="C3128" s="282" t="s">
        <v>1473</v>
      </c>
      <c r="D3128" s="601"/>
      <c r="E3128" s="604"/>
      <c r="F3128" s="610"/>
      <c r="G3128" s="626"/>
    </row>
    <row r="3129" spans="1:7" hidden="1">
      <c r="A3129" s="625"/>
      <c r="B3129" s="601"/>
      <c r="C3129" s="282" t="s">
        <v>1474</v>
      </c>
      <c r="D3129" s="601"/>
      <c r="E3129" s="604"/>
      <c r="F3129" s="610"/>
      <c r="G3129" s="626"/>
    </row>
    <row r="3130" spans="1:7" hidden="1">
      <c r="A3130" s="625"/>
      <c r="B3130" s="601"/>
      <c r="C3130" s="282" t="s">
        <v>1475</v>
      </c>
      <c r="D3130" s="601"/>
      <c r="E3130" s="604"/>
      <c r="F3130" s="610"/>
      <c r="G3130" s="626"/>
    </row>
    <row r="3131" spans="1:7" hidden="1">
      <c r="A3131" s="625"/>
      <c r="B3131" s="601"/>
      <c r="C3131" s="278" t="s">
        <v>1476</v>
      </c>
      <c r="D3131" s="601"/>
      <c r="E3131" s="604"/>
      <c r="F3131" s="610"/>
      <c r="G3131" s="626"/>
    </row>
    <row r="3132" spans="1:7" hidden="1">
      <c r="A3132" s="625"/>
      <c r="B3132" s="602"/>
      <c r="C3132" s="279" t="s">
        <v>1477</v>
      </c>
      <c r="D3132" s="602"/>
      <c r="E3132" s="605"/>
      <c r="F3132" s="611"/>
      <c r="G3132" s="626"/>
    </row>
    <row r="3133" spans="1:7" ht="18" hidden="1" thickBot="1">
      <c r="A3133" s="277"/>
      <c r="B3133" s="393"/>
      <c r="C3133" s="393"/>
      <c r="D3133" s="393"/>
      <c r="E3133" s="393"/>
      <c r="F3133" s="394"/>
      <c r="G3133" s="394"/>
    </row>
    <row r="3134" spans="1:7" hidden="1">
      <c r="A3134" s="625"/>
      <c r="B3134" s="600" t="s">
        <v>1461</v>
      </c>
      <c r="C3134" s="282" t="s">
        <v>1740</v>
      </c>
      <c r="D3134" s="600" t="s">
        <v>1471</v>
      </c>
      <c r="E3134" s="603" t="s">
        <v>1739</v>
      </c>
      <c r="F3134" s="603"/>
      <c r="G3134" s="626"/>
    </row>
    <row r="3135" spans="1:7" hidden="1">
      <c r="A3135" s="625"/>
      <c r="B3135" s="601"/>
      <c r="C3135" s="278" t="s">
        <v>1463</v>
      </c>
      <c r="D3135" s="601"/>
      <c r="E3135" s="604"/>
      <c r="F3135" s="604"/>
      <c r="G3135" s="626"/>
    </row>
    <row r="3136" spans="1:7" hidden="1">
      <c r="A3136" s="625"/>
      <c r="B3136" s="601"/>
      <c r="C3136" s="278" t="s">
        <v>1526</v>
      </c>
      <c r="D3136" s="601"/>
      <c r="E3136" s="604"/>
      <c r="F3136" s="604"/>
      <c r="G3136" s="626"/>
    </row>
    <row r="3137" spans="1:7" hidden="1">
      <c r="A3137" s="625"/>
      <c r="B3137" s="601"/>
      <c r="C3137" s="278" t="s">
        <v>1463</v>
      </c>
      <c r="D3137" s="601"/>
      <c r="E3137" s="604"/>
      <c r="F3137" s="604"/>
      <c r="G3137" s="626"/>
    </row>
    <row r="3138" spans="1:7" hidden="1">
      <c r="A3138" s="625"/>
      <c r="B3138" s="601"/>
      <c r="C3138" s="278" t="s">
        <v>1462</v>
      </c>
      <c r="D3138" s="601"/>
      <c r="E3138" s="604"/>
      <c r="F3138" s="604"/>
      <c r="G3138" s="626"/>
    </row>
    <row r="3139" spans="1:7" hidden="1">
      <c r="A3139" s="625"/>
      <c r="B3139" s="601"/>
      <c r="C3139" s="278" t="s">
        <v>1463</v>
      </c>
      <c r="D3139" s="601"/>
      <c r="E3139" s="604"/>
      <c r="F3139" s="604"/>
      <c r="G3139" s="626"/>
    </row>
    <row r="3140" spans="1:7" hidden="1">
      <c r="A3140" s="625"/>
      <c r="B3140" s="601"/>
      <c r="C3140" s="278" t="s">
        <v>1464</v>
      </c>
      <c r="D3140" s="601"/>
      <c r="E3140" s="604"/>
      <c r="F3140" s="604"/>
      <c r="G3140" s="626"/>
    </row>
    <row r="3141" spans="1:7" hidden="1">
      <c r="A3141" s="625"/>
      <c r="B3141" s="602"/>
      <c r="C3141" s="279" t="s">
        <v>1465</v>
      </c>
      <c r="D3141" s="602"/>
      <c r="E3141" s="605"/>
      <c r="F3141" s="605"/>
      <c r="G3141" s="626"/>
    </row>
    <row r="3142" spans="1:7" ht="18" hidden="1" thickBot="1">
      <c r="A3142" s="277"/>
      <c r="B3142" s="393"/>
      <c r="C3142" s="393"/>
      <c r="D3142" s="393"/>
      <c r="E3142" s="393"/>
      <c r="F3142" s="394"/>
      <c r="G3142" s="394"/>
    </row>
    <row r="3143" spans="1:7" ht="24" hidden="1">
      <c r="A3143" s="625"/>
      <c r="B3143" s="600" t="s">
        <v>1481</v>
      </c>
      <c r="C3143" s="282" t="s">
        <v>1531</v>
      </c>
      <c r="D3143" s="600" t="s">
        <v>1471</v>
      </c>
      <c r="E3143" s="603" t="s">
        <v>1472</v>
      </c>
      <c r="F3143" s="606" t="s">
        <v>1485</v>
      </c>
      <c r="G3143" s="626"/>
    </row>
    <row r="3144" spans="1:7" ht="24" hidden="1">
      <c r="A3144" s="625"/>
      <c r="B3144" s="601"/>
      <c r="C3144" s="278" t="s">
        <v>1482</v>
      </c>
      <c r="D3144" s="601"/>
      <c r="E3144" s="604"/>
      <c r="F3144" s="607"/>
      <c r="G3144" s="626"/>
    </row>
    <row r="3145" spans="1:7" ht="24" hidden="1">
      <c r="A3145" s="625"/>
      <c r="B3145" s="601"/>
      <c r="C3145" s="282" t="s">
        <v>1483</v>
      </c>
      <c r="D3145" s="601"/>
      <c r="E3145" s="604"/>
      <c r="F3145" s="607"/>
      <c r="G3145" s="626"/>
    </row>
    <row r="3146" spans="1:7" ht="24" hidden="1">
      <c r="A3146" s="625"/>
      <c r="B3146" s="602"/>
      <c r="C3146" s="279" t="s">
        <v>1484</v>
      </c>
      <c r="D3146" s="602"/>
      <c r="E3146" s="605"/>
      <c r="F3146" s="608"/>
      <c r="G3146" s="626"/>
    </row>
    <row r="3147" spans="1:7" ht="14.25" hidden="1">
      <c r="A3147" s="414"/>
    </row>
    <row r="3148" spans="1:7" hidden="1"/>
    <row r="3149" spans="1:7" hidden="1"/>
    <row r="3150" spans="1:7" ht="17.25" hidden="1" thickBot="1">
      <c r="B3150" s="618" t="s">
        <v>1491</v>
      </c>
      <c r="C3150" s="618"/>
      <c r="D3150" s="285"/>
      <c r="E3150" s="285"/>
      <c r="F3150" s="418"/>
    </row>
    <row r="3151" spans="1:7" ht="7.5" hidden="1" customHeight="1" thickBot="1">
      <c r="B3151" s="418"/>
      <c r="C3151" s="418"/>
      <c r="D3151" s="418"/>
      <c r="E3151" s="418"/>
      <c r="F3151" s="418"/>
    </row>
    <row r="3152" spans="1:7" ht="16.5" hidden="1">
      <c r="B3152" s="619" t="s">
        <v>1416</v>
      </c>
      <c r="C3152" s="619" t="s">
        <v>1447</v>
      </c>
      <c r="D3152" s="257" t="s">
        <v>1448</v>
      </c>
      <c r="E3152" s="619" t="s">
        <v>1417</v>
      </c>
      <c r="F3152" s="619" t="s">
        <v>1418</v>
      </c>
    </row>
    <row r="3153" spans="2:6" ht="15.75" hidden="1" thickBot="1">
      <c r="B3153" s="620"/>
      <c r="C3153" s="620"/>
      <c r="D3153" s="258" t="s">
        <v>2729</v>
      </c>
      <c r="E3153" s="620"/>
      <c r="F3153" s="620"/>
    </row>
    <row r="3154" spans="2:6" hidden="1">
      <c r="B3154" s="600" t="s">
        <v>1924</v>
      </c>
      <c r="C3154" s="289" t="s">
        <v>2253</v>
      </c>
      <c r="D3154" s="289" t="s">
        <v>2256</v>
      </c>
      <c r="E3154" s="603" t="s">
        <v>1599</v>
      </c>
      <c r="F3154" s="615"/>
    </row>
    <row r="3155" spans="2:6" hidden="1">
      <c r="B3155" s="601"/>
      <c r="C3155" s="280" t="s">
        <v>2254</v>
      </c>
      <c r="D3155" s="280" t="s">
        <v>2730</v>
      </c>
      <c r="E3155" s="604"/>
      <c r="F3155" s="616"/>
    </row>
    <row r="3156" spans="2:6" hidden="1">
      <c r="B3156" s="601"/>
      <c r="C3156" s="280" t="s">
        <v>2255</v>
      </c>
      <c r="D3156" s="280" t="s">
        <v>2731</v>
      </c>
      <c r="E3156" s="604"/>
      <c r="F3156" s="616"/>
    </row>
    <row r="3157" spans="2:6" ht="24" hidden="1">
      <c r="B3157" s="601"/>
      <c r="C3157" s="282" t="s">
        <v>1451</v>
      </c>
      <c r="D3157" s="280" t="s">
        <v>2732</v>
      </c>
      <c r="E3157" s="604"/>
      <c r="F3157" s="616"/>
    </row>
    <row r="3158" spans="2:6" ht="24" hidden="1">
      <c r="B3158" s="601"/>
      <c r="C3158" s="282" t="s">
        <v>2225</v>
      </c>
      <c r="D3158" s="397"/>
      <c r="E3158" s="604"/>
      <c r="F3158" s="616"/>
    </row>
    <row r="3159" spans="2:6" hidden="1">
      <c r="B3159" s="601"/>
      <c r="C3159" s="282" t="s">
        <v>2226</v>
      </c>
      <c r="D3159" s="397"/>
      <c r="E3159" s="604"/>
      <c r="F3159" s="616"/>
    </row>
    <row r="3160" spans="2:6" hidden="1">
      <c r="B3160" s="601"/>
      <c r="C3160" s="282" t="s">
        <v>2227</v>
      </c>
      <c r="D3160" s="397"/>
      <c r="E3160" s="604"/>
      <c r="F3160" s="616"/>
    </row>
    <row r="3161" spans="2:6" ht="24" hidden="1">
      <c r="B3161" s="601"/>
      <c r="C3161" s="282" t="s">
        <v>1451</v>
      </c>
      <c r="D3161" s="397"/>
      <c r="E3161" s="604"/>
      <c r="F3161" s="616"/>
    </row>
    <row r="3162" spans="2:6" ht="24" hidden="1">
      <c r="B3162" s="601"/>
      <c r="C3162" s="282" t="s">
        <v>2172</v>
      </c>
      <c r="D3162" s="397"/>
      <c r="E3162" s="604"/>
      <c r="F3162" s="616"/>
    </row>
    <row r="3163" spans="2:6" hidden="1">
      <c r="B3163" s="601"/>
      <c r="C3163" s="282" t="s">
        <v>2173</v>
      </c>
      <c r="D3163" s="397"/>
      <c r="E3163" s="604"/>
      <c r="F3163" s="616"/>
    </row>
    <row r="3164" spans="2:6" ht="24" hidden="1">
      <c r="B3164" s="601"/>
      <c r="C3164" s="282" t="s">
        <v>1451</v>
      </c>
      <c r="D3164" s="397"/>
      <c r="E3164" s="604"/>
      <c r="F3164" s="616"/>
    </row>
    <row r="3165" spans="2:6" hidden="1">
      <c r="B3165" s="601"/>
      <c r="C3165" s="282" t="s">
        <v>2139</v>
      </c>
      <c r="D3165" s="397"/>
      <c r="E3165" s="604"/>
      <c r="F3165" s="616"/>
    </row>
    <row r="3166" spans="2:6" hidden="1">
      <c r="B3166" s="601"/>
      <c r="C3166" s="282" t="s">
        <v>2088</v>
      </c>
      <c r="D3166" s="397"/>
      <c r="E3166" s="604"/>
      <c r="F3166" s="616"/>
    </row>
    <row r="3167" spans="2:6" hidden="1">
      <c r="B3167" s="601"/>
      <c r="C3167" s="282" t="s">
        <v>2140</v>
      </c>
      <c r="D3167" s="397"/>
      <c r="E3167" s="604"/>
      <c r="F3167" s="616"/>
    </row>
    <row r="3168" spans="2:6" ht="24" hidden="1">
      <c r="B3168" s="601"/>
      <c r="C3168" s="282" t="s">
        <v>1451</v>
      </c>
      <c r="D3168" s="397"/>
      <c r="E3168" s="604"/>
      <c r="F3168" s="616"/>
    </row>
    <row r="3169" spans="2:6" ht="24" hidden="1">
      <c r="B3169" s="601"/>
      <c r="C3169" s="282" t="s">
        <v>2087</v>
      </c>
      <c r="D3169" s="397"/>
      <c r="E3169" s="604"/>
      <c r="F3169" s="616"/>
    </row>
    <row r="3170" spans="2:6" ht="24" hidden="1">
      <c r="B3170" s="601"/>
      <c r="C3170" s="282" t="s">
        <v>1451</v>
      </c>
      <c r="D3170" s="397"/>
      <c r="E3170" s="604"/>
      <c r="F3170" s="616"/>
    </row>
    <row r="3171" spans="2:6" hidden="1">
      <c r="B3171" s="601"/>
      <c r="C3171" s="282" t="s">
        <v>2065</v>
      </c>
      <c r="D3171" s="397"/>
      <c r="E3171" s="604"/>
      <c r="F3171" s="616"/>
    </row>
    <row r="3172" spans="2:6" hidden="1">
      <c r="B3172" s="601"/>
      <c r="C3172" s="282" t="s">
        <v>2066</v>
      </c>
      <c r="D3172" s="397"/>
      <c r="E3172" s="604"/>
      <c r="F3172" s="616"/>
    </row>
    <row r="3173" spans="2:6" hidden="1">
      <c r="B3173" s="601"/>
      <c r="C3173" s="282" t="s">
        <v>2067</v>
      </c>
      <c r="D3173" s="397"/>
      <c r="E3173" s="604"/>
      <c r="F3173" s="616"/>
    </row>
    <row r="3174" spans="2:6" ht="24" hidden="1">
      <c r="B3174" s="601"/>
      <c r="C3174" s="282" t="s">
        <v>1451</v>
      </c>
      <c r="D3174" s="397"/>
      <c r="E3174" s="604"/>
      <c r="F3174" s="616"/>
    </row>
    <row r="3175" spans="2:6" ht="24" hidden="1">
      <c r="B3175" s="601"/>
      <c r="C3175" s="282" t="s">
        <v>2036</v>
      </c>
      <c r="D3175" s="397"/>
      <c r="E3175" s="604"/>
      <c r="F3175" s="616"/>
    </row>
    <row r="3176" spans="2:6" hidden="1">
      <c r="B3176" s="601"/>
      <c r="C3176" s="282" t="s">
        <v>2037</v>
      </c>
      <c r="D3176" s="397"/>
      <c r="E3176" s="604"/>
      <c r="F3176" s="616"/>
    </row>
    <row r="3177" spans="2:6" hidden="1">
      <c r="B3177" s="601"/>
      <c r="C3177" s="282" t="s">
        <v>2038</v>
      </c>
      <c r="D3177" s="397"/>
      <c r="E3177" s="604"/>
      <c r="F3177" s="616"/>
    </row>
    <row r="3178" spans="2:6" hidden="1">
      <c r="B3178" s="601"/>
      <c r="C3178" s="282" t="s">
        <v>2039</v>
      </c>
      <c r="D3178" s="397"/>
      <c r="E3178" s="604"/>
      <c r="F3178" s="616"/>
    </row>
    <row r="3179" spans="2:6" hidden="1">
      <c r="B3179" s="601"/>
      <c r="C3179" s="282" t="s">
        <v>2040</v>
      </c>
      <c r="D3179" s="397"/>
      <c r="E3179" s="604"/>
      <c r="F3179" s="616"/>
    </row>
    <row r="3180" spans="2:6" ht="24" hidden="1">
      <c r="B3180" s="601"/>
      <c r="C3180" s="282" t="s">
        <v>1451</v>
      </c>
      <c r="D3180" s="397"/>
      <c r="E3180" s="604"/>
      <c r="F3180" s="616"/>
    </row>
    <row r="3181" spans="2:6" hidden="1">
      <c r="B3181" s="601"/>
      <c r="C3181" s="282" t="s">
        <v>1995</v>
      </c>
      <c r="D3181" s="397"/>
      <c r="E3181" s="604"/>
      <c r="F3181" s="616"/>
    </row>
    <row r="3182" spans="2:6" ht="24" hidden="1">
      <c r="B3182" s="601"/>
      <c r="C3182" s="282" t="s">
        <v>1451</v>
      </c>
      <c r="D3182" s="397"/>
      <c r="E3182" s="604"/>
      <c r="F3182" s="616"/>
    </row>
    <row r="3183" spans="2:6" hidden="1">
      <c r="B3183" s="601"/>
      <c r="C3183" s="282" t="s">
        <v>1965</v>
      </c>
      <c r="D3183" s="397"/>
      <c r="E3183" s="604"/>
      <c r="F3183" s="616"/>
    </row>
    <row r="3184" spans="2:6" ht="24" hidden="1">
      <c r="B3184" s="601"/>
      <c r="C3184" s="282" t="s">
        <v>1451</v>
      </c>
      <c r="D3184" s="397"/>
      <c r="E3184" s="604"/>
      <c r="F3184" s="616"/>
    </row>
    <row r="3185" spans="1:7" hidden="1">
      <c r="B3185" s="602"/>
      <c r="C3185" s="304" t="s">
        <v>1795</v>
      </c>
      <c r="D3185" s="290"/>
      <c r="E3185" s="605"/>
      <c r="F3185" s="617"/>
    </row>
    <row r="3186" spans="1:7" ht="4.5" hidden="1" customHeight="1" thickBot="1">
      <c r="A3186" s="277"/>
      <c r="B3186" s="277"/>
      <c r="C3186" s="277"/>
      <c r="D3186" s="277"/>
      <c r="E3186" s="277"/>
      <c r="F3186" s="277"/>
      <c r="G3186" s="277"/>
    </row>
    <row r="3187" spans="1:7" hidden="1">
      <c r="B3187" s="600" t="s">
        <v>2576</v>
      </c>
      <c r="C3187" s="291" t="s">
        <v>2720</v>
      </c>
      <c r="D3187" s="600" t="s">
        <v>2733</v>
      </c>
      <c r="E3187" s="603" t="s">
        <v>1739</v>
      </c>
      <c r="F3187" s="609"/>
    </row>
    <row r="3188" spans="1:7" ht="24" hidden="1">
      <c r="B3188" s="601"/>
      <c r="C3188" s="282" t="s">
        <v>2634</v>
      </c>
      <c r="D3188" s="601"/>
      <c r="E3188" s="604"/>
      <c r="F3188" s="610"/>
    </row>
    <row r="3189" spans="1:7" hidden="1">
      <c r="B3189" s="601"/>
      <c r="C3189" s="282" t="s">
        <v>2719</v>
      </c>
      <c r="D3189" s="601"/>
      <c r="E3189" s="604"/>
      <c r="F3189" s="610"/>
    </row>
    <row r="3190" spans="1:7" ht="24" hidden="1">
      <c r="B3190" s="601"/>
      <c r="C3190" s="282" t="s">
        <v>2634</v>
      </c>
      <c r="D3190" s="601"/>
      <c r="E3190" s="604"/>
      <c r="F3190" s="610"/>
    </row>
    <row r="3191" spans="1:7" hidden="1">
      <c r="B3191" s="601"/>
      <c r="C3191" s="282" t="s">
        <v>2707</v>
      </c>
      <c r="D3191" s="601"/>
      <c r="E3191" s="604"/>
      <c r="F3191" s="610"/>
    </row>
    <row r="3192" spans="1:7" ht="24" hidden="1">
      <c r="B3192" s="601"/>
      <c r="C3192" s="282" t="s">
        <v>2634</v>
      </c>
      <c r="D3192" s="601"/>
      <c r="E3192" s="604"/>
      <c r="F3192" s="610"/>
    </row>
    <row r="3193" spans="1:7" ht="24" hidden="1">
      <c r="B3193" s="601"/>
      <c r="C3193" s="282" t="s">
        <v>2642</v>
      </c>
      <c r="D3193" s="601"/>
      <c r="E3193" s="604"/>
      <c r="F3193" s="610"/>
    </row>
    <row r="3194" spans="1:7" ht="24" hidden="1">
      <c r="B3194" s="601"/>
      <c r="C3194" s="282" t="s">
        <v>2634</v>
      </c>
      <c r="D3194" s="601"/>
      <c r="E3194" s="604"/>
      <c r="F3194" s="610"/>
    </row>
    <row r="3195" spans="1:7" hidden="1">
      <c r="B3195" s="601"/>
      <c r="C3195" s="282" t="s">
        <v>2632</v>
      </c>
      <c r="D3195" s="601"/>
      <c r="E3195" s="604"/>
      <c r="F3195" s="610"/>
    </row>
    <row r="3196" spans="1:7" hidden="1">
      <c r="B3196" s="601"/>
      <c r="C3196" s="282" t="s">
        <v>2633</v>
      </c>
      <c r="D3196" s="601"/>
      <c r="E3196" s="604"/>
      <c r="F3196" s="610"/>
    </row>
    <row r="3197" spans="1:7" ht="24" hidden="1">
      <c r="B3197" s="601"/>
      <c r="C3197" s="282" t="s">
        <v>2634</v>
      </c>
      <c r="D3197" s="601"/>
      <c r="E3197" s="604"/>
      <c r="F3197" s="610"/>
    </row>
    <row r="3198" spans="1:7" hidden="1">
      <c r="B3198" s="601"/>
      <c r="C3198" s="282" t="s">
        <v>2617</v>
      </c>
      <c r="D3198" s="601"/>
      <c r="E3198" s="604"/>
      <c r="F3198" s="610"/>
    </row>
    <row r="3199" spans="1:7" ht="24" hidden="1">
      <c r="B3199" s="601"/>
      <c r="C3199" s="282" t="s">
        <v>2635</v>
      </c>
      <c r="D3199" s="601"/>
      <c r="E3199" s="604"/>
      <c r="F3199" s="610"/>
    </row>
    <row r="3200" spans="1:7" ht="24" hidden="1">
      <c r="B3200" s="601"/>
      <c r="C3200" s="282" t="s">
        <v>2636</v>
      </c>
      <c r="D3200" s="601"/>
      <c r="E3200" s="604"/>
      <c r="F3200" s="610"/>
    </row>
    <row r="3201" spans="1:7" ht="24" hidden="1">
      <c r="B3201" s="601"/>
      <c r="C3201" s="282" t="s">
        <v>2637</v>
      </c>
      <c r="D3201" s="601"/>
      <c r="E3201" s="604"/>
      <c r="F3201" s="610"/>
    </row>
    <row r="3202" spans="1:7" hidden="1">
      <c r="B3202" s="601"/>
      <c r="C3202" s="282" t="s">
        <v>2638</v>
      </c>
      <c r="D3202" s="601"/>
      <c r="E3202" s="604"/>
      <c r="F3202" s="610"/>
    </row>
    <row r="3203" spans="1:7" hidden="1">
      <c r="B3203" s="601"/>
      <c r="C3203" s="282" t="s">
        <v>2639</v>
      </c>
      <c r="D3203" s="601"/>
      <c r="E3203" s="604"/>
      <c r="F3203" s="610"/>
    </row>
    <row r="3204" spans="1:7" ht="24" hidden="1">
      <c r="B3204" s="601"/>
      <c r="C3204" s="278" t="s">
        <v>2578</v>
      </c>
      <c r="D3204" s="601"/>
      <c r="E3204" s="604"/>
      <c r="F3204" s="610"/>
    </row>
    <row r="3205" spans="1:7" hidden="1">
      <c r="B3205" s="601"/>
      <c r="C3205" s="278" t="s">
        <v>2593</v>
      </c>
      <c r="D3205" s="601"/>
      <c r="E3205" s="604"/>
      <c r="F3205" s="610"/>
    </row>
    <row r="3206" spans="1:7" ht="24" hidden="1">
      <c r="B3206" s="601"/>
      <c r="C3206" s="278" t="s">
        <v>2578</v>
      </c>
      <c r="D3206" s="601"/>
      <c r="E3206" s="604"/>
      <c r="F3206" s="610"/>
    </row>
    <row r="3207" spans="1:7" ht="24" hidden="1">
      <c r="B3207" s="601"/>
      <c r="C3207" s="278" t="s">
        <v>2577</v>
      </c>
      <c r="D3207" s="601"/>
      <c r="E3207" s="604"/>
      <c r="F3207" s="610"/>
    </row>
    <row r="3208" spans="1:7" ht="24" hidden="1">
      <c r="B3208" s="601"/>
      <c r="C3208" s="278" t="s">
        <v>2578</v>
      </c>
      <c r="D3208" s="601"/>
      <c r="E3208" s="604"/>
      <c r="F3208" s="610"/>
    </row>
    <row r="3209" spans="1:7" ht="24" hidden="1">
      <c r="B3209" s="602"/>
      <c r="C3209" s="279" t="s">
        <v>2579</v>
      </c>
      <c r="D3209" s="602"/>
      <c r="E3209" s="605"/>
      <c r="F3209" s="611"/>
    </row>
    <row r="3210" spans="1:7" ht="4.5" hidden="1" customHeight="1" thickBot="1">
      <c r="A3210" s="277"/>
      <c r="B3210" s="277"/>
      <c r="C3210" s="277"/>
      <c r="D3210" s="277"/>
      <c r="E3210" s="277"/>
      <c r="F3210" s="277"/>
      <c r="G3210" s="277"/>
    </row>
    <row r="3211" spans="1:7" ht="48" hidden="1">
      <c r="B3211" s="600" t="s">
        <v>1457</v>
      </c>
      <c r="C3211" s="341" t="s">
        <v>2041</v>
      </c>
      <c r="D3211" s="600" t="s">
        <v>2734</v>
      </c>
      <c r="E3211" s="603" t="s">
        <v>1456</v>
      </c>
      <c r="F3211" s="603"/>
    </row>
    <row r="3212" spans="1:7" hidden="1">
      <c r="B3212" s="601"/>
      <c r="C3212" s="282" t="s">
        <v>2696</v>
      </c>
      <c r="D3212" s="601"/>
      <c r="E3212" s="604"/>
      <c r="F3212" s="604"/>
    </row>
    <row r="3213" spans="1:7" hidden="1">
      <c r="B3213" s="601"/>
      <c r="C3213" s="282" t="s">
        <v>1999</v>
      </c>
      <c r="D3213" s="601"/>
      <c r="E3213" s="604"/>
      <c r="F3213" s="604"/>
    </row>
    <row r="3214" spans="1:7" ht="24" hidden="1">
      <c r="B3214" s="601"/>
      <c r="C3214" s="282" t="s">
        <v>1524</v>
      </c>
      <c r="D3214" s="601"/>
      <c r="E3214" s="604"/>
      <c r="F3214" s="604"/>
    </row>
    <row r="3215" spans="1:7" ht="24" hidden="1">
      <c r="B3215" s="601"/>
      <c r="C3215" s="282" t="s">
        <v>1998</v>
      </c>
      <c r="D3215" s="601"/>
      <c r="E3215" s="604"/>
      <c r="F3215" s="604"/>
    </row>
    <row r="3216" spans="1:7" ht="24" hidden="1">
      <c r="B3216" s="601"/>
      <c r="C3216" s="282" t="s">
        <v>1524</v>
      </c>
      <c r="D3216" s="601"/>
      <c r="E3216" s="604"/>
      <c r="F3216" s="604"/>
    </row>
    <row r="3217" spans="2:6" hidden="1">
      <c r="B3217" s="601"/>
      <c r="C3217" s="282" t="s">
        <v>1872</v>
      </c>
      <c r="D3217" s="601"/>
      <c r="E3217" s="604"/>
      <c r="F3217" s="604"/>
    </row>
    <row r="3218" spans="2:6" ht="24" hidden="1">
      <c r="B3218" s="601"/>
      <c r="C3218" s="282" t="s">
        <v>1524</v>
      </c>
      <c r="D3218" s="601"/>
      <c r="E3218" s="604"/>
      <c r="F3218" s="604"/>
    </row>
    <row r="3219" spans="2:6" hidden="1">
      <c r="B3219" s="601"/>
      <c r="C3219" s="282" t="s">
        <v>1870</v>
      </c>
      <c r="D3219" s="601"/>
      <c r="E3219" s="604"/>
      <c r="F3219" s="604"/>
    </row>
    <row r="3220" spans="2:6" hidden="1">
      <c r="B3220" s="601"/>
      <c r="C3220" s="282" t="s">
        <v>1871</v>
      </c>
      <c r="D3220" s="601"/>
      <c r="E3220" s="604"/>
      <c r="F3220" s="604"/>
    </row>
    <row r="3221" spans="2:6" ht="24" hidden="1">
      <c r="B3221" s="601"/>
      <c r="C3221" s="282" t="s">
        <v>1524</v>
      </c>
      <c r="D3221" s="601"/>
      <c r="E3221" s="604"/>
      <c r="F3221" s="604"/>
    </row>
    <row r="3222" spans="2:6" ht="24" hidden="1">
      <c r="B3222" s="601"/>
      <c r="C3222" s="282" t="s">
        <v>1821</v>
      </c>
      <c r="D3222" s="601"/>
      <c r="E3222" s="604"/>
      <c r="F3222" s="604"/>
    </row>
    <row r="3223" spans="2:6" ht="24" hidden="1">
      <c r="B3223" s="601"/>
      <c r="C3223" s="282" t="s">
        <v>1524</v>
      </c>
      <c r="D3223" s="601"/>
      <c r="E3223" s="604"/>
      <c r="F3223" s="604"/>
    </row>
    <row r="3224" spans="2:6" hidden="1">
      <c r="B3224" s="601"/>
      <c r="C3224" s="282" t="s">
        <v>1770</v>
      </c>
      <c r="D3224" s="601"/>
      <c r="E3224" s="604"/>
      <c r="F3224" s="604"/>
    </row>
    <row r="3225" spans="2:6" ht="24" hidden="1">
      <c r="B3225" s="601"/>
      <c r="C3225" s="282" t="s">
        <v>1524</v>
      </c>
      <c r="D3225" s="601"/>
      <c r="E3225" s="604"/>
      <c r="F3225" s="604"/>
    </row>
    <row r="3226" spans="2:6" ht="36" hidden="1">
      <c r="B3226" s="601"/>
      <c r="C3226" s="282" t="s">
        <v>1738</v>
      </c>
      <c r="D3226" s="601"/>
      <c r="E3226" s="604"/>
      <c r="F3226" s="604"/>
    </row>
    <row r="3227" spans="2:6" ht="24" hidden="1">
      <c r="B3227" s="601"/>
      <c r="C3227" s="282" t="s">
        <v>1524</v>
      </c>
      <c r="D3227" s="601"/>
      <c r="E3227" s="604"/>
      <c r="F3227" s="604"/>
    </row>
    <row r="3228" spans="2:6" ht="36" hidden="1">
      <c r="B3228" s="601"/>
      <c r="C3228" s="282" t="s">
        <v>1713</v>
      </c>
      <c r="D3228" s="601"/>
      <c r="E3228" s="604"/>
      <c r="F3228" s="604"/>
    </row>
    <row r="3229" spans="2:6" ht="24" hidden="1">
      <c r="B3229" s="601"/>
      <c r="C3229" s="282" t="s">
        <v>1524</v>
      </c>
      <c r="D3229" s="601"/>
      <c r="E3229" s="604"/>
      <c r="F3229" s="604"/>
    </row>
    <row r="3230" spans="2:6" ht="24" hidden="1">
      <c r="B3230" s="601"/>
      <c r="C3230" s="282" t="s">
        <v>1690</v>
      </c>
      <c r="D3230" s="601"/>
      <c r="E3230" s="604"/>
      <c r="F3230" s="604"/>
    </row>
    <row r="3231" spans="2:6" ht="24" hidden="1">
      <c r="B3231" s="601"/>
      <c r="C3231" s="282" t="s">
        <v>1524</v>
      </c>
      <c r="D3231" s="601"/>
      <c r="E3231" s="604"/>
      <c r="F3231" s="604"/>
    </row>
    <row r="3232" spans="2:6" hidden="1">
      <c r="B3232" s="601"/>
      <c r="C3232" s="282" t="s">
        <v>1660</v>
      </c>
      <c r="D3232" s="601"/>
      <c r="E3232" s="604"/>
      <c r="F3232" s="604"/>
    </row>
    <row r="3233" spans="2:6" hidden="1">
      <c r="B3233" s="601"/>
      <c r="C3233" s="282" t="s">
        <v>1661</v>
      </c>
      <c r="D3233" s="601"/>
      <c r="E3233" s="604"/>
      <c r="F3233" s="604"/>
    </row>
    <row r="3234" spans="2:6" hidden="1">
      <c r="B3234" s="601"/>
      <c r="C3234" s="278" t="s">
        <v>1662</v>
      </c>
      <c r="D3234" s="601"/>
      <c r="E3234" s="604"/>
      <c r="F3234" s="604"/>
    </row>
    <row r="3235" spans="2:6" ht="24" hidden="1">
      <c r="B3235" s="601"/>
      <c r="C3235" s="282" t="s">
        <v>1524</v>
      </c>
      <c r="D3235" s="601"/>
      <c r="E3235" s="604"/>
      <c r="F3235" s="604"/>
    </row>
    <row r="3236" spans="2:6" hidden="1">
      <c r="B3236" s="601"/>
      <c r="C3236" s="282" t="s">
        <v>1623</v>
      </c>
      <c r="D3236" s="601"/>
      <c r="E3236" s="604"/>
      <c r="F3236" s="604"/>
    </row>
    <row r="3237" spans="2:6" hidden="1">
      <c r="B3237" s="601"/>
      <c r="C3237" s="278" t="s">
        <v>1663</v>
      </c>
      <c r="D3237" s="601"/>
      <c r="E3237" s="604"/>
      <c r="F3237" s="604"/>
    </row>
    <row r="3238" spans="2:6" ht="24" hidden="1">
      <c r="B3238" s="601"/>
      <c r="C3238" s="282" t="s">
        <v>1524</v>
      </c>
      <c r="D3238" s="601"/>
      <c r="E3238" s="604"/>
      <c r="F3238" s="604"/>
    </row>
    <row r="3239" spans="2:6" ht="24" hidden="1">
      <c r="B3239" s="601"/>
      <c r="C3239" s="278" t="s">
        <v>1575</v>
      </c>
      <c r="D3239" s="601"/>
      <c r="E3239" s="604"/>
      <c r="F3239" s="604"/>
    </row>
    <row r="3240" spans="2:6" hidden="1">
      <c r="B3240" s="601"/>
      <c r="C3240" s="278" t="s">
        <v>1524</v>
      </c>
      <c r="D3240" s="601"/>
      <c r="E3240" s="604"/>
      <c r="F3240" s="604"/>
    </row>
    <row r="3241" spans="2:6" hidden="1">
      <c r="B3241" s="601"/>
      <c r="C3241" s="278" t="s">
        <v>1525</v>
      </c>
      <c r="D3241" s="601"/>
      <c r="E3241" s="604"/>
      <c r="F3241" s="604"/>
    </row>
    <row r="3242" spans="2:6" hidden="1">
      <c r="B3242" s="601"/>
      <c r="C3242" s="278" t="s">
        <v>1524</v>
      </c>
      <c r="D3242" s="601"/>
      <c r="E3242" s="604"/>
      <c r="F3242" s="604"/>
    </row>
    <row r="3243" spans="2:6" hidden="1">
      <c r="B3243" s="601"/>
      <c r="C3243" s="278" t="s">
        <v>1522</v>
      </c>
      <c r="D3243" s="601"/>
      <c r="E3243" s="604"/>
      <c r="F3243" s="604"/>
    </row>
    <row r="3244" spans="2:6" hidden="1">
      <c r="B3244" s="601"/>
      <c r="C3244" s="278" t="s">
        <v>1523</v>
      </c>
      <c r="D3244" s="601"/>
      <c r="E3244" s="604"/>
      <c r="F3244" s="604"/>
    </row>
    <row r="3245" spans="2:6" hidden="1">
      <c r="B3245" s="601"/>
      <c r="C3245" s="278" t="s">
        <v>1524</v>
      </c>
      <c r="D3245" s="601"/>
      <c r="E3245" s="604"/>
      <c r="F3245" s="604"/>
    </row>
    <row r="3246" spans="2:6" hidden="1">
      <c r="B3246" s="601"/>
      <c r="C3246" s="278" t="s">
        <v>1458</v>
      </c>
      <c r="D3246" s="601"/>
      <c r="E3246" s="604"/>
      <c r="F3246" s="604"/>
    </row>
    <row r="3247" spans="2:6" hidden="1">
      <c r="B3247" s="602"/>
      <c r="C3247" s="279" t="s">
        <v>1459</v>
      </c>
      <c r="D3247" s="602"/>
      <c r="E3247" s="605"/>
      <c r="F3247" s="605"/>
    </row>
    <row r="3248" spans="2:6" hidden="1"/>
    <row r="3249" spans="2:6" hidden="1"/>
    <row r="3250" spans="2:6" ht="17.25" hidden="1" thickBot="1">
      <c r="B3250" s="618" t="s">
        <v>2735</v>
      </c>
      <c r="C3250" s="618"/>
      <c r="D3250" s="285"/>
      <c r="E3250" s="285"/>
      <c r="F3250" s="418"/>
    </row>
    <row r="3251" spans="2:6" ht="16.5" hidden="1">
      <c r="B3251" s="619" t="s">
        <v>1416</v>
      </c>
      <c r="C3251" s="619" t="s">
        <v>1447</v>
      </c>
      <c r="D3251" s="257" t="s">
        <v>1448</v>
      </c>
      <c r="E3251" s="619" t="s">
        <v>1417</v>
      </c>
      <c r="F3251" s="619" t="s">
        <v>1418</v>
      </c>
    </row>
    <row r="3252" spans="2:6" ht="15.75" hidden="1" thickBot="1">
      <c r="B3252" s="620"/>
      <c r="C3252" s="620"/>
      <c r="D3252" s="258" t="s">
        <v>2736</v>
      </c>
      <c r="E3252" s="620"/>
      <c r="F3252" s="620"/>
    </row>
    <row r="3253" spans="2:6" ht="24" hidden="1">
      <c r="B3253" s="600" t="s">
        <v>1924</v>
      </c>
      <c r="C3253" s="289" t="s">
        <v>2288</v>
      </c>
      <c r="D3253" s="600" t="s">
        <v>2737</v>
      </c>
      <c r="E3253" s="603" t="s">
        <v>1599</v>
      </c>
      <c r="F3253" s="615"/>
    </row>
    <row r="3254" spans="2:6" hidden="1">
      <c r="B3254" s="601"/>
      <c r="C3254" s="280" t="s">
        <v>2256</v>
      </c>
      <c r="D3254" s="601"/>
      <c r="E3254" s="604"/>
      <c r="F3254" s="616"/>
    </row>
    <row r="3255" spans="2:6" hidden="1">
      <c r="B3255" s="601"/>
      <c r="C3255" s="280" t="s">
        <v>2289</v>
      </c>
      <c r="D3255" s="601"/>
      <c r="E3255" s="604"/>
      <c r="F3255" s="616"/>
    </row>
    <row r="3256" spans="2:6" hidden="1">
      <c r="B3256" s="601"/>
      <c r="C3256" s="280" t="s">
        <v>2290</v>
      </c>
      <c r="D3256" s="601"/>
      <c r="E3256" s="604"/>
      <c r="F3256" s="616"/>
    </row>
    <row r="3257" spans="2:6" ht="24" hidden="1">
      <c r="B3257" s="601"/>
      <c r="C3257" s="282" t="s">
        <v>1451</v>
      </c>
      <c r="D3257" s="601"/>
      <c r="E3257" s="604"/>
      <c r="F3257" s="616"/>
    </row>
    <row r="3258" spans="2:6" hidden="1">
      <c r="B3258" s="601"/>
      <c r="C3258" s="282" t="s">
        <v>2253</v>
      </c>
      <c r="D3258" s="601"/>
      <c r="E3258" s="604"/>
      <c r="F3258" s="616"/>
    </row>
    <row r="3259" spans="2:6" hidden="1">
      <c r="B3259" s="601"/>
      <c r="C3259" s="282" t="s">
        <v>2254</v>
      </c>
      <c r="D3259" s="601"/>
      <c r="E3259" s="604"/>
      <c r="F3259" s="616"/>
    </row>
    <row r="3260" spans="2:6" hidden="1">
      <c r="B3260" s="601"/>
      <c r="C3260" s="282" t="s">
        <v>2255</v>
      </c>
      <c r="D3260" s="601"/>
      <c r="E3260" s="604"/>
      <c r="F3260" s="616"/>
    </row>
    <row r="3261" spans="2:6" ht="24" hidden="1">
      <c r="B3261" s="601"/>
      <c r="C3261" s="282" t="s">
        <v>1451</v>
      </c>
      <c r="D3261" s="601"/>
      <c r="E3261" s="604"/>
      <c r="F3261" s="616"/>
    </row>
    <row r="3262" spans="2:6" ht="24" hidden="1">
      <c r="B3262" s="601"/>
      <c r="C3262" s="282" t="s">
        <v>2225</v>
      </c>
      <c r="D3262" s="601"/>
      <c r="E3262" s="604"/>
      <c r="F3262" s="616"/>
    </row>
    <row r="3263" spans="2:6" hidden="1">
      <c r="B3263" s="601"/>
      <c r="C3263" s="282" t="s">
        <v>2226</v>
      </c>
      <c r="D3263" s="601"/>
      <c r="E3263" s="604"/>
      <c r="F3263" s="616"/>
    </row>
    <row r="3264" spans="2:6" hidden="1">
      <c r="B3264" s="601"/>
      <c r="C3264" s="282" t="s">
        <v>2227</v>
      </c>
      <c r="D3264" s="601"/>
      <c r="E3264" s="604"/>
      <c r="F3264" s="616"/>
    </row>
    <row r="3265" spans="2:6" ht="24" hidden="1">
      <c r="B3265" s="601"/>
      <c r="C3265" s="282" t="s">
        <v>1451</v>
      </c>
      <c r="D3265" s="601"/>
      <c r="E3265" s="604"/>
      <c r="F3265" s="616"/>
    </row>
    <row r="3266" spans="2:6" ht="24" hidden="1">
      <c r="B3266" s="601"/>
      <c r="C3266" s="282" t="s">
        <v>2172</v>
      </c>
      <c r="D3266" s="601"/>
      <c r="E3266" s="604"/>
      <c r="F3266" s="616"/>
    </row>
    <row r="3267" spans="2:6" hidden="1">
      <c r="B3267" s="601"/>
      <c r="C3267" s="282" t="s">
        <v>2173</v>
      </c>
      <c r="D3267" s="601"/>
      <c r="E3267" s="604"/>
      <c r="F3267" s="616"/>
    </row>
    <row r="3268" spans="2:6" ht="24" hidden="1">
      <c r="B3268" s="601"/>
      <c r="C3268" s="282" t="s">
        <v>1451</v>
      </c>
      <c r="D3268" s="601"/>
      <c r="E3268" s="604"/>
      <c r="F3268" s="616"/>
    </row>
    <row r="3269" spans="2:6" hidden="1">
      <c r="B3269" s="601"/>
      <c r="C3269" s="282" t="s">
        <v>2139</v>
      </c>
      <c r="D3269" s="601"/>
      <c r="E3269" s="604"/>
      <c r="F3269" s="616"/>
    </row>
    <row r="3270" spans="2:6" hidden="1">
      <c r="B3270" s="601"/>
      <c r="C3270" s="282" t="s">
        <v>2088</v>
      </c>
      <c r="D3270" s="601"/>
      <c r="E3270" s="604"/>
      <c r="F3270" s="616"/>
    </row>
    <row r="3271" spans="2:6" hidden="1">
      <c r="B3271" s="601"/>
      <c r="C3271" s="282" t="s">
        <v>2140</v>
      </c>
      <c r="D3271" s="601"/>
      <c r="E3271" s="604"/>
      <c r="F3271" s="616"/>
    </row>
    <row r="3272" spans="2:6" ht="24" hidden="1">
      <c r="B3272" s="601"/>
      <c r="C3272" s="282" t="s">
        <v>1451</v>
      </c>
      <c r="D3272" s="601"/>
      <c r="E3272" s="604"/>
      <c r="F3272" s="616"/>
    </row>
    <row r="3273" spans="2:6" ht="24" hidden="1">
      <c r="B3273" s="601"/>
      <c r="C3273" s="282" t="s">
        <v>2087</v>
      </c>
      <c r="D3273" s="601"/>
      <c r="E3273" s="604"/>
      <c r="F3273" s="616"/>
    </row>
    <row r="3274" spans="2:6" ht="24" hidden="1">
      <c r="B3274" s="601"/>
      <c r="C3274" s="282" t="s">
        <v>1451</v>
      </c>
      <c r="D3274" s="601"/>
      <c r="E3274" s="604"/>
      <c r="F3274" s="616"/>
    </row>
    <row r="3275" spans="2:6" hidden="1">
      <c r="B3275" s="601"/>
      <c r="C3275" s="282" t="s">
        <v>2065</v>
      </c>
      <c r="D3275" s="601"/>
      <c r="E3275" s="604"/>
      <c r="F3275" s="616"/>
    </row>
    <row r="3276" spans="2:6" hidden="1">
      <c r="B3276" s="601"/>
      <c r="C3276" s="282" t="s">
        <v>2066</v>
      </c>
      <c r="D3276" s="601"/>
      <c r="E3276" s="604"/>
      <c r="F3276" s="616"/>
    </row>
    <row r="3277" spans="2:6" hidden="1">
      <c r="B3277" s="601"/>
      <c r="C3277" s="282" t="s">
        <v>2067</v>
      </c>
      <c r="D3277" s="601"/>
      <c r="E3277" s="604"/>
      <c r="F3277" s="616"/>
    </row>
    <row r="3278" spans="2:6" ht="24" hidden="1">
      <c r="B3278" s="601"/>
      <c r="C3278" s="282" t="s">
        <v>1451</v>
      </c>
      <c r="D3278" s="601"/>
      <c r="E3278" s="604"/>
      <c r="F3278" s="616"/>
    </row>
    <row r="3279" spans="2:6" ht="24" hidden="1">
      <c r="B3279" s="601"/>
      <c r="C3279" s="282" t="s">
        <v>2036</v>
      </c>
      <c r="D3279" s="601"/>
      <c r="E3279" s="604"/>
      <c r="F3279" s="616"/>
    </row>
    <row r="3280" spans="2:6" hidden="1">
      <c r="B3280" s="601"/>
      <c r="C3280" s="282" t="s">
        <v>2037</v>
      </c>
      <c r="D3280" s="601"/>
      <c r="E3280" s="604"/>
      <c r="F3280" s="616"/>
    </row>
    <row r="3281" spans="1:7" hidden="1">
      <c r="B3281" s="601"/>
      <c r="C3281" s="282" t="s">
        <v>2038</v>
      </c>
      <c r="D3281" s="601"/>
      <c r="E3281" s="604"/>
      <c r="F3281" s="616"/>
    </row>
    <row r="3282" spans="1:7" hidden="1">
      <c r="B3282" s="601"/>
      <c r="C3282" s="282" t="s">
        <v>2039</v>
      </c>
      <c r="D3282" s="601"/>
      <c r="E3282" s="604"/>
      <c r="F3282" s="616"/>
    </row>
    <row r="3283" spans="1:7" hidden="1">
      <c r="B3283" s="601"/>
      <c r="C3283" s="282" t="s">
        <v>2040</v>
      </c>
      <c r="D3283" s="601"/>
      <c r="E3283" s="604"/>
      <c r="F3283" s="616"/>
    </row>
    <row r="3284" spans="1:7" ht="24" hidden="1">
      <c r="B3284" s="601"/>
      <c r="C3284" s="282" t="s">
        <v>1451</v>
      </c>
      <c r="D3284" s="601"/>
      <c r="E3284" s="604"/>
      <c r="F3284" s="616"/>
    </row>
    <row r="3285" spans="1:7" hidden="1">
      <c r="B3285" s="601"/>
      <c r="C3285" s="282" t="s">
        <v>1995</v>
      </c>
      <c r="D3285" s="601"/>
      <c r="E3285" s="604"/>
      <c r="F3285" s="616"/>
    </row>
    <row r="3286" spans="1:7" ht="24" hidden="1">
      <c r="B3286" s="601"/>
      <c r="C3286" s="282" t="s">
        <v>1451</v>
      </c>
      <c r="D3286" s="601"/>
      <c r="E3286" s="604"/>
      <c r="F3286" s="616"/>
    </row>
    <row r="3287" spans="1:7" hidden="1">
      <c r="B3287" s="601"/>
      <c r="C3287" s="282" t="s">
        <v>1965</v>
      </c>
      <c r="D3287" s="601"/>
      <c r="E3287" s="604"/>
      <c r="F3287" s="616"/>
    </row>
    <row r="3288" spans="1:7" ht="24" hidden="1">
      <c r="B3288" s="601"/>
      <c r="C3288" s="282" t="s">
        <v>1451</v>
      </c>
      <c r="D3288" s="601"/>
      <c r="E3288" s="604"/>
      <c r="F3288" s="616"/>
    </row>
    <row r="3289" spans="1:7" hidden="1">
      <c r="B3289" s="602"/>
      <c r="C3289" s="304" t="s">
        <v>1795</v>
      </c>
      <c r="D3289" s="602"/>
      <c r="E3289" s="605"/>
      <c r="F3289" s="617"/>
    </row>
    <row r="3290" spans="1:7" ht="4.5" hidden="1" customHeight="1" thickBot="1">
      <c r="A3290" s="277"/>
      <c r="B3290" s="277"/>
      <c r="C3290" s="277"/>
      <c r="D3290" s="277"/>
      <c r="E3290" s="277"/>
      <c r="F3290" s="277"/>
      <c r="G3290" s="277"/>
    </row>
    <row r="3291" spans="1:7" ht="24" hidden="1">
      <c r="B3291" s="600" t="s">
        <v>2576</v>
      </c>
      <c r="C3291" s="289" t="s">
        <v>2738</v>
      </c>
      <c r="D3291" s="600" t="s">
        <v>2739</v>
      </c>
      <c r="E3291" s="603" t="s">
        <v>1739</v>
      </c>
      <c r="F3291" s="609"/>
    </row>
    <row r="3292" spans="1:7" ht="24" hidden="1">
      <c r="B3292" s="601"/>
      <c r="C3292" s="282" t="s">
        <v>2634</v>
      </c>
      <c r="D3292" s="601"/>
      <c r="E3292" s="604"/>
      <c r="F3292" s="610"/>
    </row>
    <row r="3293" spans="1:7" hidden="1">
      <c r="B3293" s="601"/>
      <c r="C3293" s="282" t="s">
        <v>2720</v>
      </c>
      <c r="D3293" s="601"/>
      <c r="E3293" s="604"/>
      <c r="F3293" s="610"/>
    </row>
    <row r="3294" spans="1:7" ht="24" hidden="1">
      <c r="B3294" s="601"/>
      <c r="C3294" s="282" t="s">
        <v>2634</v>
      </c>
      <c r="D3294" s="601"/>
      <c r="E3294" s="604"/>
      <c r="F3294" s="610"/>
    </row>
    <row r="3295" spans="1:7" hidden="1">
      <c r="B3295" s="601"/>
      <c r="C3295" s="282" t="s">
        <v>2719</v>
      </c>
      <c r="D3295" s="601"/>
      <c r="E3295" s="604"/>
      <c r="F3295" s="610"/>
    </row>
    <row r="3296" spans="1:7" ht="24" hidden="1">
      <c r="B3296" s="601"/>
      <c r="C3296" s="282" t="s">
        <v>2634</v>
      </c>
      <c r="D3296" s="601"/>
      <c r="E3296" s="604"/>
      <c r="F3296" s="610"/>
    </row>
    <row r="3297" spans="2:6" hidden="1">
      <c r="B3297" s="601"/>
      <c r="C3297" s="282" t="s">
        <v>2707</v>
      </c>
      <c r="D3297" s="601"/>
      <c r="E3297" s="604"/>
      <c r="F3297" s="610"/>
    </row>
    <row r="3298" spans="2:6" ht="24" hidden="1">
      <c r="B3298" s="601"/>
      <c r="C3298" s="282" t="s">
        <v>2634</v>
      </c>
      <c r="D3298" s="601"/>
      <c r="E3298" s="604"/>
      <c r="F3298" s="610"/>
    </row>
    <row r="3299" spans="2:6" ht="24" hidden="1">
      <c r="B3299" s="601"/>
      <c r="C3299" s="282" t="s">
        <v>2642</v>
      </c>
      <c r="D3299" s="601"/>
      <c r="E3299" s="604"/>
      <c r="F3299" s="610"/>
    </row>
    <row r="3300" spans="2:6" ht="24" hidden="1">
      <c r="B3300" s="601"/>
      <c r="C3300" s="282" t="s">
        <v>2634</v>
      </c>
      <c r="D3300" s="601"/>
      <c r="E3300" s="604"/>
      <c r="F3300" s="610"/>
    </row>
    <row r="3301" spans="2:6" hidden="1">
      <c r="B3301" s="601"/>
      <c r="C3301" s="282" t="s">
        <v>2632</v>
      </c>
      <c r="D3301" s="601"/>
      <c r="E3301" s="604"/>
      <c r="F3301" s="610"/>
    </row>
    <row r="3302" spans="2:6" hidden="1">
      <c r="B3302" s="601"/>
      <c r="C3302" s="282" t="s">
        <v>2633</v>
      </c>
      <c r="D3302" s="601"/>
      <c r="E3302" s="604"/>
      <c r="F3302" s="610"/>
    </row>
    <row r="3303" spans="2:6" ht="24" hidden="1">
      <c r="B3303" s="601"/>
      <c r="C3303" s="282" t="s">
        <v>2634</v>
      </c>
      <c r="D3303" s="601"/>
      <c r="E3303" s="604"/>
      <c r="F3303" s="610"/>
    </row>
    <row r="3304" spans="2:6" hidden="1">
      <c r="B3304" s="601"/>
      <c r="C3304" s="282" t="s">
        <v>2617</v>
      </c>
      <c r="D3304" s="601"/>
      <c r="E3304" s="604"/>
      <c r="F3304" s="610"/>
    </row>
    <row r="3305" spans="2:6" ht="24" hidden="1">
      <c r="B3305" s="601"/>
      <c r="C3305" s="282" t="s">
        <v>2635</v>
      </c>
      <c r="D3305" s="601"/>
      <c r="E3305" s="604"/>
      <c r="F3305" s="610"/>
    </row>
    <row r="3306" spans="2:6" ht="24" hidden="1">
      <c r="B3306" s="601"/>
      <c r="C3306" s="282" t="s">
        <v>2636</v>
      </c>
      <c r="D3306" s="601"/>
      <c r="E3306" s="604"/>
      <c r="F3306" s="610"/>
    </row>
    <row r="3307" spans="2:6" ht="24" hidden="1">
      <c r="B3307" s="601"/>
      <c r="C3307" s="282" t="s">
        <v>2637</v>
      </c>
      <c r="D3307" s="601"/>
      <c r="E3307" s="604"/>
      <c r="F3307" s="610"/>
    </row>
    <row r="3308" spans="2:6" hidden="1">
      <c r="B3308" s="601"/>
      <c r="C3308" s="282" t="s">
        <v>2638</v>
      </c>
      <c r="D3308" s="601"/>
      <c r="E3308" s="604"/>
      <c r="F3308" s="610"/>
    </row>
    <row r="3309" spans="2:6" hidden="1">
      <c r="B3309" s="601"/>
      <c r="C3309" s="282" t="s">
        <v>2639</v>
      </c>
      <c r="D3309" s="601"/>
      <c r="E3309" s="604"/>
      <c r="F3309" s="610"/>
    </row>
    <row r="3310" spans="2:6" ht="24" hidden="1">
      <c r="B3310" s="601"/>
      <c r="C3310" s="278" t="s">
        <v>2578</v>
      </c>
      <c r="D3310" s="601"/>
      <c r="E3310" s="604"/>
      <c r="F3310" s="610"/>
    </row>
    <row r="3311" spans="2:6" hidden="1">
      <c r="B3311" s="601"/>
      <c r="C3311" s="278" t="s">
        <v>2593</v>
      </c>
      <c r="D3311" s="601"/>
      <c r="E3311" s="604"/>
      <c r="F3311" s="610"/>
    </row>
    <row r="3312" spans="2:6" ht="24" hidden="1">
      <c r="B3312" s="601"/>
      <c r="C3312" s="278" t="s">
        <v>2578</v>
      </c>
      <c r="D3312" s="601"/>
      <c r="E3312" s="604"/>
      <c r="F3312" s="610"/>
    </row>
    <row r="3313" spans="1:7" ht="24" hidden="1">
      <c r="B3313" s="601"/>
      <c r="C3313" s="278" t="s">
        <v>2577</v>
      </c>
      <c r="D3313" s="601"/>
      <c r="E3313" s="604"/>
      <c r="F3313" s="610"/>
    </row>
    <row r="3314" spans="1:7" ht="24" hidden="1">
      <c r="B3314" s="601"/>
      <c r="C3314" s="278" t="s">
        <v>2578</v>
      </c>
      <c r="D3314" s="601"/>
      <c r="E3314" s="604"/>
      <c r="F3314" s="610"/>
    </row>
    <row r="3315" spans="1:7" ht="24" hidden="1">
      <c r="B3315" s="602"/>
      <c r="C3315" s="279" t="s">
        <v>2579</v>
      </c>
      <c r="D3315" s="602"/>
      <c r="E3315" s="605"/>
      <c r="F3315" s="611"/>
    </row>
    <row r="3316" spans="1:7" ht="4.5" hidden="1" customHeight="1" thickBot="1">
      <c r="A3316" s="277"/>
      <c r="B3316" s="277"/>
      <c r="C3316" s="277"/>
      <c r="D3316" s="277"/>
      <c r="E3316" s="277"/>
      <c r="F3316" s="277"/>
      <c r="G3316" s="277"/>
    </row>
    <row r="3317" spans="1:7" ht="48" hidden="1">
      <c r="B3317" s="600" t="s">
        <v>1457</v>
      </c>
      <c r="C3317" s="282" t="s">
        <v>2041</v>
      </c>
      <c r="D3317" s="600" t="s">
        <v>2734</v>
      </c>
      <c r="E3317" s="603" t="s">
        <v>1456</v>
      </c>
      <c r="F3317" s="603"/>
    </row>
    <row r="3318" spans="1:7" hidden="1">
      <c r="B3318" s="601"/>
      <c r="C3318" s="282" t="s">
        <v>2696</v>
      </c>
      <c r="D3318" s="601"/>
      <c r="E3318" s="604"/>
      <c r="F3318" s="604"/>
    </row>
    <row r="3319" spans="1:7" hidden="1">
      <c r="B3319" s="601"/>
      <c r="C3319" s="282" t="s">
        <v>1999</v>
      </c>
      <c r="D3319" s="601"/>
      <c r="E3319" s="604"/>
      <c r="F3319" s="604"/>
    </row>
    <row r="3320" spans="1:7" ht="24" hidden="1">
      <c r="B3320" s="601"/>
      <c r="C3320" s="282" t="s">
        <v>1524</v>
      </c>
      <c r="D3320" s="601"/>
      <c r="E3320" s="604"/>
      <c r="F3320" s="604"/>
    </row>
    <row r="3321" spans="1:7" ht="24" hidden="1">
      <c r="B3321" s="601"/>
      <c r="C3321" s="282" t="s">
        <v>1998</v>
      </c>
      <c r="D3321" s="601"/>
      <c r="E3321" s="604"/>
      <c r="F3321" s="604"/>
    </row>
    <row r="3322" spans="1:7" ht="24" hidden="1">
      <c r="B3322" s="601"/>
      <c r="C3322" s="282" t="s">
        <v>1524</v>
      </c>
      <c r="D3322" s="601"/>
      <c r="E3322" s="604"/>
      <c r="F3322" s="604"/>
    </row>
    <row r="3323" spans="1:7" hidden="1">
      <c r="B3323" s="601"/>
      <c r="C3323" s="282" t="s">
        <v>1872</v>
      </c>
      <c r="D3323" s="601"/>
      <c r="E3323" s="604"/>
      <c r="F3323" s="604"/>
    </row>
    <row r="3324" spans="1:7" ht="24" hidden="1">
      <c r="B3324" s="601"/>
      <c r="C3324" s="282" t="s">
        <v>1524</v>
      </c>
      <c r="D3324" s="601"/>
      <c r="E3324" s="604"/>
      <c r="F3324" s="604"/>
    </row>
    <row r="3325" spans="1:7" hidden="1">
      <c r="B3325" s="601"/>
      <c r="C3325" s="282" t="s">
        <v>1870</v>
      </c>
      <c r="D3325" s="601"/>
      <c r="E3325" s="604"/>
      <c r="F3325" s="604"/>
    </row>
    <row r="3326" spans="1:7" hidden="1">
      <c r="B3326" s="601"/>
      <c r="C3326" s="282" t="s">
        <v>1871</v>
      </c>
      <c r="D3326" s="601"/>
      <c r="E3326" s="604"/>
      <c r="F3326" s="604"/>
    </row>
    <row r="3327" spans="1:7" ht="24" hidden="1">
      <c r="B3327" s="601"/>
      <c r="C3327" s="282" t="s">
        <v>1524</v>
      </c>
      <c r="D3327" s="601"/>
      <c r="E3327" s="604"/>
      <c r="F3327" s="604"/>
    </row>
    <row r="3328" spans="1:7" ht="24" hidden="1">
      <c r="B3328" s="601"/>
      <c r="C3328" s="282" t="s">
        <v>1821</v>
      </c>
      <c r="D3328" s="601"/>
      <c r="E3328" s="604"/>
      <c r="F3328" s="604"/>
    </row>
    <row r="3329" spans="2:6" ht="24" hidden="1">
      <c r="B3329" s="601"/>
      <c r="C3329" s="282" t="s">
        <v>1524</v>
      </c>
      <c r="D3329" s="601"/>
      <c r="E3329" s="604"/>
      <c r="F3329" s="604"/>
    </row>
    <row r="3330" spans="2:6" hidden="1">
      <c r="B3330" s="601"/>
      <c r="C3330" s="282" t="s">
        <v>1770</v>
      </c>
      <c r="D3330" s="601"/>
      <c r="E3330" s="604"/>
      <c r="F3330" s="604"/>
    </row>
    <row r="3331" spans="2:6" ht="24" hidden="1">
      <c r="B3331" s="601"/>
      <c r="C3331" s="282" t="s">
        <v>1524</v>
      </c>
      <c r="D3331" s="601"/>
      <c r="E3331" s="604"/>
      <c r="F3331" s="604"/>
    </row>
    <row r="3332" spans="2:6" ht="36" hidden="1">
      <c r="B3332" s="601"/>
      <c r="C3332" s="282" t="s">
        <v>1738</v>
      </c>
      <c r="D3332" s="601"/>
      <c r="E3332" s="604"/>
      <c r="F3332" s="604"/>
    </row>
    <row r="3333" spans="2:6" ht="24" hidden="1">
      <c r="B3333" s="601"/>
      <c r="C3333" s="282" t="s">
        <v>1524</v>
      </c>
      <c r="D3333" s="601"/>
      <c r="E3333" s="604"/>
      <c r="F3333" s="604"/>
    </row>
    <row r="3334" spans="2:6" ht="36" hidden="1">
      <c r="B3334" s="601"/>
      <c r="C3334" s="282" t="s">
        <v>1713</v>
      </c>
      <c r="D3334" s="601"/>
      <c r="E3334" s="604"/>
      <c r="F3334" s="604"/>
    </row>
    <row r="3335" spans="2:6" ht="24" hidden="1">
      <c r="B3335" s="601"/>
      <c r="C3335" s="282" t="s">
        <v>1524</v>
      </c>
      <c r="D3335" s="601"/>
      <c r="E3335" s="604"/>
      <c r="F3335" s="604"/>
    </row>
    <row r="3336" spans="2:6" ht="24" hidden="1">
      <c r="B3336" s="601"/>
      <c r="C3336" s="282" t="s">
        <v>1690</v>
      </c>
      <c r="D3336" s="601"/>
      <c r="E3336" s="604"/>
      <c r="F3336" s="604"/>
    </row>
    <row r="3337" spans="2:6" ht="24" hidden="1">
      <c r="B3337" s="601"/>
      <c r="C3337" s="282" t="s">
        <v>1524</v>
      </c>
      <c r="D3337" s="601"/>
      <c r="E3337" s="604"/>
      <c r="F3337" s="604"/>
    </row>
    <row r="3338" spans="2:6" hidden="1">
      <c r="B3338" s="601"/>
      <c r="C3338" s="282" t="s">
        <v>1660</v>
      </c>
      <c r="D3338" s="601"/>
      <c r="E3338" s="604"/>
      <c r="F3338" s="604"/>
    </row>
    <row r="3339" spans="2:6" hidden="1">
      <c r="B3339" s="601"/>
      <c r="C3339" s="282" t="s">
        <v>1661</v>
      </c>
      <c r="D3339" s="601"/>
      <c r="E3339" s="604"/>
      <c r="F3339" s="604"/>
    </row>
    <row r="3340" spans="2:6" hidden="1">
      <c r="B3340" s="601"/>
      <c r="C3340" s="278" t="s">
        <v>1662</v>
      </c>
      <c r="D3340" s="601"/>
      <c r="E3340" s="604"/>
      <c r="F3340" s="604"/>
    </row>
    <row r="3341" spans="2:6" ht="24" hidden="1">
      <c r="B3341" s="601"/>
      <c r="C3341" s="282" t="s">
        <v>1524</v>
      </c>
      <c r="D3341" s="601"/>
      <c r="E3341" s="604"/>
      <c r="F3341" s="604"/>
    </row>
    <row r="3342" spans="2:6" hidden="1">
      <c r="B3342" s="601"/>
      <c r="C3342" s="282" t="s">
        <v>1623</v>
      </c>
      <c r="D3342" s="601"/>
      <c r="E3342" s="604"/>
      <c r="F3342" s="604"/>
    </row>
    <row r="3343" spans="2:6" hidden="1">
      <c r="B3343" s="601"/>
      <c r="C3343" s="278" t="s">
        <v>1663</v>
      </c>
      <c r="D3343" s="601"/>
      <c r="E3343" s="604"/>
      <c r="F3343" s="604"/>
    </row>
    <row r="3344" spans="2:6" ht="24" hidden="1">
      <c r="B3344" s="601"/>
      <c r="C3344" s="282" t="s">
        <v>1524</v>
      </c>
      <c r="D3344" s="601"/>
      <c r="E3344" s="604"/>
      <c r="F3344" s="604"/>
    </row>
    <row r="3345" spans="1:7" ht="24" hidden="1">
      <c r="B3345" s="601"/>
      <c r="C3345" s="278" t="s">
        <v>1575</v>
      </c>
      <c r="D3345" s="601"/>
      <c r="E3345" s="604"/>
      <c r="F3345" s="604"/>
    </row>
    <row r="3346" spans="1:7" hidden="1">
      <c r="B3346" s="601"/>
      <c r="C3346" s="278" t="s">
        <v>1524</v>
      </c>
      <c r="D3346" s="601"/>
      <c r="E3346" s="604"/>
      <c r="F3346" s="604"/>
    </row>
    <row r="3347" spans="1:7" hidden="1">
      <c r="B3347" s="601"/>
      <c r="C3347" s="278" t="s">
        <v>1525</v>
      </c>
      <c r="D3347" s="601"/>
      <c r="E3347" s="604"/>
      <c r="F3347" s="604"/>
    </row>
    <row r="3348" spans="1:7" hidden="1">
      <c r="B3348" s="601"/>
      <c r="C3348" s="278" t="s">
        <v>1524</v>
      </c>
      <c r="D3348" s="601"/>
      <c r="E3348" s="604"/>
      <c r="F3348" s="604"/>
    </row>
    <row r="3349" spans="1:7" hidden="1">
      <c r="B3349" s="601"/>
      <c r="C3349" s="278" t="s">
        <v>1522</v>
      </c>
      <c r="D3349" s="601"/>
      <c r="E3349" s="604"/>
      <c r="F3349" s="604"/>
    </row>
    <row r="3350" spans="1:7" hidden="1">
      <c r="B3350" s="601"/>
      <c r="C3350" s="278" t="s">
        <v>1523</v>
      </c>
      <c r="D3350" s="601"/>
      <c r="E3350" s="604"/>
      <c r="F3350" s="604"/>
    </row>
    <row r="3351" spans="1:7" hidden="1">
      <c r="B3351" s="601"/>
      <c r="C3351" s="278" t="s">
        <v>1524</v>
      </c>
      <c r="D3351" s="601"/>
      <c r="E3351" s="604"/>
      <c r="F3351" s="604"/>
    </row>
    <row r="3352" spans="1:7" hidden="1">
      <c r="B3352" s="601"/>
      <c r="C3352" s="278" t="s">
        <v>1458</v>
      </c>
      <c r="D3352" s="601"/>
      <c r="E3352" s="604"/>
      <c r="F3352" s="604"/>
    </row>
    <row r="3353" spans="1:7" hidden="1">
      <c r="B3353" s="602"/>
      <c r="C3353" s="279" t="s">
        <v>1459</v>
      </c>
      <c r="D3353" s="602"/>
      <c r="E3353" s="605"/>
      <c r="F3353" s="605"/>
    </row>
    <row r="3354" spans="1:7" hidden="1">
      <c r="B3354" s="358"/>
      <c r="C3354" s="398"/>
      <c r="D3354" s="398"/>
      <c r="E3354" s="398"/>
      <c r="F3354" s="398"/>
    </row>
    <row r="3355" spans="1:7" ht="24" hidden="1">
      <c r="B3355" s="612" t="s">
        <v>1967</v>
      </c>
      <c r="C3355" s="282" t="s">
        <v>2141</v>
      </c>
      <c r="D3355" s="612" t="s">
        <v>1471</v>
      </c>
      <c r="E3355" s="613" t="s">
        <v>1456</v>
      </c>
      <c r="F3355" s="621"/>
    </row>
    <row r="3356" spans="1:7" ht="24" hidden="1">
      <c r="B3356" s="601"/>
      <c r="C3356" s="280" t="s">
        <v>1451</v>
      </c>
      <c r="D3356" s="601"/>
      <c r="E3356" s="604"/>
      <c r="F3356" s="616"/>
    </row>
    <row r="3357" spans="1:7" hidden="1">
      <c r="B3357" s="601"/>
      <c r="C3357" s="282" t="s">
        <v>2068</v>
      </c>
      <c r="D3357" s="601"/>
      <c r="E3357" s="604"/>
      <c r="F3357" s="616"/>
    </row>
    <row r="3358" spans="1:7" ht="24" hidden="1">
      <c r="B3358" s="601"/>
      <c r="C3358" s="282" t="s">
        <v>1524</v>
      </c>
      <c r="D3358" s="601"/>
      <c r="E3358" s="604"/>
      <c r="F3358" s="616"/>
    </row>
    <row r="3359" spans="1:7" ht="24" hidden="1">
      <c r="B3359" s="602"/>
      <c r="C3359" s="304" t="s">
        <v>1997</v>
      </c>
      <c r="D3359" s="602"/>
      <c r="E3359" s="605"/>
      <c r="F3359" s="617"/>
    </row>
    <row r="3360" spans="1:7" ht="4.5" hidden="1" customHeight="1" thickBot="1">
      <c r="A3360" s="277"/>
      <c r="B3360" s="277"/>
      <c r="C3360" s="277"/>
      <c r="D3360" s="277"/>
      <c r="E3360" s="277"/>
      <c r="F3360" s="277"/>
      <c r="G3360" s="277"/>
    </row>
    <row r="3361" spans="2:6" ht="24" hidden="1">
      <c r="B3361" s="600" t="s">
        <v>1449</v>
      </c>
      <c r="C3361" s="282" t="s">
        <v>2174</v>
      </c>
      <c r="D3361" s="600" t="s">
        <v>2740</v>
      </c>
      <c r="E3361" s="603" t="s">
        <v>1460</v>
      </c>
      <c r="F3361" s="603"/>
    </row>
    <row r="3362" spans="2:6" ht="24" hidden="1">
      <c r="B3362" s="601"/>
      <c r="C3362" s="282" t="s">
        <v>1451</v>
      </c>
      <c r="D3362" s="601"/>
      <c r="E3362" s="604"/>
      <c r="F3362" s="604"/>
    </row>
    <row r="3363" spans="2:6" ht="24" hidden="1">
      <c r="B3363" s="601"/>
      <c r="C3363" s="282" t="s">
        <v>2142</v>
      </c>
      <c r="D3363" s="601"/>
      <c r="E3363" s="604"/>
      <c r="F3363" s="604"/>
    </row>
    <row r="3364" spans="2:6" ht="24" hidden="1">
      <c r="B3364" s="601"/>
      <c r="C3364" s="282" t="s">
        <v>1451</v>
      </c>
      <c r="D3364" s="601"/>
      <c r="E3364" s="604"/>
      <c r="F3364" s="604"/>
    </row>
    <row r="3365" spans="2:6" hidden="1">
      <c r="B3365" s="601"/>
      <c r="C3365" s="282" t="s">
        <v>2089</v>
      </c>
      <c r="D3365" s="601"/>
      <c r="E3365" s="604"/>
      <c r="F3365" s="604"/>
    </row>
    <row r="3366" spans="2:6" ht="24" hidden="1">
      <c r="B3366" s="601"/>
      <c r="C3366" s="282" t="s">
        <v>1451</v>
      </c>
      <c r="D3366" s="601"/>
      <c r="E3366" s="604"/>
      <c r="F3366" s="604"/>
    </row>
    <row r="3367" spans="2:6" hidden="1">
      <c r="B3367" s="601"/>
      <c r="C3367" s="282" t="s">
        <v>1927</v>
      </c>
      <c r="D3367" s="601"/>
      <c r="E3367" s="604"/>
      <c r="F3367" s="604"/>
    </row>
    <row r="3368" spans="2:6" ht="24" hidden="1">
      <c r="B3368" s="601"/>
      <c r="C3368" s="282" t="s">
        <v>1451</v>
      </c>
      <c r="D3368" s="601"/>
      <c r="E3368" s="604"/>
      <c r="F3368" s="604"/>
    </row>
    <row r="3369" spans="2:6" hidden="1">
      <c r="B3369" s="601"/>
      <c r="C3369" s="282" t="s">
        <v>1853</v>
      </c>
      <c r="D3369" s="601"/>
      <c r="E3369" s="604"/>
      <c r="F3369" s="604"/>
    </row>
    <row r="3370" spans="2:6" hidden="1">
      <c r="B3370" s="601"/>
      <c r="C3370" s="282" t="s">
        <v>1854</v>
      </c>
      <c r="D3370" s="601"/>
      <c r="E3370" s="604"/>
      <c r="F3370" s="604"/>
    </row>
    <row r="3371" spans="2:6" ht="24" hidden="1">
      <c r="B3371" s="601"/>
      <c r="C3371" s="282" t="s">
        <v>1451</v>
      </c>
      <c r="D3371" s="601"/>
      <c r="E3371" s="604"/>
      <c r="F3371" s="604"/>
    </row>
    <row r="3372" spans="2:6" ht="24" hidden="1">
      <c r="B3372" s="601"/>
      <c r="C3372" s="282" t="s">
        <v>1820</v>
      </c>
      <c r="D3372" s="601"/>
      <c r="E3372" s="604"/>
      <c r="F3372" s="604"/>
    </row>
    <row r="3373" spans="2:6" ht="24" hidden="1">
      <c r="B3373" s="601"/>
      <c r="C3373" s="282" t="s">
        <v>1451</v>
      </c>
      <c r="D3373" s="601"/>
      <c r="E3373" s="604"/>
      <c r="F3373" s="604"/>
    </row>
    <row r="3374" spans="2:6" hidden="1">
      <c r="B3374" s="601"/>
      <c r="C3374" s="282" t="s">
        <v>1796</v>
      </c>
      <c r="D3374" s="601"/>
      <c r="E3374" s="604"/>
      <c r="F3374" s="604"/>
    </row>
    <row r="3375" spans="2:6" ht="24" hidden="1">
      <c r="B3375" s="601"/>
      <c r="C3375" s="282" t="s">
        <v>1451</v>
      </c>
      <c r="D3375" s="601"/>
      <c r="E3375" s="604"/>
      <c r="F3375" s="604"/>
    </row>
    <row r="3376" spans="2:6" hidden="1">
      <c r="B3376" s="601"/>
      <c r="C3376" s="282" t="s">
        <v>1769</v>
      </c>
      <c r="D3376" s="601"/>
      <c r="E3376" s="604"/>
      <c r="F3376" s="604"/>
    </row>
    <row r="3377" spans="2:6" ht="24" hidden="1">
      <c r="B3377" s="601"/>
      <c r="C3377" s="282" t="s">
        <v>1451</v>
      </c>
      <c r="D3377" s="601"/>
      <c r="E3377" s="604"/>
      <c r="F3377" s="604"/>
    </row>
    <row r="3378" spans="2:6" hidden="1">
      <c r="B3378" s="601"/>
      <c r="C3378" s="282" t="s">
        <v>1737</v>
      </c>
      <c r="D3378" s="601"/>
      <c r="E3378" s="604"/>
      <c r="F3378" s="604"/>
    </row>
    <row r="3379" spans="2:6" ht="24" hidden="1">
      <c r="B3379" s="601"/>
      <c r="C3379" s="282" t="s">
        <v>1451</v>
      </c>
      <c r="D3379" s="601"/>
      <c r="E3379" s="604"/>
      <c r="F3379" s="604"/>
    </row>
    <row r="3380" spans="2:6" hidden="1">
      <c r="B3380" s="601"/>
      <c r="C3380" s="282" t="s">
        <v>1658</v>
      </c>
      <c r="D3380" s="601"/>
      <c r="E3380" s="604"/>
      <c r="F3380" s="604"/>
    </row>
    <row r="3381" spans="2:6" ht="24" hidden="1">
      <c r="B3381" s="601"/>
      <c r="C3381" s="282" t="s">
        <v>1451</v>
      </c>
      <c r="D3381" s="601"/>
      <c r="E3381" s="604"/>
      <c r="F3381" s="604"/>
    </row>
    <row r="3382" spans="2:6" hidden="1">
      <c r="B3382" s="601"/>
      <c r="C3382" s="282" t="s">
        <v>1621</v>
      </c>
      <c r="D3382" s="601"/>
      <c r="E3382" s="604"/>
      <c r="F3382" s="604"/>
    </row>
    <row r="3383" spans="2:6" hidden="1">
      <c r="B3383" s="601"/>
      <c r="C3383" s="282" t="s">
        <v>1622</v>
      </c>
      <c r="D3383" s="601"/>
      <c r="E3383" s="604"/>
      <c r="F3383" s="604"/>
    </row>
    <row r="3384" spans="2:6" ht="24" hidden="1">
      <c r="B3384" s="601"/>
      <c r="C3384" s="282" t="s">
        <v>1451</v>
      </c>
      <c r="D3384" s="601"/>
      <c r="E3384" s="604"/>
      <c r="F3384" s="604"/>
    </row>
    <row r="3385" spans="2:6" hidden="1">
      <c r="B3385" s="601"/>
      <c r="C3385" s="278" t="s">
        <v>1659</v>
      </c>
      <c r="D3385" s="601"/>
      <c r="E3385" s="604"/>
      <c r="F3385" s="604"/>
    </row>
    <row r="3386" spans="2:6" hidden="1">
      <c r="B3386" s="601"/>
      <c r="C3386" s="278" t="s">
        <v>1451</v>
      </c>
      <c r="D3386" s="601"/>
      <c r="E3386" s="604"/>
      <c r="F3386" s="604"/>
    </row>
    <row r="3387" spans="2:6" hidden="1">
      <c r="B3387" s="601"/>
      <c r="C3387" s="278" t="s">
        <v>1450</v>
      </c>
      <c r="D3387" s="601"/>
      <c r="E3387" s="604"/>
      <c r="F3387" s="604"/>
    </row>
    <row r="3388" spans="2:6" hidden="1">
      <c r="B3388" s="601"/>
      <c r="C3388" s="278" t="s">
        <v>1451</v>
      </c>
      <c r="D3388" s="601"/>
      <c r="E3388" s="604"/>
      <c r="F3388" s="604"/>
    </row>
    <row r="3389" spans="2:6" hidden="1">
      <c r="B3389" s="601"/>
      <c r="C3389" s="278" t="s">
        <v>1452</v>
      </c>
      <c r="D3389" s="601"/>
      <c r="E3389" s="604"/>
      <c r="F3389" s="604"/>
    </row>
    <row r="3390" spans="2:6" hidden="1">
      <c r="B3390" s="601"/>
      <c r="C3390" s="278" t="s">
        <v>1451</v>
      </c>
      <c r="D3390" s="601"/>
      <c r="E3390" s="604"/>
      <c r="F3390" s="604"/>
    </row>
    <row r="3391" spans="2:6" hidden="1">
      <c r="B3391" s="601"/>
      <c r="C3391" s="278" t="s">
        <v>1453</v>
      </c>
      <c r="D3391" s="601"/>
      <c r="E3391" s="604"/>
      <c r="F3391" s="604"/>
    </row>
    <row r="3392" spans="2:6" hidden="1">
      <c r="B3392" s="601"/>
      <c r="C3392" s="278" t="s">
        <v>1454</v>
      </c>
      <c r="D3392" s="601"/>
      <c r="E3392" s="604"/>
      <c r="F3392" s="604"/>
    </row>
    <row r="3393" spans="2:6" hidden="1">
      <c r="B3393" s="602"/>
      <c r="C3393" s="279" t="s">
        <v>1455</v>
      </c>
      <c r="D3393" s="602"/>
      <c r="E3393" s="605"/>
      <c r="F3393" s="605"/>
    </row>
    <row r="3394" spans="2:6" ht="16.5" hidden="1">
      <c r="B3394" s="619" t="s">
        <v>1416</v>
      </c>
      <c r="C3394" s="619" t="s">
        <v>1447</v>
      </c>
      <c r="D3394" s="257" t="s">
        <v>1448</v>
      </c>
      <c r="E3394" s="619" t="s">
        <v>1417</v>
      </c>
      <c r="F3394" s="619" t="s">
        <v>1418</v>
      </c>
    </row>
    <row r="3395" spans="2:6" ht="15.75" hidden="1" thickBot="1">
      <c r="B3395" s="620"/>
      <c r="C3395" s="620"/>
      <c r="D3395" s="258" t="s">
        <v>2741</v>
      </c>
      <c r="E3395" s="620"/>
      <c r="F3395" s="620"/>
    </row>
    <row r="3396" spans="2:6" hidden="1">
      <c r="B3396" s="600" t="s">
        <v>1924</v>
      </c>
      <c r="C3396" s="289" t="s">
        <v>2313</v>
      </c>
      <c r="D3396" s="289" t="s">
        <v>2742</v>
      </c>
      <c r="E3396" s="603" t="s">
        <v>1599</v>
      </c>
      <c r="F3396" s="615"/>
    </row>
    <row r="3397" spans="2:6" hidden="1">
      <c r="B3397" s="601"/>
      <c r="C3397" s="280" t="s">
        <v>2314</v>
      </c>
      <c r="D3397" s="280" t="s">
        <v>2743</v>
      </c>
      <c r="E3397" s="604"/>
      <c r="F3397" s="616"/>
    </row>
    <row r="3398" spans="2:6" hidden="1">
      <c r="B3398" s="601"/>
      <c r="C3398" s="280" t="s">
        <v>2315</v>
      </c>
      <c r="D3398" s="397"/>
      <c r="E3398" s="604"/>
      <c r="F3398" s="616"/>
    </row>
    <row r="3399" spans="2:6" ht="24" hidden="1">
      <c r="B3399" s="601"/>
      <c r="C3399" s="282" t="s">
        <v>1451</v>
      </c>
      <c r="D3399" s="397"/>
      <c r="E3399" s="604"/>
      <c r="F3399" s="616"/>
    </row>
    <row r="3400" spans="2:6" ht="24" hidden="1">
      <c r="B3400" s="601"/>
      <c r="C3400" s="282" t="s">
        <v>2288</v>
      </c>
      <c r="D3400" s="397"/>
      <c r="E3400" s="604"/>
      <c r="F3400" s="616"/>
    </row>
    <row r="3401" spans="2:6" hidden="1">
      <c r="B3401" s="601"/>
      <c r="C3401" s="282" t="s">
        <v>2256</v>
      </c>
      <c r="D3401" s="397"/>
      <c r="E3401" s="604"/>
      <c r="F3401" s="616"/>
    </row>
    <row r="3402" spans="2:6" hidden="1">
      <c r="B3402" s="601"/>
      <c r="C3402" s="282" t="s">
        <v>2289</v>
      </c>
      <c r="D3402" s="397"/>
      <c r="E3402" s="604"/>
      <c r="F3402" s="616"/>
    </row>
    <row r="3403" spans="2:6" hidden="1">
      <c r="B3403" s="601"/>
      <c r="C3403" s="282" t="s">
        <v>2290</v>
      </c>
      <c r="D3403" s="397"/>
      <c r="E3403" s="604"/>
      <c r="F3403" s="616"/>
    </row>
    <row r="3404" spans="2:6" ht="24" hidden="1">
      <c r="B3404" s="601"/>
      <c r="C3404" s="282" t="s">
        <v>1451</v>
      </c>
      <c r="D3404" s="397"/>
      <c r="E3404" s="604"/>
      <c r="F3404" s="616"/>
    </row>
    <row r="3405" spans="2:6" hidden="1">
      <c r="B3405" s="601"/>
      <c r="C3405" s="282" t="s">
        <v>2253</v>
      </c>
      <c r="D3405" s="397"/>
      <c r="E3405" s="604"/>
      <c r="F3405" s="616"/>
    </row>
    <row r="3406" spans="2:6" hidden="1">
      <c r="B3406" s="601"/>
      <c r="C3406" s="282" t="s">
        <v>2254</v>
      </c>
      <c r="D3406" s="397"/>
      <c r="E3406" s="604"/>
      <c r="F3406" s="616"/>
    </row>
    <row r="3407" spans="2:6" hidden="1">
      <c r="B3407" s="601"/>
      <c r="C3407" s="282" t="s">
        <v>2255</v>
      </c>
      <c r="D3407" s="397"/>
      <c r="E3407" s="604"/>
      <c r="F3407" s="616"/>
    </row>
    <row r="3408" spans="2:6" ht="24" hidden="1">
      <c r="B3408" s="601"/>
      <c r="C3408" s="282" t="s">
        <v>1451</v>
      </c>
      <c r="D3408" s="397"/>
      <c r="E3408" s="604"/>
      <c r="F3408" s="616"/>
    </row>
    <row r="3409" spans="2:6" ht="24" hidden="1">
      <c r="B3409" s="601"/>
      <c r="C3409" s="282" t="s">
        <v>2225</v>
      </c>
      <c r="D3409" s="397"/>
      <c r="E3409" s="604"/>
      <c r="F3409" s="616"/>
    </row>
    <row r="3410" spans="2:6" hidden="1">
      <c r="B3410" s="601"/>
      <c r="C3410" s="282" t="s">
        <v>2226</v>
      </c>
      <c r="D3410" s="397"/>
      <c r="E3410" s="604"/>
      <c r="F3410" s="616"/>
    </row>
    <row r="3411" spans="2:6" hidden="1">
      <c r="B3411" s="601"/>
      <c r="C3411" s="282" t="s">
        <v>2227</v>
      </c>
      <c r="D3411" s="397"/>
      <c r="E3411" s="604"/>
      <c r="F3411" s="616"/>
    </row>
    <row r="3412" spans="2:6" ht="24" hidden="1">
      <c r="B3412" s="601"/>
      <c r="C3412" s="282" t="s">
        <v>1451</v>
      </c>
      <c r="D3412" s="397"/>
      <c r="E3412" s="604"/>
      <c r="F3412" s="616"/>
    </row>
    <row r="3413" spans="2:6" ht="24" hidden="1">
      <c r="B3413" s="601"/>
      <c r="C3413" s="282" t="s">
        <v>2172</v>
      </c>
      <c r="D3413" s="397"/>
      <c r="E3413" s="604"/>
      <c r="F3413" s="616"/>
    </row>
    <row r="3414" spans="2:6" hidden="1">
      <c r="B3414" s="601"/>
      <c r="C3414" s="282" t="s">
        <v>2173</v>
      </c>
      <c r="D3414" s="397"/>
      <c r="E3414" s="604"/>
      <c r="F3414" s="616"/>
    </row>
    <row r="3415" spans="2:6" ht="24" hidden="1">
      <c r="B3415" s="601"/>
      <c r="C3415" s="282" t="s">
        <v>1451</v>
      </c>
      <c r="D3415" s="397"/>
      <c r="E3415" s="604"/>
      <c r="F3415" s="616"/>
    </row>
    <row r="3416" spans="2:6" hidden="1">
      <c r="B3416" s="601"/>
      <c r="C3416" s="282" t="s">
        <v>2139</v>
      </c>
      <c r="D3416" s="397"/>
      <c r="E3416" s="604"/>
      <c r="F3416" s="616"/>
    </row>
    <row r="3417" spans="2:6" hidden="1">
      <c r="B3417" s="601"/>
      <c r="C3417" s="282" t="s">
        <v>2088</v>
      </c>
      <c r="D3417" s="397"/>
      <c r="E3417" s="604"/>
      <c r="F3417" s="616"/>
    </row>
    <row r="3418" spans="2:6" hidden="1">
      <c r="B3418" s="601"/>
      <c r="C3418" s="282" t="s">
        <v>2140</v>
      </c>
      <c r="D3418" s="397"/>
      <c r="E3418" s="604"/>
      <c r="F3418" s="616"/>
    </row>
    <row r="3419" spans="2:6" ht="24" hidden="1">
      <c r="B3419" s="601"/>
      <c r="C3419" s="282" t="s">
        <v>1451</v>
      </c>
      <c r="D3419" s="397"/>
      <c r="E3419" s="604"/>
      <c r="F3419" s="616"/>
    </row>
    <row r="3420" spans="2:6" ht="24" hidden="1">
      <c r="B3420" s="601"/>
      <c r="C3420" s="282" t="s">
        <v>2087</v>
      </c>
      <c r="D3420" s="397"/>
      <c r="E3420" s="604"/>
      <c r="F3420" s="616"/>
    </row>
    <row r="3421" spans="2:6" ht="24" hidden="1">
      <c r="B3421" s="601"/>
      <c r="C3421" s="282" t="s">
        <v>1451</v>
      </c>
      <c r="D3421" s="397"/>
      <c r="E3421" s="604"/>
      <c r="F3421" s="616"/>
    </row>
    <row r="3422" spans="2:6" hidden="1">
      <c r="B3422" s="601"/>
      <c r="C3422" s="282" t="s">
        <v>2065</v>
      </c>
      <c r="D3422" s="397"/>
      <c r="E3422" s="604"/>
      <c r="F3422" s="616"/>
    </row>
    <row r="3423" spans="2:6" hidden="1">
      <c r="B3423" s="601"/>
      <c r="C3423" s="282" t="s">
        <v>2066</v>
      </c>
      <c r="D3423" s="397"/>
      <c r="E3423" s="604"/>
      <c r="F3423" s="616"/>
    </row>
    <row r="3424" spans="2:6" hidden="1">
      <c r="B3424" s="601"/>
      <c r="C3424" s="282" t="s">
        <v>2067</v>
      </c>
      <c r="D3424" s="397"/>
      <c r="E3424" s="604"/>
      <c r="F3424" s="616"/>
    </row>
    <row r="3425" spans="2:6" ht="24" hidden="1">
      <c r="B3425" s="601"/>
      <c r="C3425" s="282" t="s">
        <v>1451</v>
      </c>
      <c r="D3425" s="397"/>
      <c r="E3425" s="604"/>
      <c r="F3425" s="616"/>
    </row>
    <row r="3426" spans="2:6" ht="24" hidden="1">
      <c r="B3426" s="601"/>
      <c r="C3426" s="282" t="s">
        <v>2036</v>
      </c>
      <c r="D3426" s="397"/>
      <c r="E3426" s="604"/>
      <c r="F3426" s="616"/>
    </row>
    <row r="3427" spans="2:6" hidden="1">
      <c r="B3427" s="601"/>
      <c r="C3427" s="282" t="s">
        <v>2037</v>
      </c>
      <c r="D3427" s="397"/>
      <c r="E3427" s="604"/>
      <c r="F3427" s="616"/>
    </row>
    <row r="3428" spans="2:6" hidden="1">
      <c r="B3428" s="601"/>
      <c r="C3428" s="282" t="s">
        <v>2038</v>
      </c>
      <c r="D3428" s="397"/>
      <c r="E3428" s="604"/>
      <c r="F3428" s="616"/>
    </row>
    <row r="3429" spans="2:6" hidden="1">
      <c r="B3429" s="601"/>
      <c r="C3429" s="282" t="s">
        <v>2039</v>
      </c>
      <c r="D3429" s="397"/>
      <c r="E3429" s="604"/>
      <c r="F3429" s="616"/>
    </row>
    <row r="3430" spans="2:6" hidden="1">
      <c r="B3430" s="601"/>
      <c r="C3430" s="282" t="s">
        <v>2040</v>
      </c>
      <c r="D3430" s="397"/>
      <c r="E3430" s="604"/>
      <c r="F3430" s="616"/>
    </row>
    <row r="3431" spans="2:6" ht="24" hidden="1">
      <c r="B3431" s="601"/>
      <c r="C3431" s="282" t="s">
        <v>1451</v>
      </c>
      <c r="D3431" s="397"/>
      <c r="E3431" s="604"/>
      <c r="F3431" s="616"/>
    </row>
    <row r="3432" spans="2:6" hidden="1">
      <c r="B3432" s="601"/>
      <c r="C3432" s="282" t="s">
        <v>1995</v>
      </c>
      <c r="D3432" s="397"/>
      <c r="E3432" s="604"/>
      <c r="F3432" s="616"/>
    </row>
    <row r="3433" spans="2:6" ht="24" hidden="1">
      <c r="B3433" s="601"/>
      <c r="C3433" s="282" t="s">
        <v>1451</v>
      </c>
      <c r="D3433" s="397"/>
      <c r="E3433" s="604"/>
      <c r="F3433" s="616"/>
    </row>
    <row r="3434" spans="2:6" hidden="1">
      <c r="B3434" s="601"/>
      <c r="C3434" s="282" t="s">
        <v>1965</v>
      </c>
      <c r="D3434" s="397"/>
      <c r="E3434" s="604"/>
      <c r="F3434" s="616"/>
    </row>
    <row r="3435" spans="2:6" ht="24" hidden="1">
      <c r="B3435" s="601"/>
      <c r="C3435" s="282" t="s">
        <v>1451</v>
      </c>
      <c r="D3435" s="397"/>
      <c r="E3435" s="604"/>
      <c r="F3435" s="616"/>
    </row>
    <row r="3436" spans="2:6" hidden="1">
      <c r="B3436" s="602"/>
      <c r="C3436" s="304" t="s">
        <v>1795</v>
      </c>
      <c r="D3436" s="290"/>
      <c r="E3436" s="605"/>
      <c r="F3436" s="617"/>
    </row>
    <row r="3437" spans="2:6" ht="6" hidden="1" customHeight="1" thickBot="1">
      <c r="B3437" s="277"/>
      <c r="C3437" s="277"/>
      <c r="D3437" s="277"/>
      <c r="E3437" s="277"/>
      <c r="F3437" s="277"/>
    </row>
    <row r="3438" spans="2:6" hidden="1">
      <c r="B3438" s="600" t="s">
        <v>2576</v>
      </c>
      <c r="C3438" s="289" t="s">
        <v>2744</v>
      </c>
      <c r="D3438" s="600" t="s">
        <v>2745</v>
      </c>
      <c r="E3438" s="603" t="s">
        <v>1739</v>
      </c>
      <c r="F3438" s="609"/>
    </row>
    <row r="3439" spans="2:6" ht="24" hidden="1">
      <c r="B3439" s="601"/>
      <c r="C3439" s="280" t="s">
        <v>2634</v>
      </c>
      <c r="D3439" s="601"/>
      <c r="E3439" s="604"/>
      <c r="F3439" s="610"/>
    </row>
    <row r="3440" spans="2:6" ht="24" hidden="1">
      <c r="B3440" s="601"/>
      <c r="C3440" s="282" t="s">
        <v>2738</v>
      </c>
      <c r="D3440" s="601"/>
      <c r="E3440" s="604"/>
      <c r="F3440" s="610"/>
    </row>
    <row r="3441" spans="2:6" ht="24" hidden="1">
      <c r="B3441" s="601"/>
      <c r="C3441" s="282" t="s">
        <v>2634</v>
      </c>
      <c r="D3441" s="601"/>
      <c r="E3441" s="604"/>
      <c r="F3441" s="610"/>
    </row>
    <row r="3442" spans="2:6" hidden="1">
      <c r="B3442" s="601"/>
      <c r="C3442" s="282" t="s">
        <v>2720</v>
      </c>
      <c r="D3442" s="601"/>
      <c r="E3442" s="604"/>
      <c r="F3442" s="610"/>
    </row>
    <row r="3443" spans="2:6" ht="24" hidden="1">
      <c r="B3443" s="601"/>
      <c r="C3443" s="282" t="s">
        <v>2634</v>
      </c>
      <c r="D3443" s="601"/>
      <c r="E3443" s="604"/>
      <c r="F3443" s="610"/>
    </row>
    <row r="3444" spans="2:6" hidden="1">
      <c r="B3444" s="601"/>
      <c r="C3444" s="282" t="s">
        <v>2719</v>
      </c>
      <c r="D3444" s="601"/>
      <c r="E3444" s="604"/>
      <c r="F3444" s="610"/>
    </row>
    <row r="3445" spans="2:6" ht="24" hidden="1">
      <c r="B3445" s="601"/>
      <c r="C3445" s="282" t="s">
        <v>2634</v>
      </c>
      <c r="D3445" s="601"/>
      <c r="E3445" s="604"/>
      <c r="F3445" s="610"/>
    </row>
    <row r="3446" spans="2:6" hidden="1">
      <c r="B3446" s="601"/>
      <c r="C3446" s="282" t="s">
        <v>2707</v>
      </c>
      <c r="D3446" s="601"/>
      <c r="E3446" s="604"/>
      <c r="F3446" s="610"/>
    </row>
    <row r="3447" spans="2:6" ht="24" hidden="1">
      <c r="B3447" s="601"/>
      <c r="C3447" s="282" t="s">
        <v>2634</v>
      </c>
      <c r="D3447" s="601"/>
      <c r="E3447" s="604"/>
      <c r="F3447" s="610"/>
    </row>
    <row r="3448" spans="2:6" ht="24" hidden="1">
      <c r="B3448" s="601"/>
      <c r="C3448" s="282" t="s">
        <v>2642</v>
      </c>
      <c r="D3448" s="601"/>
      <c r="E3448" s="604"/>
      <c r="F3448" s="610"/>
    </row>
    <row r="3449" spans="2:6" ht="24" hidden="1">
      <c r="B3449" s="601"/>
      <c r="C3449" s="282" t="s">
        <v>2634</v>
      </c>
      <c r="D3449" s="601"/>
      <c r="E3449" s="604"/>
      <c r="F3449" s="610"/>
    </row>
    <row r="3450" spans="2:6" hidden="1">
      <c r="B3450" s="601"/>
      <c r="C3450" s="282" t="s">
        <v>2632</v>
      </c>
      <c r="D3450" s="601"/>
      <c r="E3450" s="604"/>
      <c r="F3450" s="610"/>
    </row>
    <row r="3451" spans="2:6" hidden="1">
      <c r="B3451" s="601"/>
      <c r="C3451" s="282" t="s">
        <v>2633</v>
      </c>
      <c r="D3451" s="601"/>
      <c r="E3451" s="604"/>
      <c r="F3451" s="610"/>
    </row>
    <row r="3452" spans="2:6" ht="24" hidden="1">
      <c r="B3452" s="601"/>
      <c r="C3452" s="282" t="s">
        <v>2634</v>
      </c>
      <c r="D3452" s="601"/>
      <c r="E3452" s="604"/>
      <c r="F3452" s="610"/>
    </row>
    <row r="3453" spans="2:6" hidden="1">
      <c r="B3453" s="601"/>
      <c r="C3453" s="282" t="s">
        <v>2617</v>
      </c>
      <c r="D3453" s="601"/>
      <c r="E3453" s="604"/>
      <c r="F3453" s="610"/>
    </row>
    <row r="3454" spans="2:6" ht="24" hidden="1">
      <c r="B3454" s="601"/>
      <c r="C3454" s="282" t="s">
        <v>2635</v>
      </c>
      <c r="D3454" s="601"/>
      <c r="E3454" s="604"/>
      <c r="F3454" s="610"/>
    </row>
    <row r="3455" spans="2:6" ht="24" hidden="1">
      <c r="B3455" s="601"/>
      <c r="C3455" s="282" t="s">
        <v>2636</v>
      </c>
      <c r="D3455" s="601"/>
      <c r="E3455" s="604"/>
      <c r="F3455" s="610"/>
    </row>
    <row r="3456" spans="2:6" ht="24" hidden="1">
      <c r="B3456" s="601"/>
      <c r="C3456" s="282" t="s">
        <v>2637</v>
      </c>
      <c r="D3456" s="601"/>
      <c r="E3456" s="604"/>
      <c r="F3456" s="610"/>
    </row>
    <row r="3457" spans="2:6" hidden="1">
      <c r="B3457" s="601"/>
      <c r="C3457" s="282" t="s">
        <v>2638</v>
      </c>
      <c r="D3457" s="601"/>
      <c r="E3457" s="604"/>
      <c r="F3457" s="610"/>
    </row>
    <row r="3458" spans="2:6" hidden="1">
      <c r="B3458" s="601"/>
      <c r="C3458" s="282" t="s">
        <v>2639</v>
      </c>
      <c r="D3458" s="601"/>
      <c r="E3458" s="604"/>
      <c r="F3458" s="610"/>
    </row>
    <row r="3459" spans="2:6" ht="24" hidden="1">
      <c r="B3459" s="601"/>
      <c r="C3459" s="278" t="s">
        <v>2578</v>
      </c>
      <c r="D3459" s="601"/>
      <c r="E3459" s="604"/>
      <c r="F3459" s="610"/>
    </row>
    <row r="3460" spans="2:6" hidden="1">
      <c r="B3460" s="601"/>
      <c r="C3460" s="278" t="s">
        <v>2593</v>
      </c>
      <c r="D3460" s="601"/>
      <c r="E3460" s="604"/>
      <c r="F3460" s="610"/>
    </row>
    <row r="3461" spans="2:6" ht="24" hidden="1">
      <c r="B3461" s="601"/>
      <c r="C3461" s="278" t="s">
        <v>2578</v>
      </c>
      <c r="D3461" s="601"/>
      <c r="E3461" s="604"/>
      <c r="F3461" s="610"/>
    </row>
    <row r="3462" spans="2:6" ht="24" hidden="1">
      <c r="B3462" s="601"/>
      <c r="C3462" s="278" t="s">
        <v>2577</v>
      </c>
      <c r="D3462" s="601"/>
      <c r="E3462" s="604"/>
      <c r="F3462" s="610"/>
    </row>
    <row r="3463" spans="2:6" ht="24" hidden="1">
      <c r="B3463" s="601"/>
      <c r="C3463" s="278" t="s">
        <v>2578</v>
      </c>
      <c r="D3463" s="601"/>
      <c r="E3463" s="604"/>
      <c r="F3463" s="610"/>
    </row>
    <row r="3464" spans="2:6" ht="24" hidden="1">
      <c r="B3464" s="602"/>
      <c r="C3464" s="279" t="s">
        <v>2579</v>
      </c>
      <c r="D3464" s="602"/>
      <c r="E3464" s="605"/>
      <c r="F3464" s="611"/>
    </row>
    <row r="3465" spans="2:6" ht="5.25" hidden="1" customHeight="1" thickBot="1">
      <c r="B3465" s="393"/>
      <c r="C3465" s="412"/>
      <c r="D3465" s="393"/>
      <c r="E3465" s="393"/>
      <c r="F3465" s="394"/>
    </row>
    <row r="3466" spans="2:6" ht="48" hidden="1">
      <c r="B3466" s="600" t="s">
        <v>1457</v>
      </c>
      <c r="C3466" s="282" t="s">
        <v>2041</v>
      </c>
      <c r="D3466" s="600" t="s">
        <v>2734</v>
      </c>
      <c r="E3466" s="603" t="s">
        <v>1456</v>
      </c>
      <c r="F3466" s="603"/>
    </row>
    <row r="3467" spans="2:6" hidden="1">
      <c r="B3467" s="601"/>
      <c r="C3467" s="282" t="s">
        <v>2696</v>
      </c>
      <c r="D3467" s="601"/>
      <c r="E3467" s="604"/>
      <c r="F3467" s="604"/>
    </row>
    <row r="3468" spans="2:6" hidden="1">
      <c r="B3468" s="601"/>
      <c r="C3468" s="282" t="s">
        <v>1999</v>
      </c>
      <c r="D3468" s="601"/>
      <c r="E3468" s="604"/>
      <c r="F3468" s="604"/>
    </row>
    <row r="3469" spans="2:6" ht="24" hidden="1">
      <c r="B3469" s="601"/>
      <c r="C3469" s="282" t="s">
        <v>1524</v>
      </c>
      <c r="D3469" s="601"/>
      <c r="E3469" s="604"/>
      <c r="F3469" s="604"/>
    </row>
    <row r="3470" spans="2:6" ht="24" hidden="1">
      <c r="B3470" s="601"/>
      <c r="C3470" s="282" t="s">
        <v>1998</v>
      </c>
      <c r="D3470" s="601"/>
      <c r="E3470" s="604"/>
      <c r="F3470" s="604"/>
    </row>
    <row r="3471" spans="2:6" ht="24" hidden="1">
      <c r="B3471" s="601"/>
      <c r="C3471" s="282" t="s">
        <v>1524</v>
      </c>
      <c r="D3471" s="601"/>
      <c r="E3471" s="604"/>
      <c r="F3471" s="604"/>
    </row>
    <row r="3472" spans="2:6" hidden="1">
      <c r="B3472" s="601"/>
      <c r="C3472" s="282" t="s">
        <v>1872</v>
      </c>
      <c r="D3472" s="601"/>
      <c r="E3472" s="604"/>
      <c r="F3472" s="604"/>
    </row>
    <row r="3473" spans="2:6" ht="24" hidden="1">
      <c r="B3473" s="601"/>
      <c r="C3473" s="282" t="s">
        <v>1524</v>
      </c>
      <c r="D3473" s="601"/>
      <c r="E3473" s="604"/>
      <c r="F3473" s="604"/>
    </row>
    <row r="3474" spans="2:6" hidden="1">
      <c r="B3474" s="601"/>
      <c r="C3474" s="282" t="s">
        <v>1870</v>
      </c>
      <c r="D3474" s="601"/>
      <c r="E3474" s="604"/>
      <c r="F3474" s="604"/>
    </row>
    <row r="3475" spans="2:6" hidden="1">
      <c r="B3475" s="601"/>
      <c r="C3475" s="282" t="s">
        <v>1871</v>
      </c>
      <c r="D3475" s="601"/>
      <c r="E3475" s="604"/>
      <c r="F3475" s="604"/>
    </row>
    <row r="3476" spans="2:6" ht="24" hidden="1">
      <c r="B3476" s="601"/>
      <c r="C3476" s="282" t="s">
        <v>1524</v>
      </c>
      <c r="D3476" s="601"/>
      <c r="E3476" s="604"/>
      <c r="F3476" s="604"/>
    </row>
    <row r="3477" spans="2:6" ht="24" hidden="1">
      <c r="B3477" s="601"/>
      <c r="C3477" s="282" t="s">
        <v>1821</v>
      </c>
      <c r="D3477" s="601"/>
      <c r="E3477" s="604"/>
      <c r="F3477" s="604"/>
    </row>
    <row r="3478" spans="2:6" ht="24" hidden="1">
      <c r="B3478" s="601"/>
      <c r="C3478" s="282" t="s">
        <v>1524</v>
      </c>
      <c r="D3478" s="601"/>
      <c r="E3478" s="604"/>
      <c r="F3478" s="604"/>
    </row>
    <row r="3479" spans="2:6" hidden="1">
      <c r="B3479" s="601"/>
      <c r="C3479" s="282" t="s">
        <v>1770</v>
      </c>
      <c r="D3479" s="601"/>
      <c r="E3479" s="604"/>
      <c r="F3479" s="604"/>
    </row>
    <row r="3480" spans="2:6" ht="24" hidden="1">
      <c r="B3480" s="601"/>
      <c r="C3480" s="282" t="s">
        <v>1524</v>
      </c>
      <c r="D3480" s="601"/>
      <c r="E3480" s="604"/>
      <c r="F3480" s="604"/>
    </row>
    <row r="3481" spans="2:6" ht="36" hidden="1">
      <c r="B3481" s="601"/>
      <c r="C3481" s="282" t="s">
        <v>1738</v>
      </c>
      <c r="D3481" s="601"/>
      <c r="E3481" s="604"/>
      <c r="F3481" s="604"/>
    </row>
    <row r="3482" spans="2:6" ht="24" hidden="1">
      <c r="B3482" s="601"/>
      <c r="C3482" s="282" t="s">
        <v>1524</v>
      </c>
      <c r="D3482" s="601"/>
      <c r="E3482" s="604"/>
      <c r="F3482" s="604"/>
    </row>
    <row r="3483" spans="2:6" ht="36" hidden="1">
      <c r="B3483" s="601"/>
      <c r="C3483" s="282" t="s">
        <v>1713</v>
      </c>
      <c r="D3483" s="601"/>
      <c r="E3483" s="604"/>
      <c r="F3483" s="604"/>
    </row>
    <row r="3484" spans="2:6" ht="24" hidden="1">
      <c r="B3484" s="601"/>
      <c r="C3484" s="282" t="s">
        <v>1524</v>
      </c>
      <c r="D3484" s="601"/>
      <c r="E3484" s="604"/>
      <c r="F3484" s="604"/>
    </row>
    <row r="3485" spans="2:6" ht="24" hidden="1">
      <c r="B3485" s="601"/>
      <c r="C3485" s="282" t="s">
        <v>1690</v>
      </c>
      <c r="D3485" s="601"/>
      <c r="E3485" s="604"/>
      <c r="F3485" s="604"/>
    </row>
    <row r="3486" spans="2:6" ht="24" hidden="1">
      <c r="B3486" s="601"/>
      <c r="C3486" s="282" t="s">
        <v>1524</v>
      </c>
      <c r="D3486" s="601"/>
      <c r="E3486" s="604"/>
      <c r="F3486" s="604"/>
    </row>
    <row r="3487" spans="2:6" hidden="1">
      <c r="B3487" s="601"/>
      <c r="C3487" s="282" t="s">
        <v>1660</v>
      </c>
      <c r="D3487" s="601"/>
      <c r="E3487" s="604"/>
      <c r="F3487" s="604"/>
    </row>
    <row r="3488" spans="2:6" hidden="1">
      <c r="B3488" s="601"/>
      <c r="C3488" s="282" t="s">
        <v>1661</v>
      </c>
      <c r="D3488" s="601"/>
      <c r="E3488" s="604"/>
      <c r="F3488" s="604"/>
    </row>
    <row r="3489" spans="2:6" hidden="1">
      <c r="B3489" s="601"/>
      <c r="C3489" s="278" t="s">
        <v>1662</v>
      </c>
      <c r="D3489" s="601"/>
      <c r="E3489" s="604"/>
      <c r="F3489" s="604"/>
    </row>
    <row r="3490" spans="2:6" ht="24" hidden="1">
      <c r="B3490" s="601"/>
      <c r="C3490" s="282" t="s">
        <v>1524</v>
      </c>
      <c r="D3490" s="601"/>
      <c r="E3490" s="604"/>
      <c r="F3490" s="604"/>
    </row>
    <row r="3491" spans="2:6" hidden="1">
      <c r="B3491" s="601"/>
      <c r="C3491" s="282" t="s">
        <v>1623</v>
      </c>
      <c r="D3491" s="601"/>
      <c r="E3491" s="604"/>
      <c r="F3491" s="604"/>
    </row>
    <row r="3492" spans="2:6" hidden="1">
      <c r="B3492" s="601"/>
      <c r="C3492" s="278" t="s">
        <v>1663</v>
      </c>
      <c r="D3492" s="601"/>
      <c r="E3492" s="604"/>
      <c r="F3492" s="604"/>
    </row>
    <row r="3493" spans="2:6" ht="24" hidden="1">
      <c r="B3493" s="601"/>
      <c r="C3493" s="282" t="s">
        <v>1524</v>
      </c>
      <c r="D3493" s="601"/>
      <c r="E3493" s="604"/>
      <c r="F3493" s="604"/>
    </row>
    <row r="3494" spans="2:6" ht="24" hidden="1">
      <c r="B3494" s="601"/>
      <c r="C3494" s="278" t="s">
        <v>1575</v>
      </c>
      <c r="D3494" s="601"/>
      <c r="E3494" s="604"/>
      <c r="F3494" s="604"/>
    </row>
    <row r="3495" spans="2:6" hidden="1">
      <c r="B3495" s="601"/>
      <c r="C3495" s="278" t="s">
        <v>1524</v>
      </c>
      <c r="D3495" s="601"/>
      <c r="E3495" s="604"/>
      <c r="F3495" s="604"/>
    </row>
    <row r="3496" spans="2:6" hidden="1">
      <c r="B3496" s="601"/>
      <c r="C3496" s="278" t="s">
        <v>1525</v>
      </c>
      <c r="D3496" s="601"/>
      <c r="E3496" s="604"/>
      <c r="F3496" s="604"/>
    </row>
    <row r="3497" spans="2:6" hidden="1">
      <c r="B3497" s="601"/>
      <c r="C3497" s="278" t="s">
        <v>1524</v>
      </c>
      <c r="D3497" s="601"/>
      <c r="E3497" s="604"/>
      <c r="F3497" s="604"/>
    </row>
    <row r="3498" spans="2:6" hidden="1">
      <c r="B3498" s="601"/>
      <c r="C3498" s="278" t="s">
        <v>1522</v>
      </c>
      <c r="D3498" s="601"/>
      <c r="E3498" s="604"/>
      <c r="F3498" s="604"/>
    </row>
    <row r="3499" spans="2:6" hidden="1">
      <c r="B3499" s="601"/>
      <c r="C3499" s="278" t="s">
        <v>1523</v>
      </c>
      <c r="D3499" s="601"/>
      <c r="E3499" s="604"/>
      <c r="F3499" s="604"/>
    </row>
    <row r="3500" spans="2:6" hidden="1">
      <c r="B3500" s="601"/>
      <c r="C3500" s="278" t="s">
        <v>1524</v>
      </c>
      <c r="D3500" s="601"/>
      <c r="E3500" s="604"/>
      <c r="F3500" s="604"/>
    </row>
    <row r="3501" spans="2:6" hidden="1">
      <c r="B3501" s="601"/>
      <c r="C3501" s="278" t="s">
        <v>1458</v>
      </c>
      <c r="D3501" s="601"/>
      <c r="E3501" s="604"/>
      <c r="F3501" s="604"/>
    </row>
    <row r="3502" spans="2:6" hidden="1">
      <c r="B3502" s="602"/>
      <c r="C3502" s="279" t="s">
        <v>1459</v>
      </c>
      <c r="D3502" s="602"/>
      <c r="E3502" s="605"/>
      <c r="F3502" s="605"/>
    </row>
    <row r="3503" spans="2:6" hidden="1">
      <c r="B3503" s="358"/>
      <c r="C3503" s="398"/>
      <c r="D3503" s="398"/>
      <c r="E3503" s="398"/>
      <c r="F3503" s="398"/>
    </row>
    <row r="3504" spans="2:6" ht="24" hidden="1">
      <c r="B3504" s="612" t="s">
        <v>1967</v>
      </c>
      <c r="C3504" s="282" t="s">
        <v>2141</v>
      </c>
      <c r="D3504" s="612" t="s">
        <v>1471</v>
      </c>
      <c r="E3504" s="613" t="s">
        <v>1456</v>
      </c>
      <c r="F3504" s="621"/>
    </row>
    <row r="3505" spans="2:6" ht="24" hidden="1">
      <c r="B3505" s="601"/>
      <c r="C3505" s="280" t="s">
        <v>1451</v>
      </c>
      <c r="D3505" s="601"/>
      <c r="E3505" s="604"/>
      <c r="F3505" s="616"/>
    </row>
    <row r="3506" spans="2:6" hidden="1">
      <c r="B3506" s="601"/>
      <c r="C3506" s="282" t="s">
        <v>2068</v>
      </c>
      <c r="D3506" s="601"/>
      <c r="E3506" s="604"/>
      <c r="F3506" s="616"/>
    </row>
    <row r="3507" spans="2:6" ht="24" hidden="1">
      <c r="B3507" s="601"/>
      <c r="C3507" s="282" t="s">
        <v>1524</v>
      </c>
      <c r="D3507" s="601"/>
      <c r="E3507" s="604"/>
      <c r="F3507" s="616"/>
    </row>
    <row r="3508" spans="2:6" ht="24" hidden="1">
      <c r="B3508" s="602"/>
      <c r="C3508" s="304" t="s">
        <v>1997</v>
      </c>
      <c r="D3508" s="602"/>
      <c r="E3508" s="605"/>
      <c r="F3508" s="617"/>
    </row>
    <row r="3509" spans="2:6" ht="6" hidden="1" customHeight="1" thickBot="1">
      <c r="B3509" s="393"/>
      <c r="C3509" s="393"/>
      <c r="D3509" s="393"/>
      <c r="E3509" s="393"/>
      <c r="F3509" s="394"/>
    </row>
    <row r="3510" spans="2:6" ht="36" hidden="1">
      <c r="B3510" s="600" t="s">
        <v>1449</v>
      </c>
      <c r="C3510" s="280" t="s">
        <v>2316</v>
      </c>
      <c r="D3510" s="600" t="s">
        <v>2746</v>
      </c>
      <c r="E3510" s="603" t="s">
        <v>1460</v>
      </c>
      <c r="F3510" s="603"/>
    </row>
    <row r="3511" spans="2:6" ht="24" hidden="1">
      <c r="B3511" s="601"/>
      <c r="C3511" s="282" t="s">
        <v>1451</v>
      </c>
      <c r="D3511" s="601"/>
      <c r="E3511" s="604"/>
      <c r="F3511" s="604"/>
    </row>
    <row r="3512" spans="2:6" ht="24" hidden="1">
      <c r="B3512" s="601"/>
      <c r="C3512" s="282" t="s">
        <v>2174</v>
      </c>
      <c r="D3512" s="601"/>
      <c r="E3512" s="604"/>
      <c r="F3512" s="604"/>
    </row>
    <row r="3513" spans="2:6" ht="24" hidden="1">
      <c r="B3513" s="601"/>
      <c r="C3513" s="282" t="s">
        <v>1451</v>
      </c>
      <c r="D3513" s="601"/>
      <c r="E3513" s="604"/>
      <c r="F3513" s="604"/>
    </row>
    <row r="3514" spans="2:6" ht="24" hidden="1">
      <c r="B3514" s="601"/>
      <c r="C3514" s="282" t="s">
        <v>2142</v>
      </c>
      <c r="D3514" s="601"/>
      <c r="E3514" s="604"/>
      <c r="F3514" s="604"/>
    </row>
    <row r="3515" spans="2:6" ht="24" hidden="1">
      <c r="B3515" s="601"/>
      <c r="C3515" s="282" t="s">
        <v>1451</v>
      </c>
      <c r="D3515" s="601"/>
      <c r="E3515" s="604"/>
      <c r="F3515" s="604"/>
    </row>
    <row r="3516" spans="2:6" hidden="1">
      <c r="B3516" s="601"/>
      <c r="C3516" s="282" t="s">
        <v>2089</v>
      </c>
      <c r="D3516" s="601"/>
      <c r="E3516" s="604"/>
      <c r="F3516" s="604"/>
    </row>
    <row r="3517" spans="2:6" ht="24" hidden="1">
      <c r="B3517" s="601"/>
      <c r="C3517" s="282" t="s">
        <v>1451</v>
      </c>
      <c r="D3517" s="601"/>
      <c r="E3517" s="604"/>
      <c r="F3517" s="604"/>
    </row>
    <row r="3518" spans="2:6" hidden="1">
      <c r="B3518" s="601"/>
      <c r="C3518" s="282" t="s">
        <v>1927</v>
      </c>
      <c r="D3518" s="601"/>
      <c r="E3518" s="604"/>
      <c r="F3518" s="604"/>
    </row>
    <row r="3519" spans="2:6" ht="24" hidden="1">
      <c r="B3519" s="601"/>
      <c r="C3519" s="282" t="s">
        <v>1451</v>
      </c>
      <c r="D3519" s="601"/>
      <c r="E3519" s="604"/>
      <c r="F3519" s="604"/>
    </row>
    <row r="3520" spans="2:6" hidden="1">
      <c r="B3520" s="601"/>
      <c r="C3520" s="282" t="s">
        <v>1853</v>
      </c>
      <c r="D3520" s="601"/>
      <c r="E3520" s="604"/>
      <c r="F3520" s="604"/>
    </row>
    <row r="3521" spans="2:6" hidden="1">
      <c r="B3521" s="601"/>
      <c r="C3521" s="282" t="s">
        <v>1854</v>
      </c>
      <c r="D3521" s="601"/>
      <c r="E3521" s="604"/>
      <c r="F3521" s="604"/>
    </row>
    <row r="3522" spans="2:6" ht="24" hidden="1">
      <c r="B3522" s="601"/>
      <c r="C3522" s="282" t="s">
        <v>1451</v>
      </c>
      <c r="D3522" s="601"/>
      <c r="E3522" s="604"/>
      <c r="F3522" s="604"/>
    </row>
    <row r="3523" spans="2:6" ht="24" hidden="1">
      <c r="B3523" s="601"/>
      <c r="C3523" s="282" t="s">
        <v>1820</v>
      </c>
      <c r="D3523" s="601"/>
      <c r="E3523" s="604"/>
      <c r="F3523" s="604"/>
    </row>
    <row r="3524" spans="2:6" ht="24" hidden="1">
      <c r="B3524" s="601"/>
      <c r="C3524" s="282" t="s">
        <v>1451</v>
      </c>
      <c r="D3524" s="601"/>
      <c r="E3524" s="604"/>
      <c r="F3524" s="604"/>
    </row>
    <row r="3525" spans="2:6" hidden="1">
      <c r="B3525" s="601"/>
      <c r="C3525" s="282" t="s">
        <v>1796</v>
      </c>
      <c r="D3525" s="601"/>
      <c r="E3525" s="604"/>
      <c r="F3525" s="604"/>
    </row>
    <row r="3526" spans="2:6" ht="24" hidden="1">
      <c r="B3526" s="601"/>
      <c r="C3526" s="282" t="s">
        <v>1451</v>
      </c>
      <c r="D3526" s="601"/>
      <c r="E3526" s="604"/>
      <c r="F3526" s="604"/>
    </row>
    <row r="3527" spans="2:6" hidden="1">
      <c r="B3527" s="601"/>
      <c r="C3527" s="282" t="s">
        <v>1769</v>
      </c>
      <c r="D3527" s="601"/>
      <c r="E3527" s="604"/>
      <c r="F3527" s="604"/>
    </row>
    <row r="3528" spans="2:6" ht="24" hidden="1">
      <c r="B3528" s="601"/>
      <c r="C3528" s="282" t="s">
        <v>1451</v>
      </c>
      <c r="D3528" s="601"/>
      <c r="E3528" s="604"/>
      <c r="F3528" s="604"/>
    </row>
    <row r="3529" spans="2:6" hidden="1">
      <c r="B3529" s="601"/>
      <c r="C3529" s="282" t="s">
        <v>1737</v>
      </c>
      <c r="D3529" s="601"/>
      <c r="E3529" s="604"/>
      <c r="F3529" s="604"/>
    </row>
    <row r="3530" spans="2:6" ht="24" hidden="1">
      <c r="B3530" s="601"/>
      <c r="C3530" s="282" t="s">
        <v>1451</v>
      </c>
      <c r="D3530" s="601"/>
      <c r="E3530" s="604"/>
      <c r="F3530" s="604"/>
    </row>
    <row r="3531" spans="2:6" hidden="1">
      <c r="B3531" s="601"/>
      <c r="C3531" s="282" t="s">
        <v>1658</v>
      </c>
      <c r="D3531" s="601"/>
      <c r="E3531" s="604"/>
      <c r="F3531" s="604"/>
    </row>
    <row r="3532" spans="2:6" ht="24" hidden="1">
      <c r="B3532" s="601"/>
      <c r="C3532" s="282" t="s">
        <v>1451</v>
      </c>
      <c r="D3532" s="601"/>
      <c r="E3532" s="604"/>
      <c r="F3532" s="604"/>
    </row>
    <row r="3533" spans="2:6" hidden="1">
      <c r="B3533" s="601"/>
      <c r="C3533" s="282" t="s">
        <v>1621</v>
      </c>
      <c r="D3533" s="601"/>
      <c r="E3533" s="604"/>
      <c r="F3533" s="604"/>
    </row>
    <row r="3534" spans="2:6" hidden="1">
      <c r="B3534" s="601"/>
      <c r="C3534" s="282" t="s">
        <v>1622</v>
      </c>
      <c r="D3534" s="601"/>
      <c r="E3534" s="604"/>
      <c r="F3534" s="604"/>
    </row>
    <row r="3535" spans="2:6" ht="24" hidden="1">
      <c r="B3535" s="601"/>
      <c r="C3535" s="282" t="s">
        <v>1451</v>
      </c>
      <c r="D3535" s="601"/>
      <c r="E3535" s="604"/>
      <c r="F3535" s="604"/>
    </row>
    <row r="3536" spans="2:6" hidden="1">
      <c r="B3536" s="601"/>
      <c r="C3536" s="278" t="s">
        <v>1659</v>
      </c>
      <c r="D3536" s="601"/>
      <c r="E3536" s="604"/>
      <c r="F3536" s="604"/>
    </row>
    <row r="3537" spans="2:6" hidden="1">
      <c r="B3537" s="601"/>
      <c r="C3537" s="278" t="s">
        <v>1451</v>
      </c>
      <c r="D3537" s="601"/>
      <c r="E3537" s="604"/>
      <c r="F3537" s="604"/>
    </row>
    <row r="3538" spans="2:6" hidden="1">
      <c r="B3538" s="601"/>
      <c r="C3538" s="278" t="s">
        <v>1450</v>
      </c>
      <c r="D3538" s="601"/>
      <c r="E3538" s="604"/>
      <c r="F3538" s="604"/>
    </row>
    <row r="3539" spans="2:6" hidden="1">
      <c r="B3539" s="601"/>
      <c r="C3539" s="278" t="s">
        <v>1451</v>
      </c>
      <c r="D3539" s="601"/>
      <c r="E3539" s="604"/>
      <c r="F3539" s="604"/>
    </row>
    <row r="3540" spans="2:6" hidden="1">
      <c r="B3540" s="601"/>
      <c r="C3540" s="278" t="s">
        <v>1452</v>
      </c>
      <c r="D3540" s="601"/>
      <c r="E3540" s="604"/>
      <c r="F3540" s="604"/>
    </row>
    <row r="3541" spans="2:6" hidden="1">
      <c r="B3541" s="601"/>
      <c r="C3541" s="278" t="s">
        <v>1451</v>
      </c>
      <c r="D3541" s="601"/>
      <c r="E3541" s="604"/>
      <c r="F3541" s="604"/>
    </row>
    <row r="3542" spans="2:6" hidden="1">
      <c r="B3542" s="601"/>
      <c r="C3542" s="278" t="s">
        <v>1453</v>
      </c>
      <c r="D3542" s="601"/>
      <c r="E3542" s="604"/>
      <c r="F3542" s="604"/>
    </row>
    <row r="3543" spans="2:6" hidden="1">
      <c r="B3543" s="601"/>
      <c r="C3543" s="278" t="s">
        <v>1454</v>
      </c>
      <c r="D3543" s="601"/>
      <c r="E3543" s="604"/>
      <c r="F3543" s="604"/>
    </row>
    <row r="3544" spans="2:6" hidden="1">
      <c r="B3544" s="602"/>
      <c r="C3544" s="279" t="s">
        <v>1455</v>
      </c>
      <c r="D3544" s="602"/>
      <c r="E3544" s="605"/>
      <c r="F3544" s="605"/>
    </row>
    <row r="3545" spans="2:6" ht="16.5" hidden="1">
      <c r="B3545" s="619" t="s">
        <v>1416</v>
      </c>
      <c r="C3545" s="619" t="s">
        <v>1447</v>
      </c>
      <c r="D3545" s="257" t="s">
        <v>1448</v>
      </c>
      <c r="E3545" s="619" t="s">
        <v>1417</v>
      </c>
      <c r="F3545" s="619" t="s">
        <v>1418</v>
      </c>
    </row>
    <row r="3546" spans="2:6" ht="15.75" hidden="1" thickBot="1">
      <c r="B3546" s="620"/>
      <c r="C3546" s="620"/>
      <c r="D3546" s="258" t="s">
        <v>2747</v>
      </c>
      <c r="E3546" s="620"/>
      <c r="F3546" s="620"/>
    </row>
    <row r="3547" spans="2:6" hidden="1">
      <c r="B3547" s="600" t="s">
        <v>1924</v>
      </c>
      <c r="C3547" s="289" t="s">
        <v>2330</v>
      </c>
      <c r="D3547" s="600" t="s">
        <v>2748</v>
      </c>
      <c r="E3547" s="603" t="s">
        <v>1599</v>
      </c>
      <c r="F3547" s="615" t="s">
        <v>2332</v>
      </c>
    </row>
    <row r="3548" spans="2:6" ht="24" hidden="1">
      <c r="B3548" s="601"/>
      <c r="C3548" s="280" t="s">
        <v>2331</v>
      </c>
      <c r="D3548" s="601"/>
      <c r="E3548" s="604"/>
      <c r="F3548" s="616"/>
    </row>
    <row r="3549" spans="2:6" ht="24" hidden="1">
      <c r="B3549" s="601"/>
      <c r="C3549" s="280" t="s">
        <v>1451</v>
      </c>
      <c r="D3549" s="601"/>
      <c r="E3549" s="604"/>
      <c r="F3549" s="616"/>
    </row>
    <row r="3550" spans="2:6" hidden="1">
      <c r="B3550" s="601"/>
      <c r="C3550" s="419" t="s">
        <v>2313</v>
      </c>
      <c r="D3550" s="601"/>
      <c r="E3550" s="604"/>
      <c r="F3550" s="616"/>
    </row>
    <row r="3551" spans="2:6" hidden="1">
      <c r="B3551" s="601"/>
      <c r="C3551" s="419" t="s">
        <v>2314</v>
      </c>
      <c r="D3551" s="601"/>
      <c r="E3551" s="604"/>
      <c r="F3551" s="616"/>
    </row>
    <row r="3552" spans="2:6" hidden="1">
      <c r="B3552" s="601"/>
      <c r="C3552" s="419" t="s">
        <v>2315</v>
      </c>
      <c r="D3552" s="601"/>
      <c r="E3552" s="604"/>
      <c r="F3552" s="616"/>
    </row>
    <row r="3553" spans="2:6" ht="24" hidden="1">
      <c r="B3553" s="601"/>
      <c r="C3553" s="282" t="s">
        <v>1451</v>
      </c>
      <c r="D3553" s="601"/>
      <c r="E3553" s="604"/>
      <c r="F3553" s="616"/>
    </row>
    <row r="3554" spans="2:6" ht="24" hidden="1">
      <c r="B3554" s="601"/>
      <c r="C3554" s="282" t="s">
        <v>2288</v>
      </c>
      <c r="D3554" s="601"/>
      <c r="E3554" s="604"/>
      <c r="F3554" s="616"/>
    </row>
    <row r="3555" spans="2:6" hidden="1">
      <c r="B3555" s="601"/>
      <c r="C3555" s="282" t="s">
        <v>2256</v>
      </c>
      <c r="D3555" s="601"/>
      <c r="E3555" s="604"/>
      <c r="F3555" s="616"/>
    </row>
    <row r="3556" spans="2:6" hidden="1">
      <c r="B3556" s="601"/>
      <c r="C3556" s="282" t="s">
        <v>2289</v>
      </c>
      <c r="D3556" s="601"/>
      <c r="E3556" s="604"/>
      <c r="F3556" s="616"/>
    </row>
    <row r="3557" spans="2:6" hidden="1">
      <c r="B3557" s="601"/>
      <c r="C3557" s="282" t="s">
        <v>2290</v>
      </c>
      <c r="D3557" s="601"/>
      <c r="E3557" s="604"/>
      <c r="F3557" s="616"/>
    </row>
    <row r="3558" spans="2:6" ht="24" hidden="1">
      <c r="B3558" s="601"/>
      <c r="C3558" s="282" t="s">
        <v>1451</v>
      </c>
      <c r="D3558" s="601"/>
      <c r="E3558" s="604"/>
      <c r="F3558" s="616"/>
    </row>
    <row r="3559" spans="2:6" hidden="1">
      <c r="B3559" s="601"/>
      <c r="C3559" s="282" t="s">
        <v>2253</v>
      </c>
      <c r="D3559" s="601"/>
      <c r="E3559" s="604"/>
      <c r="F3559" s="616"/>
    </row>
    <row r="3560" spans="2:6" hidden="1">
      <c r="B3560" s="601"/>
      <c r="C3560" s="282" t="s">
        <v>2254</v>
      </c>
      <c r="D3560" s="601"/>
      <c r="E3560" s="604"/>
      <c r="F3560" s="616"/>
    </row>
    <row r="3561" spans="2:6" hidden="1">
      <c r="B3561" s="601"/>
      <c r="C3561" s="282" t="s">
        <v>2255</v>
      </c>
      <c r="D3561" s="601"/>
      <c r="E3561" s="604"/>
      <c r="F3561" s="616"/>
    </row>
    <row r="3562" spans="2:6" ht="24" hidden="1">
      <c r="B3562" s="601"/>
      <c r="C3562" s="282" t="s">
        <v>1451</v>
      </c>
      <c r="D3562" s="601"/>
      <c r="E3562" s="604"/>
      <c r="F3562" s="616"/>
    </row>
    <row r="3563" spans="2:6" ht="24" hidden="1">
      <c r="B3563" s="601"/>
      <c r="C3563" s="282" t="s">
        <v>2225</v>
      </c>
      <c r="D3563" s="601"/>
      <c r="E3563" s="604"/>
      <c r="F3563" s="616"/>
    </row>
    <row r="3564" spans="2:6" hidden="1">
      <c r="B3564" s="601"/>
      <c r="C3564" s="282" t="s">
        <v>2226</v>
      </c>
      <c r="D3564" s="601"/>
      <c r="E3564" s="604"/>
      <c r="F3564" s="616"/>
    </row>
    <row r="3565" spans="2:6" hidden="1">
      <c r="B3565" s="601"/>
      <c r="C3565" s="282" t="s">
        <v>2227</v>
      </c>
      <c r="D3565" s="601"/>
      <c r="E3565" s="604"/>
      <c r="F3565" s="616"/>
    </row>
    <row r="3566" spans="2:6" ht="24" hidden="1">
      <c r="B3566" s="601"/>
      <c r="C3566" s="282" t="s">
        <v>1451</v>
      </c>
      <c r="D3566" s="601"/>
      <c r="E3566" s="604"/>
      <c r="F3566" s="616"/>
    </row>
    <row r="3567" spans="2:6" ht="24" hidden="1">
      <c r="B3567" s="601"/>
      <c r="C3567" s="282" t="s">
        <v>2172</v>
      </c>
      <c r="D3567" s="601"/>
      <c r="E3567" s="604"/>
      <c r="F3567" s="616"/>
    </row>
    <row r="3568" spans="2:6" hidden="1">
      <c r="B3568" s="601"/>
      <c r="C3568" s="282" t="s">
        <v>2173</v>
      </c>
      <c r="D3568" s="601"/>
      <c r="E3568" s="604"/>
      <c r="F3568" s="616"/>
    </row>
    <row r="3569" spans="2:6" ht="24" hidden="1">
      <c r="B3569" s="601"/>
      <c r="C3569" s="282" t="s">
        <v>1451</v>
      </c>
      <c r="D3569" s="601"/>
      <c r="E3569" s="604"/>
      <c r="F3569" s="616"/>
    </row>
    <row r="3570" spans="2:6" hidden="1">
      <c r="B3570" s="601"/>
      <c r="C3570" s="282" t="s">
        <v>2139</v>
      </c>
      <c r="D3570" s="601"/>
      <c r="E3570" s="604"/>
      <c r="F3570" s="616"/>
    </row>
    <row r="3571" spans="2:6" hidden="1">
      <c r="B3571" s="601"/>
      <c r="C3571" s="282" t="s">
        <v>2088</v>
      </c>
      <c r="D3571" s="601"/>
      <c r="E3571" s="604"/>
      <c r="F3571" s="616"/>
    </row>
    <row r="3572" spans="2:6" hidden="1">
      <c r="B3572" s="601"/>
      <c r="C3572" s="282" t="s">
        <v>2140</v>
      </c>
      <c r="D3572" s="601"/>
      <c r="E3572" s="604"/>
      <c r="F3572" s="616"/>
    </row>
    <row r="3573" spans="2:6" ht="24" hidden="1">
      <c r="B3573" s="601"/>
      <c r="C3573" s="282" t="s">
        <v>1451</v>
      </c>
      <c r="D3573" s="601"/>
      <c r="E3573" s="604"/>
      <c r="F3573" s="616"/>
    </row>
    <row r="3574" spans="2:6" ht="24" hidden="1">
      <c r="B3574" s="601"/>
      <c r="C3574" s="282" t="s">
        <v>2087</v>
      </c>
      <c r="D3574" s="601"/>
      <c r="E3574" s="604"/>
      <c r="F3574" s="616"/>
    </row>
    <row r="3575" spans="2:6" ht="24" hidden="1">
      <c r="B3575" s="601"/>
      <c r="C3575" s="282" t="s">
        <v>1451</v>
      </c>
      <c r="D3575" s="601"/>
      <c r="E3575" s="604"/>
      <c r="F3575" s="616"/>
    </row>
    <row r="3576" spans="2:6" hidden="1">
      <c r="B3576" s="601"/>
      <c r="C3576" s="282" t="s">
        <v>2065</v>
      </c>
      <c r="D3576" s="601"/>
      <c r="E3576" s="604"/>
      <c r="F3576" s="616"/>
    </row>
    <row r="3577" spans="2:6" hidden="1">
      <c r="B3577" s="601"/>
      <c r="C3577" s="282" t="s">
        <v>2066</v>
      </c>
      <c r="D3577" s="601"/>
      <c r="E3577" s="604"/>
      <c r="F3577" s="616"/>
    </row>
    <row r="3578" spans="2:6" hidden="1">
      <c r="B3578" s="601"/>
      <c r="C3578" s="282" t="s">
        <v>2067</v>
      </c>
      <c r="D3578" s="601"/>
      <c r="E3578" s="604"/>
      <c r="F3578" s="616"/>
    </row>
    <row r="3579" spans="2:6" ht="24" hidden="1">
      <c r="B3579" s="601"/>
      <c r="C3579" s="282" t="s">
        <v>1451</v>
      </c>
      <c r="D3579" s="601"/>
      <c r="E3579" s="604"/>
      <c r="F3579" s="616"/>
    </row>
    <row r="3580" spans="2:6" ht="24" hidden="1">
      <c r="B3580" s="601"/>
      <c r="C3580" s="282" t="s">
        <v>2036</v>
      </c>
      <c r="D3580" s="601"/>
      <c r="E3580" s="604"/>
      <c r="F3580" s="616"/>
    </row>
    <row r="3581" spans="2:6" hidden="1">
      <c r="B3581" s="601"/>
      <c r="C3581" s="282" t="s">
        <v>2037</v>
      </c>
      <c r="D3581" s="601"/>
      <c r="E3581" s="604"/>
      <c r="F3581" s="616"/>
    </row>
    <row r="3582" spans="2:6" hidden="1">
      <c r="B3582" s="601"/>
      <c r="C3582" s="282" t="s">
        <v>2038</v>
      </c>
      <c r="D3582" s="601"/>
      <c r="E3582" s="604"/>
      <c r="F3582" s="616"/>
    </row>
    <row r="3583" spans="2:6" hidden="1">
      <c r="B3583" s="601"/>
      <c r="C3583" s="282" t="s">
        <v>2039</v>
      </c>
      <c r="D3583" s="601"/>
      <c r="E3583" s="604"/>
      <c r="F3583" s="616"/>
    </row>
    <row r="3584" spans="2:6" hidden="1">
      <c r="B3584" s="601"/>
      <c r="C3584" s="282" t="s">
        <v>2040</v>
      </c>
      <c r="D3584" s="601"/>
      <c r="E3584" s="604"/>
      <c r="F3584" s="616"/>
    </row>
    <row r="3585" spans="2:6" ht="24" hidden="1">
      <c r="B3585" s="601"/>
      <c r="C3585" s="282" t="s">
        <v>1451</v>
      </c>
      <c r="D3585" s="601"/>
      <c r="E3585" s="604"/>
      <c r="F3585" s="616"/>
    </row>
    <row r="3586" spans="2:6" hidden="1">
      <c r="B3586" s="601"/>
      <c r="C3586" s="282" t="s">
        <v>1995</v>
      </c>
      <c r="D3586" s="601"/>
      <c r="E3586" s="604"/>
      <c r="F3586" s="616"/>
    </row>
    <row r="3587" spans="2:6" ht="24" hidden="1">
      <c r="B3587" s="601"/>
      <c r="C3587" s="282" t="s">
        <v>1451</v>
      </c>
      <c r="D3587" s="601"/>
      <c r="E3587" s="604"/>
      <c r="F3587" s="616"/>
    </row>
    <row r="3588" spans="2:6" hidden="1">
      <c r="B3588" s="601"/>
      <c r="C3588" s="282" t="s">
        <v>1965</v>
      </c>
      <c r="D3588" s="601"/>
      <c r="E3588" s="604"/>
      <c r="F3588" s="616"/>
    </row>
    <row r="3589" spans="2:6" ht="24" hidden="1">
      <c r="B3589" s="601"/>
      <c r="C3589" s="282" t="s">
        <v>1451</v>
      </c>
      <c r="D3589" s="601"/>
      <c r="E3589" s="604"/>
      <c r="F3589" s="616"/>
    </row>
    <row r="3590" spans="2:6" hidden="1">
      <c r="B3590" s="602"/>
      <c r="C3590" s="304" t="s">
        <v>1795</v>
      </c>
      <c r="D3590" s="602"/>
      <c r="E3590" s="605"/>
      <c r="F3590" s="617"/>
    </row>
    <row r="3591" spans="2:6" ht="6" hidden="1" customHeight="1" thickBot="1">
      <c r="B3591" s="418"/>
      <c r="C3591" s="418"/>
      <c r="D3591" s="418"/>
      <c r="E3591" s="418"/>
      <c r="F3591" s="418"/>
    </row>
    <row r="3592" spans="2:6" hidden="1">
      <c r="B3592" s="600" t="s">
        <v>2576</v>
      </c>
      <c r="C3592" s="291" t="s">
        <v>2744</v>
      </c>
      <c r="D3592" s="289" t="s">
        <v>2749</v>
      </c>
      <c r="E3592" s="603" t="s">
        <v>1739</v>
      </c>
      <c r="F3592" s="609"/>
    </row>
    <row r="3593" spans="2:6" ht="24" hidden="1">
      <c r="B3593" s="601"/>
      <c r="C3593" s="282" t="s">
        <v>2634</v>
      </c>
      <c r="D3593" s="280" t="s">
        <v>2745</v>
      </c>
      <c r="E3593" s="604"/>
      <c r="F3593" s="610"/>
    </row>
    <row r="3594" spans="2:6" ht="24" hidden="1">
      <c r="B3594" s="601"/>
      <c r="C3594" s="282" t="s">
        <v>2738</v>
      </c>
      <c r="D3594" s="397"/>
      <c r="E3594" s="604"/>
      <c r="F3594" s="610"/>
    </row>
    <row r="3595" spans="2:6" ht="24" hidden="1">
      <c r="B3595" s="601"/>
      <c r="C3595" s="282" t="s">
        <v>2634</v>
      </c>
      <c r="D3595" s="397"/>
      <c r="E3595" s="604"/>
      <c r="F3595" s="610"/>
    </row>
    <row r="3596" spans="2:6" hidden="1">
      <c r="B3596" s="601"/>
      <c r="C3596" s="282" t="s">
        <v>2720</v>
      </c>
      <c r="D3596" s="397"/>
      <c r="E3596" s="604"/>
      <c r="F3596" s="610"/>
    </row>
    <row r="3597" spans="2:6" ht="24" hidden="1">
      <c r="B3597" s="601"/>
      <c r="C3597" s="282" t="s">
        <v>2634</v>
      </c>
      <c r="D3597" s="397"/>
      <c r="E3597" s="604"/>
      <c r="F3597" s="610"/>
    </row>
    <row r="3598" spans="2:6" hidden="1">
      <c r="B3598" s="601"/>
      <c r="C3598" s="282" t="s">
        <v>2719</v>
      </c>
      <c r="D3598" s="397"/>
      <c r="E3598" s="604"/>
      <c r="F3598" s="610"/>
    </row>
    <row r="3599" spans="2:6" ht="24" hidden="1">
      <c r="B3599" s="601"/>
      <c r="C3599" s="282" t="s">
        <v>2634</v>
      </c>
      <c r="D3599" s="397"/>
      <c r="E3599" s="604"/>
      <c r="F3599" s="610"/>
    </row>
    <row r="3600" spans="2:6" hidden="1">
      <c r="B3600" s="601"/>
      <c r="C3600" s="282" t="s">
        <v>2707</v>
      </c>
      <c r="D3600" s="397"/>
      <c r="E3600" s="604"/>
      <c r="F3600" s="610"/>
    </row>
    <row r="3601" spans="2:6" ht="24" hidden="1">
      <c r="B3601" s="601"/>
      <c r="C3601" s="282" t="s">
        <v>2634</v>
      </c>
      <c r="D3601" s="397"/>
      <c r="E3601" s="604"/>
      <c r="F3601" s="610"/>
    </row>
    <row r="3602" spans="2:6" ht="24" hidden="1">
      <c r="B3602" s="601"/>
      <c r="C3602" s="282" t="s">
        <v>2642</v>
      </c>
      <c r="D3602" s="397"/>
      <c r="E3602" s="604"/>
      <c r="F3602" s="610"/>
    </row>
    <row r="3603" spans="2:6" ht="24" hidden="1">
      <c r="B3603" s="601"/>
      <c r="C3603" s="282" t="s">
        <v>2634</v>
      </c>
      <c r="D3603" s="397"/>
      <c r="E3603" s="604"/>
      <c r="F3603" s="610"/>
    </row>
    <row r="3604" spans="2:6" hidden="1">
      <c r="B3604" s="601"/>
      <c r="C3604" s="282" t="s">
        <v>2632</v>
      </c>
      <c r="D3604" s="397"/>
      <c r="E3604" s="604"/>
      <c r="F3604" s="610"/>
    </row>
    <row r="3605" spans="2:6" hidden="1">
      <c r="B3605" s="601"/>
      <c r="C3605" s="282" t="s">
        <v>2633</v>
      </c>
      <c r="D3605" s="397"/>
      <c r="E3605" s="604"/>
      <c r="F3605" s="610"/>
    </row>
    <row r="3606" spans="2:6" ht="24" hidden="1">
      <c r="B3606" s="601"/>
      <c r="C3606" s="282" t="s">
        <v>2634</v>
      </c>
      <c r="D3606" s="397"/>
      <c r="E3606" s="604"/>
      <c r="F3606" s="610"/>
    </row>
    <row r="3607" spans="2:6" hidden="1">
      <c r="B3607" s="601"/>
      <c r="C3607" s="282" t="s">
        <v>2617</v>
      </c>
      <c r="D3607" s="397"/>
      <c r="E3607" s="604"/>
      <c r="F3607" s="610"/>
    </row>
    <row r="3608" spans="2:6" ht="24" hidden="1">
      <c r="B3608" s="601"/>
      <c r="C3608" s="282" t="s">
        <v>2635</v>
      </c>
      <c r="D3608" s="397"/>
      <c r="E3608" s="604"/>
      <c r="F3608" s="610"/>
    </row>
    <row r="3609" spans="2:6" ht="24" hidden="1">
      <c r="B3609" s="601"/>
      <c r="C3609" s="282" t="s">
        <v>2636</v>
      </c>
      <c r="D3609" s="397"/>
      <c r="E3609" s="604"/>
      <c r="F3609" s="610"/>
    </row>
    <row r="3610" spans="2:6" ht="24" hidden="1">
      <c r="B3610" s="601"/>
      <c r="C3610" s="282" t="s">
        <v>2637</v>
      </c>
      <c r="D3610" s="397"/>
      <c r="E3610" s="604"/>
      <c r="F3610" s="610"/>
    </row>
    <row r="3611" spans="2:6" hidden="1">
      <c r="B3611" s="601"/>
      <c r="C3611" s="282" t="s">
        <v>2638</v>
      </c>
      <c r="D3611" s="397"/>
      <c r="E3611" s="604"/>
      <c r="F3611" s="610"/>
    </row>
    <row r="3612" spans="2:6" hidden="1">
      <c r="B3612" s="601"/>
      <c r="C3612" s="282" t="s">
        <v>2639</v>
      </c>
      <c r="D3612" s="397"/>
      <c r="E3612" s="604"/>
      <c r="F3612" s="610"/>
    </row>
    <row r="3613" spans="2:6" ht="24" hidden="1">
      <c r="B3613" s="601"/>
      <c r="C3613" s="278" t="s">
        <v>2578</v>
      </c>
      <c r="D3613" s="397"/>
      <c r="E3613" s="604"/>
      <c r="F3613" s="610"/>
    </row>
    <row r="3614" spans="2:6" hidden="1">
      <c r="B3614" s="601"/>
      <c r="C3614" s="278" t="s">
        <v>2593</v>
      </c>
      <c r="D3614" s="397"/>
      <c r="E3614" s="604"/>
      <c r="F3614" s="610"/>
    </row>
    <row r="3615" spans="2:6" ht="24" hidden="1">
      <c r="B3615" s="601"/>
      <c r="C3615" s="278" t="s">
        <v>2578</v>
      </c>
      <c r="D3615" s="397"/>
      <c r="E3615" s="604"/>
      <c r="F3615" s="610"/>
    </row>
    <row r="3616" spans="2:6" ht="24" hidden="1">
      <c r="B3616" s="601"/>
      <c r="C3616" s="278" t="s">
        <v>2577</v>
      </c>
      <c r="D3616" s="397"/>
      <c r="E3616" s="604"/>
      <c r="F3616" s="610"/>
    </row>
    <row r="3617" spans="2:6" ht="24" hidden="1">
      <c r="B3617" s="601"/>
      <c r="C3617" s="278" t="s">
        <v>2578</v>
      </c>
      <c r="D3617" s="397"/>
      <c r="E3617" s="604"/>
      <c r="F3617" s="610"/>
    </row>
    <row r="3618" spans="2:6" ht="24" hidden="1">
      <c r="B3618" s="602"/>
      <c r="C3618" s="279" t="s">
        <v>2579</v>
      </c>
      <c r="D3618" s="290"/>
      <c r="E3618" s="605"/>
      <c r="F3618" s="611"/>
    </row>
    <row r="3619" spans="2:6" ht="6.75" hidden="1" customHeight="1" thickBot="1">
      <c r="B3619" s="393"/>
      <c r="C3619" s="412"/>
      <c r="D3619" s="393"/>
      <c r="E3619" s="393"/>
      <c r="F3619" s="394"/>
    </row>
    <row r="3620" spans="2:6" hidden="1">
      <c r="B3620" s="600" t="s">
        <v>1457</v>
      </c>
      <c r="C3620" s="280" t="s">
        <v>2333</v>
      </c>
      <c r="D3620" s="600" t="s">
        <v>2734</v>
      </c>
      <c r="E3620" s="603" t="s">
        <v>1456</v>
      </c>
      <c r="F3620" s="603"/>
    </row>
    <row r="3621" spans="2:6" hidden="1">
      <c r="B3621" s="601"/>
      <c r="C3621" s="280" t="s">
        <v>2334</v>
      </c>
      <c r="D3621" s="601"/>
      <c r="E3621" s="604"/>
      <c r="F3621" s="604"/>
    </row>
    <row r="3622" spans="2:6" ht="24" hidden="1">
      <c r="B3622" s="601"/>
      <c r="C3622" s="280" t="s">
        <v>1524</v>
      </c>
      <c r="D3622" s="601"/>
      <c r="E3622" s="604"/>
      <c r="F3622" s="604"/>
    </row>
    <row r="3623" spans="2:6" ht="48" hidden="1">
      <c r="B3623" s="601"/>
      <c r="C3623" s="282" t="s">
        <v>2041</v>
      </c>
      <c r="D3623" s="601"/>
      <c r="E3623" s="604"/>
      <c r="F3623" s="604"/>
    </row>
    <row r="3624" spans="2:6" hidden="1">
      <c r="B3624" s="601"/>
      <c r="C3624" s="282" t="s">
        <v>2335</v>
      </c>
      <c r="D3624" s="601"/>
      <c r="E3624" s="604"/>
      <c r="F3624" s="604"/>
    </row>
    <row r="3625" spans="2:6" hidden="1">
      <c r="B3625" s="601"/>
      <c r="C3625" s="282" t="s">
        <v>1999</v>
      </c>
      <c r="D3625" s="601"/>
      <c r="E3625" s="604"/>
      <c r="F3625" s="604"/>
    </row>
    <row r="3626" spans="2:6" ht="24" hidden="1">
      <c r="B3626" s="601"/>
      <c r="C3626" s="282" t="s">
        <v>1524</v>
      </c>
      <c r="D3626" s="601"/>
      <c r="E3626" s="604"/>
      <c r="F3626" s="604"/>
    </row>
    <row r="3627" spans="2:6" ht="24" hidden="1">
      <c r="B3627" s="601"/>
      <c r="C3627" s="282" t="s">
        <v>1998</v>
      </c>
      <c r="D3627" s="601"/>
      <c r="E3627" s="604"/>
      <c r="F3627" s="604"/>
    </row>
    <row r="3628" spans="2:6" ht="24" hidden="1">
      <c r="B3628" s="601"/>
      <c r="C3628" s="282" t="s">
        <v>1524</v>
      </c>
      <c r="D3628" s="601"/>
      <c r="E3628" s="604"/>
      <c r="F3628" s="604"/>
    </row>
    <row r="3629" spans="2:6" hidden="1">
      <c r="B3629" s="601"/>
      <c r="C3629" s="282" t="s">
        <v>1872</v>
      </c>
      <c r="D3629" s="601"/>
      <c r="E3629" s="604"/>
      <c r="F3629" s="604"/>
    </row>
    <row r="3630" spans="2:6" ht="24" hidden="1">
      <c r="B3630" s="601"/>
      <c r="C3630" s="282" t="s">
        <v>1524</v>
      </c>
      <c r="D3630" s="601"/>
      <c r="E3630" s="604"/>
      <c r="F3630" s="604"/>
    </row>
    <row r="3631" spans="2:6" hidden="1">
      <c r="B3631" s="601"/>
      <c r="C3631" s="282" t="s">
        <v>1870</v>
      </c>
      <c r="D3631" s="601"/>
      <c r="E3631" s="604"/>
      <c r="F3631" s="604"/>
    </row>
    <row r="3632" spans="2:6" hidden="1">
      <c r="B3632" s="601"/>
      <c r="C3632" s="282" t="s">
        <v>1871</v>
      </c>
      <c r="D3632" s="601"/>
      <c r="E3632" s="604"/>
      <c r="F3632" s="604"/>
    </row>
    <row r="3633" spans="2:6" ht="24" hidden="1">
      <c r="B3633" s="601"/>
      <c r="C3633" s="282" t="s">
        <v>1524</v>
      </c>
      <c r="D3633" s="601"/>
      <c r="E3633" s="604"/>
      <c r="F3633" s="604"/>
    </row>
    <row r="3634" spans="2:6" ht="24" hidden="1">
      <c r="B3634" s="601"/>
      <c r="C3634" s="282" t="s">
        <v>1821</v>
      </c>
      <c r="D3634" s="601"/>
      <c r="E3634" s="604"/>
      <c r="F3634" s="604"/>
    </row>
    <row r="3635" spans="2:6" ht="24" hidden="1">
      <c r="B3635" s="601"/>
      <c r="C3635" s="282" t="s">
        <v>1524</v>
      </c>
      <c r="D3635" s="601"/>
      <c r="E3635" s="604"/>
      <c r="F3635" s="604"/>
    </row>
    <row r="3636" spans="2:6" hidden="1">
      <c r="B3636" s="601"/>
      <c r="C3636" s="282" t="s">
        <v>1770</v>
      </c>
      <c r="D3636" s="601"/>
      <c r="E3636" s="604"/>
      <c r="F3636" s="604"/>
    </row>
    <row r="3637" spans="2:6" ht="24" hidden="1">
      <c r="B3637" s="601"/>
      <c r="C3637" s="282" t="s">
        <v>1524</v>
      </c>
      <c r="D3637" s="601"/>
      <c r="E3637" s="604"/>
      <c r="F3637" s="604"/>
    </row>
    <row r="3638" spans="2:6" ht="36" hidden="1">
      <c r="B3638" s="601"/>
      <c r="C3638" s="282" t="s">
        <v>1738</v>
      </c>
      <c r="D3638" s="601"/>
      <c r="E3638" s="604"/>
      <c r="F3638" s="604"/>
    </row>
    <row r="3639" spans="2:6" ht="24" hidden="1">
      <c r="B3639" s="601"/>
      <c r="C3639" s="282" t="s">
        <v>1524</v>
      </c>
      <c r="D3639" s="601"/>
      <c r="E3639" s="604"/>
      <c r="F3639" s="604"/>
    </row>
    <row r="3640" spans="2:6" ht="36" hidden="1">
      <c r="B3640" s="601"/>
      <c r="C3640" s="282" t="s">
        <v>1713</v>
      </c>
      <c r="D3640" s="601"/>
      <c r="E3640" s="604"/>
      <c r="F3640" s="604"/>
    </row>
    <row r="3641" spans="2:6" ht="24" hidden="1">
      <c r="B3641" s="601"/>
      <c r="C3641" s="282" t="s">
        <v>1524</v>
      </c>
      <c r="D3641" s="601"/>
      <c r="E3641" s="604"/>
      <c r="F3641" s="604"/>
    </row>
    <row r="3642" spans="2:6" ht="24" hidden="1">
      <c r="B3642" s="601"/>
      <c r="C3642" s="282" t="s">
        <v>1690</v>
      </c>
      <c r="D3642" s="601"/>
      <c r="E3642" s="604"/>
      <c r="F3642" s="604"/>
    </row>
    <row r="3643" spans="2:6" ht="24" hidden="1">
      <c r="B3643" s="601"/>
      <c r="C3643" s="282" t="s">
        <v>1524</v>
      </c>
      <c r="D3643" s="601"/>
      <c r="E3643" s="604"/>
      <c r="F3643" s="604"/>
    </row>
    <row r="3644" spans="2:6" hidden="1">
      <c r="B3644" s="601"/>
      <c r="C3644" s="282" t="s">
        <v>1660</v>
      </c>
      <c r="D3644" s="601"/>
      <c r="E3644" s="604"/>
      <c r="F3644" s="604"/>
    </row>
    <row r="3645" spans="2:6" hidden="1">
      <c r="B3645" s="601"/>
      <c r="C3645" s="282" t="s">
        <v>1661</v>
      </c>
      <c r="D3645" s="601"/>
      <c r="E3645" s="604"/>
      <c r="F3645" s="604"/>
    </row>
    <row r="3646" spans="2:6" hidden="1">
      <c r="B3646" s="601"/>
      <c r="C3646" s="278" t="s">
        <v>1662</v>
      </c>
      <c r="D3646" s="601"/>
      <c r="E3646" s="604"/>
      <c r="F3646" s="604"/>
    </row>
    <row r="3647" spans="2:6" ht="24" hidden="1">
      <c r="B3647" s="601"/>
      <c r="C3647" s="282" t="s">
        <v>1524</v>
      </c>
      <c r="D3647" s="601"/>
      <c r="E3647" s="604"/>
      <c r="F3647" s="604"/>
    </row>
    <row r="3648" spans="2:6" hidden="1">
      <c r="B3648" s="601"/>
      <c r="C3648" s="282" t="s">
        <v>1623</v>
      </c>
      <c r="D3648" s="601"/>
      <c r="E3648" s="604"/>
      <c r="F3648" s="604"/>
    </row>
    <row r="3649" spans="2:6" hidden="1">
      <c r="B3649" s="601"/>
      <c r="C3649" s="278" t="s">
        <v>1663</v>
      </c>
      <c r="D3649" s="601"/>
      <c r="E3649" s="604"/>
      <c r="F3649" s="604"/>
    </row>
    <row r="3650" spans="2:6" ht="24" hidden="1">
      <c r="B3650" s="601"/>
      <c r="C3650" s="282" t="s">
        <v>1524</v>
      </c>
      <c r="D3650" s="601"/>
      <c r="E3650" s="604"/>
      <c r="F3650" s="604"/>
    </row>
    <row r="3651" spans="2:6" ht="24" hidden="1">
      <c r="B3651" s="601"/>
      <c r="C3651" s="278" t="s">
        <v>1575</v>
      </c>
      <c r="D3651" s="601"/>
      <c r="E3651" s="604"/>
      <c r="F3651" s="604"/>
    </row>
    <row r="3652" spans="2:6" hidden="1">
      <c r="B3652" s="601"/>
      <c r="C3652" s="278" t="s">
        <v>1524</v>
      </c>
      <c r="D3652" s="601"/>
      <c r="E3652" s="604"/>
      <c r="F3652" s="604"/>
    </row>
    <row r="3653" spans="2:6" hidden="1">
      <c r="B3653" s="601"/>
      <c r="C3653" s="278" t="s">
        <v>1525</v>
      </c>
      <c r="D3653" s="601"/>
      <c r="E3653" s="604"/>
      <c r="F3653" s="604"/>
    </row>
    <row r="3654" spans="2:6" hidden="1">
      <c r="B3654" s="601"/>
      <c r="C3654" s="278" t="s">
        <v>1524</v>
      </c>
      <c r="D3654" s="601"/>
      <c r="E3654" s="604"/>
      <c r="F3654" s="604"/>
    </row>
    <row r="3655" spans="2:6" hidden="1">
      <c r="B3655" s="601"/>
      <c r="C3655" s="278" t="s">
        <v>1522</v>
      </c>
      <c r="D3655" s="601"/>
      <c r="E3655" s="604"/>
      <c r="F3655" s="604"/>
    </row>
    <row r="3656" spans="2:6" hidden="1">
      <c r="B3656" s="601"/>
      <c r="C3656" s="278" t="s">
        <v>1523</v>
      </c>
      <c r="D3656" s="601"/>
      <c r="E3656" s="604"/>
      <c r="F3656" s="604"/>
    </row>
    <row r="3657" spans="2:6" hidden="1">
      <c r="B3657" s="601"/>
      <c r="C3657" s="278" t="s">
        <v>1524</v>
      </c>
      <c r="D3657" s="601"/>
      <c r="E3657" s="604"/>
      <c r="F3657" s="604"/>
    </row>
    <row r="3658" spans="2:6" hidden="1">
      <c r="B3658" s="601"/>
      <c r="C3658" s="278" t="s">
        <v>1458</v>
      </c>
      <c r="D3658" s="601"/>
      <c r="E3658" s="604"/>
      <c r="F3658" s="604"/>
    </row>
    <row r="3659" spans="2:6" hidden="1">
      <c r="B3659" s="602"/>
      <c r="C3659" s="279" t="s">
        <v>1459</v>
      </c>
      <c r="D3659" s="602"/>
      <c r="E3659" s="605"/>
      <c r="F3659" s="605"/>
    </row>
    <row r="3660" spans="2:6" ht="7.5" hidden="1" customHeight="1" thickBot="1"/>
    <row r="3661" spans="2:6" ht="24" hidden="1">
      <c r="B3661" s="601" t="s">
        <v>1449</v>
      </c>
      <c r="C3661" s="280" t="s">
        <v>2336</v>
      </c>
      <c r="D3661" s="601" t="s">
        <v>2746</v>
      </c>
      <c r="E3661" s="604" t="s">
        <v>1460</v>
      </c>
      <c r="F3661" s="603"/>
    </row>
    <row r="3662" spans="2:6" ht="24" hidden="1">
      <c r="B3662" s="601"/>
      <c r="C3662" s="280" t="s">
        <v>1451</v>
      </c>
      <c r="D3662" s="601"/>
      <c r="E3662" s="604"/>
      <c r="F3662" s="604"/>
    </row>
    <row r="3663" spans="2:6" ht="36" hidden="1">
      <c r="B3663" s="601"/>
      <c r="C3663" s="282" t="s">
        <v>2316</v>
      </c>
      <c r="D3663" s="601"/>
      <c r="E3663" s="604"/>
      <c r="F3663" s="604"/>
    </row>
    <row r="3664" spans="2:6" ht="24" hidden="1">
      <c r="B3664" s="601"/>
      <c r="C3664" s="282" t="s">
        <v>1451</v>
      </c>
      <c r="D3664" s="601"/>
      <c r="E3664" s="604"/>
      <c r="F3664" s="604"/>
    </row>
    <row r="3665" spans="2:6" ht="24" hidden="1">
      <c r="B3665" s="601"/>
      <c r="C3665" s="282" t="s">
        <v>2174</v>
      </c>
      <c r="D3665" s="601"/>
      <c r="E3665" s="604"/>
      <c r="F3665" s="604"/>
    </row>
    <row r="3666" spans="2:6" ht="24" hidden="1">
      <c r="B3666" s="601"/>
      <c r="C3666" s="282" t="s">
        <v>1451</v>
      </c>
      <c r="D3666" s="601"/>
      <c r="E3666" s="604"/>
      <c r="F3666" s="604"/>
    </row>
    <row r="3667" spans="2:6" ht="24" hidden="1">
      <c r="B3667" s="601"/>
      <c r="C3667" s="282" t="s">
        <v>2142</v>
      </c>
      <c r="D3667" s="601"/>
      <c r="E3667" s="604"/>
      <c r="F3667" s="604"/>
    </row>
    <row r="3668" spans="2:6" ht="24" hidden="1">
      <c r="B3668" s="601"/>
      <c r="C3668" s="282" t="s">
        <v>1451</v>
      </c>
      <c r="D3668" s="601"/>
      <c r="E3668" s="604"/>
      <c r="F3668" s="604"/>
    </row>
    <row r="3669" spans="2:6" hidden="1">
      <c r="B3669" s="601"/>
      <c r="C3669" s="282" t="s">
        <v>2089</v>
      </c>
      <c r="D3669" s="601"/>
      <c r="E3669" s="604"/>
      <c r="F3669" s="604"/>
    </row>
    <row r="3670" spans="2:6" ht="24" hidden="1">
      <c r="B3670" s="601"/>
      <c r="C3670" s="282" t="s">
        <v>1451</v>
      </c>
      <c r="D3670" s="601"/>
      <c r="E3670" s="604"/>
      <c r="F3670" s="604"/>
    </row>
    <row r="3671" spans="2:6" hidden="1">
      <c r="B3671" s="601"/>
      <c r="C3671" s="282" t="s">
        <v>1927</v>
      </c>
      <c r="D3671" s="601"/>
      <c r="E3671" s="604"/>
      <c r="F3671" s="604"/>
    </row>
    <row r="3672" spans="2:6" ht="24" hidden="1">
      <c r="B3672" s="601"/>
      <c r="C3672" s="282" t="s">
        <v>1451</v>
      </c>
      <c r="D3672" s="601"/>
      <c r="E3672" s="604"/>
      <c r="F3672" s="604"/>
    </row>
    <row r="3673" spans="2:6" hidden="1">
      <c r="B3673" s="601"/>
      <c r="C3673" s="282" t="s">
        <v>1853</v>
      </c>
      <c r="D3673" s="601"/>
      <c r="E3673" s="604"/>
      <c r="F3673" s="604"/>
    </row>
    <row r="3674" spans="2:6" hidden="1">
      <c r="B3674" s="601"/>
      <c r="C3674" s="282" t="s">
        <v>1854</v>
      </c>
      <c r="D3674" s="601"/>
      <c r="E3674" s="604"/>
      <c r="F3674" s="604"/>
    </row>
    <row r="3675" spans="2:6" ht="24" hidden="1">
      <c r="B3675" s="601"/>
      <c r="C3675" s="282" t="s">
        <v>1451</v>
      </c>
      <c r="D3675" s="601"/>
      <c r="E3675" s="604"/>
      <c r="F3675" s="604"/>
    </row>
    <row r="3676" spans="2:6" ht="24" hidden="1">
      <c r="B3676" s="601"/>
      <c r="C3676" s="282" t="s">
        <v>1820</v>
      </c>
      <c r="D3676" s="601"/>
      <c r="E3676" s="604"/>
      <c r="F3676" s="604"/>
    </row>
    <row r="3677" spans="2:6" ht="24" hidden="1">
      <c r="B3677" s="601"/>
      <c r="C3677" s="282" t="s">
        <v>1451</v>
      </c>
      <c r="D3677" s="601"/>
      <c r="E3677" s="604"/>
      <c r="F3677" s="604"/>
    </row>
    <row r="3678" spans="2:6" hidden="1">
      <c r="B3678" s="601"/>
      <c r="C3678" s="282" t="s">
        <v>1796</v>
      </c>
      <c r="D3678" s="601"/>
      <c r="E3678" s="604"/>
      <c r="F3678" s="604"/>
    </row>
    <row r="3679" spans="2:6" ht="24" hidden="1">
      <c r="B3679" s="601"/>
      <c r="C3679" s="282" t="s">
        <v>1451</v>
      </c>
      <c r="D3679" s="601"/>
      <c r="E3679" s="604"/>
      <c r="F3679" s="604"/>
    </row>
    <row r="3680" spans="2:6" hidden="1">
      <c r="B3680" s="601"/>
      <c r="C3680" s="282" t="s">
        <v>1769</v>
      </c>
      <c r="D3680" s="601"/>
      <c r="E3680" s="604"/>
      <c r="F3680" s="604"/>
    </row>
    <row r="3681" spans="2:6" ht="24" hidden="1">
      <c r="B3681" s="601"/>
      <c r="C3681" s="282" t="s">
        <v>1451</v>
      </c>
      <c r="D3681" s="601"/>
      <c r="E3681" s="604"/>
      <c r="F3681" s="604"/>
    </row>
    <row r="3682" spans="2:6" hidden="1">
      <c r="B3682" s="601"/>
      <c r="C3682" s="282" t="s">
        <v>1737</v>
      </c>
      <c r="D3682" s="601"/>
      <c r="E3682" s="604"/>
      <c r="F3682" s="604"/>
    </row>
    <row r="3683" spans="2:6" ht="24" hidden="1">
      <c r="B3683" s="601"/>
      <c r="C3683" s="282" t="s">
        <v>1451</v>
      </c>
      <c r="D3683" s="601"/>
      <c r="E3683" s="604"/>
      <c r="F3683" s="604"/>
    </row>
    <row r="3684" spans="2:6" hidden="1">
      <c r="B3684" s="601"/>
      <c r="C3684" s="282" t="s">
        <v>1658</v>
      </c>
      <c r="D3684" s="601"/>
      <c r="E3684" s="604"/>
      <c r="F3684" s="604"/>
    </row>
    <row r="3685" spans="2:6" ht="24" hidden="1">
      <c r="B3685" s="601"/>
      <c r="C3685" s="282" t="s">
        <v>1451</v>
      </c>
      <c r="D3685" s="601"/>
      <c r="E3685" s="604"/>
      <c r="F3685" s="604"/>
    </row>
    <row r="3686" spans="2:6" hidden="1">
      <c r="B3686" s="601"/>
      <c r="C3686" s="282" t="s">
        <v>1621</v>
      </c>
      <c r="D3686" s="601"/>
      <c r="E3686" s="604"/>
      <c r="F3686" s="604"/>
    </row>
    <row r="3687" spans="2:6" hidden="1">
      <c r="B3687" s="601"/>
      <c r="C3687" s="282" t="s">
        <v>1622</v>
      </c>
      <c r="D3687" s="601"/>
      <c r="E3687" s="604"/>
      <c r="F3687" s="604"/>
    </row>
    <row r="3688" spans="2:6" ht="24" hidden="1">
      <c r="B3688" s="601"/>
      <c r="C3688" s="282" t="s">
        <v>1451</v>
      </c>
      <c r="D3688" s="601"/>
      <c r="E3688" s="604"/>
      <c r="F3688" s="604"/>
    </row>
    <row r="3689" spans="2:6" hidden="1">
      <c r="B3689" s="601"/>
      <c r="C3689" s="278" t="s">
        <v>1659</v>
      </c>
      <c r="D3689" s="601"/>
      <c r="E3689" s="604"/>
      <c r="F3689" s="604"/>
    </row>
    <row r="3690" spans="2:6" hidden="1">
      <c r="B3690" s="601"/>
      <c r="C3690" s="278" t="s">
        <v>1451</v>
      </c>
      <c r="D3690" s="601"/>
      <c r="E3690" s="604"/>
      <c r="F3690" s="604"/>
    </row>
    <row r="3691" spans="2:6" hidden="1">
      <c r="B3691" s="601"/>
      <c r="C3691" s="278" t="s">
        <v>1450</v>
      </c>
      <c r="D3691" s="601"/>
      <c r="E3691" s="604"/>
      <c r="F3691" s="604"/>
    </row>
    <row r="3692" spans="2:6" hidden="1">
      <c r="B3692" s="601"/>
      <c r="C3692" s="278" t="s">
        <v>1451</v>
      </c>
      <c r="D3692" s="601"/>
      <c r="E3692" s="604"/>
      <c r="F3692" s="604"/>
    </row>
    <row r="3693" spans="2:6" hidden="1">
      <c r="B3693" s="601"/>
      <c r="C3693" s="278" t="s">
        <v>1452</v>
      </c>
      <c r="D3693" s="601"/>
      <c r="E3693" s="604"/>
      <c r="F3693" s="604"/>
    </row>
    <row r="3694" spans="2:6" hidden="1">
      <c r="B3694" s="601"/>
      <c r="C3694" s="278" t="s">
        <v>1451</v>
      </c>
      <c r="D3694" s="601"/>
      <c r="E3694" s="604"/>
      <c r="F3694" s="604"/>
    </row>
    <row r="3695" spans="2:6" hidden="1">
      <c r="B3695" s="601"/>
      <c r="C3695" s="278" t="s">
        <v>1453</v>
      </c>
      <c r="D3695" s="601"/>
      <c r="E3695" s="604"/>
      <c r="F3695" s="604"/>
    </row>
    <row r="3696" spans="2:6" hidden="1">
      <c r="B3696" s="601"/>
      <c r="C3696" s="278" t="s">
        <v>1454</v>
      </c>
      <c r="D3696" s="601"/>
      <c r="E3696" s="604"/>
      <c r="F3696" s="604"/>
    </row>
    <row r="3697" spans="2:6" hidden="1">
      <c r="B3697" s="602"/>
      <c r="C3697" s="279" t="s">
        <v>1455</v>
      </c>
      <c r="D3697" s="602"/>
      <c r="E3697" s="605"/>
      <c r="F3697" s="605"/>
    </row>
    <row r="3698" spans="2:6" ht="6" hidden="1" customHeight="1"/>
    <row r="3699" spans="2:6" ht="36" hidden="1">
      <c r="B3699" s="601" t="s">
        <v>1478</v>
      </c>
      <c r="C3699" s="280" t="s">
        <v>2337</v>
      </c>
      <c r="D3699" s="601" t="s">
        <v>2749</v>
      </c>
      <c r="E3699" s="604" t="s">
        <v>1456</v>
      </c>
      <c r="F3699" s="607"/>
    </row>
    <row r="3700" spans="2:6" ht="24" hidden="1">
      <c r="B3700" s="601"/>
      <c r="C3700" s="282" t="s">
        <v>1577</v>
      </c>
      <c r="D3700" s="601"/>
      <c r="E3700" s="604"/>
      <c r="F3700" s="607"/>
    </row>
    <row r="3701" spans="2:6" ht="36" hidden="1">
      <c r="B3701" s="601"/>
      <c r="C3701" s="282" t="s">
        <v>2338</v>
      </c>
      <c r="D3701" s="601"/>
      <c r="E3701" s="604"/>
      <c r="F3701" s="607"/>
    </row>
    <row r="3702" spans="2:6" ht="24" hidden="1">
      <c r="B3702" s="601"/>
      <c r="C3702" s="282" t="s">
        <v>1577</v>
      </c>
      <c r="D3702" s="601"/>
      <c r="E3702" s="604"/>
      <c r="F3702" s="607"/>
    </row>
    <row r="3703" spans="2:6" ht="36" hidden="1">
      <c r="B3703" s="601"/>
      <c r="C3703" s="282" t="s">
        <v>2042</v>
      </c>
      <c r="D3703" s="601"/>
      <c r="E3703" s="604"/>
      <c r="F3703" s="607"/>
    </row>
    <row r="3704" spans="2:6" ht="24" hidden="1">
      <c r="B3704" s="601"/>
      <c r="C3704" s="282" t="s">
        <v>1577</v>
      </c>
      <c r="D3704" s="601"/>
      <c r="E3704" s="604"/>
      <c r="F3704" s="607"/>
    </row>
    <row r="3705" spans="2:6" hidden="1">
      <c r="B3705" s="601"/>
      <c r="C3705" s="282" t="s">
        <v>1855</v>
      </c>
      <c r="D3705" s="601"/>
      <c r="E3705" s="604"/>
      <c r="F3705" s="607"/>
    </row>
    <row r="3706" spans="2:6" ht="24" hidden="1">
      <c r="B3706" s="601"/>
      <c r="C3706" s="282" t="s">
        <v>1968</v>
      </c>
      <c r="D3706" s="601"/>
      <c r="E3706" s="604"/>
      <c r="F3706" s="607"/>
    </row>
    <row r="3707" spans="2:6" ht="36" hidden="1">
      <c r="B3707" s="601"/>
      <c r="C3707" s="282" t="s">
        <v>1969</v>
      </c>
      <c r="D3707" s="601"/>
      <c r="E3707" s="604"/>
      <c r="F3707" s="607"/>
    </row>
    <row r="3708" spans="2:6" ht="24" hidden="1">
      <c r="B3708" s="601"/>
      <c r="C3708" s="282" t="s">
        <v>1577</v>
      </c>
      <c r="D3708" s="601"/>
      <c r="E3708" s="604"/>
      <c r="F3708" s="607"/>
    </row>
    <row r="3709" spans="2:6" hidden="1">
      <c r="B3709" s="601"/>
      <c r="C3709" s="282" t="s">
        <v>1855</v>
      </c>
      <c r="D3709" s="601"/>
      <c r="E3709" s="604"/>
      <c r="F3709" s="607"/>
    </row>
    <row r="3710" spans="2:6" ht="24" hidden="1">
      <c r="B3710" s="601"/>
      <c r="C3710" s="282" t="s">
        <v>1856</v>
      </c>
      <c r="D3710" s="601"/>
      <c r="E3710" s="604"/>
      <c r="F3710" s="607"/>
    </row>
    <row r="3711" spans="2:6" ht="36" hidden="1">
      <c r="B3711" s="601"/>
      <c r="C3711" s="282" t="s">
        <v>1857</v>
      </c>
      <c r="D3711" s="601"/>
      <c r="E3711" s="604"/>
      <c r="F3711" s="607"/>
    </row>
    <row r="3712" spans="2:6" ht="24" hidden="1">
      <c r="B3712" s="601"/>
      <c r="C3712" s="282" t="s">
        <v>1577</v>
      </c>
      <c r="D3712" s="601"/>
      <c r="E3712" s="604"/>
      <c r="F3712" s="607"/>
    </row>
    <row r="3713" spans="1:7" hidden="1">
      <c r="B3713" s="601"/>
      <c r="C3713" s="282" t="s">
        <v>1742</v>
      </c>
      <c r="D3713" s="601"/>
      <c r="E3713" s="604"/>
      <c r="F3713" s="607"/>
    </row>
    <row r="3714" spans="1:7" ht="24" hidden="1">
      <c r="B3714" s="601"/>
      <c r="C3714" s="282" t="s">
        <v>1577</v>
      </c>
      <c r="D3714" s="601"/>
      <c r="E3714" s="604"/>
      <c r="F3714" s="607"/>
    </row>
    <row r="3715" spans="1:7" hidden="1">
      <c r="B3715" s="601"/>
      <c r="C3715" s="282" t="s">
        <v>1625</v>
      </c>
      <c r="D3715" s="601"/>
      <c r="E3715" s="604"/>
      <c r="F3715" s="607"/>
    </row>
    <row r="3716" spans="1:7" hidden="1">
      <c r="B3716" s="601"/>
      <c r="C3716" s="282" t="s">
        <v>1666</v>
      </c>
      <c r="D3716" s="601"/>
      <c r="E3716" s="604"/>
      <c r="F3716" s="607"/>
    </row>
    <row r="3717" spans="1:7" ht="24" hidden="1">
      <c r="B3717" s="601"/>
      <c r="C3717" s="282" t="s">
        <v>1667</v>
      </c>
      <c r="D3717" s="601"/>
      <c r="E3717" s="604"/>
      <c r="F3717" s="607"/>
    </row>
    <row r="3718" spans="1:7" ht="24" hidden="1">
      <c r="B3718" s="601"/>
      <c r="C3718" s="282" t="s">
        <v>1577</v>
      </c>
      <c r="D3718" s="601"/>
      <c r="E3718" s="604"/>
      <c r="F3718" s="607"/>
    </row>
    <row r="3719" spans="1:7" ht="36" hidden="1">
      <c r="B3719" s="601"/>
      <c r="C3719" s="282" t="s">
        <v>1576</v>
      </c>
      <c r="D3719" s="601"/>
      <c r="E3719" s="604"/>
      <c r="F3719" s="607"/>
    </row>
    <row r="3720" spans="1:7" ht="24" hidden="1">
      <c r="B3720" s="601"/>
      <c r="C3720" s="282" t="s">
        <v>1577</v>
      </c>
      <c r="D3720" s="601"/>
      <c r="E3720" s="604"/>
      <c r="F3720" s="607"/>
    </row>
    <row r="3721" spans="1:7" ht="24" hidden="1">
      <c r="B3721" s="601"/>
      <c r="C3721" s="282" t="s">
        <v>1479</v>
      </c>
      <c r="D3721" s="601"/>
      <c r="E3721" s="604"/>
      <c r="F3721" s="607"/>
    </row>
    <row r="3722" spans="1:7" hidden="1">
      <c r="B3722" s="602"/>
      <c r="C3722" s="279" t="s">
        <v>1480</v>
      </c>
      <c r="D3722" s="602"/>
      <c r="E3722" s="605"/>
      <c r="F3722" s="608"/>
    </row>
    <row r="3724" spans="1:7" ht="16.5" hidden="1">
      <c r="A3724" s="277"/>
      <c r="B3724" s="627" t="s">
        <v>2735</v>
      </c>
      <c r="C3724" s="627"/>
      <c r="D3724" s="285"/>
      <c r="E3724" s="285"/>
      <c r="F3724" s="277"/>
      <c r="G3724" s="277"/>
    </row>
    <row r="3725" spans="1:7" ht="6" hidden="1" customHeight="1" thickBot="1">
      <c r="A3725" s="277"/>
      <c r="B3725" s="277"/>
      <c r="C3725" s="277"/>
      <c r="D3725" s="277"/>
      <c r="E3725" s="277"/>
      <c r="F3725" s="277"/>
      <c r="G3725" s="277"/>
    </row>
    <row r="3726" spans="1:7" ht="16.5" hidden="1">
      <c r="A3726" s="625"/>
      <c r="B3726" s="619" t="s">
        <v>1416</v>
      </c>
      <c r="C3726" s="619" t="s">
        <v>1447</v>
      </c>
      <c r="D3726" s="257" t="s">
        <v>1448</v>
      </c>
      <c r="E3726" s="619" t="s">
        <v>1417</v>
      </c>
      <c r="F3726" s="619" t="s">
        <v>1418</v>
      </c>
      <c r="G3726" s="626"/>
    </row>
    <row r="3727" spans="1:7" ht="15.75" hidden="1" thickBot="1">
      <c r="A3727" s="625"/>
      <c r="B3727" s="620"/>
      <c r="C3727" s="620"/>
      <c r="D3727" s="258" t="s">
        <v>2750</v>
      </c>
      <c r="E3727" s="620"/>
      <c r="F3727" s="620"/>
      <c r="G3727" s="626"/>
    </row>
    <row r="3728" spans="1:7" hidden="1">
      <c r="A3728" s="625"/>
      <c r="B3728" s="600" t="s">
        <v>1924</v>
      </c>
      <c r="C3728" s="289" t="s">
        <v>1665</v>
      </c>
      <c r="D3728" s="289" t="s">
        <v>2751</v>
      </c>
      <c r="E3728" s="603" t="s">
        <v>1599</v>
      </c>
      <c r="F3728" s="615" t="s">
        <v>2332</v>
      </c>
      <c r="G3728" s="626"/>
    </row>
    <row r="3729" spans="1:7" ht="7.5" hidden="1" customHeight="1">
      <c r="A3729" s="625"/>
      <c r="B3729" s="601"/>
      <c r="C3729" s="282" t="s">
        <v>1451</v>
      </c>
      <c r="D3729" s="280"/>
      <c r="E3729" s="604"/>
      <c r="F3729" s="616"/>
      <c r="G3729" s="626"/>
    </row>
    <row r="3730" spans="1:7" hidden="1">
      <c r="A3730" s="625"/>
      <c r="B3730" s="601"/>
      <c r="C3730" s="420" t="s">
        <v>2330</v>
      </c>
      <c r="D3730" s="382" t="s">
        <v>2752</v>
      </c>
      <c r="E3730" s="628"/>
      <c r="F3730" s="616"/>
      <c r="G3730" s="626"/>
    </row>
    <row r="3731" spans="1:7" ht="24" hidden="1">
      <c r="A3731" s="625"/>
      <c r="B3731" s="601"/>
      <c r="C3731" s="282" t="s">
        <v>2331</v>
      </c>
      <c r="D3731" s="397"/>
      <c r="E3731" s="604"/>
      <c r="F3731" s="616"/>
      <c r="G3731" s="626"/>
    </row>
    <row r="3732" spans="1:7" ht="6.75" hidden="1" customHeight="1">
      <c r="A3732" s="625"/>
      <c r="B3732" s="601"/>
      <c r="C3732" s="282" t="s">
        <v>1451</v>
      </c>
      <c r="D3732" s="397"/>
      <c r="E3732" s="604"/>
      <c r="F3732" s="616"/>
      <c r="G3732" s="626"/>
    </row>
    <row r="3733" spans="1:7" hidden="1">
      <c r="A3733" s="625"/>
      <c r="B3733" s="601"/>
      <c r="C3733" s="282" t="s">
        <v>2313</v>
      </c>
      <c r="D3733" s="397"/>
      <c r="E3733" s="604"/>
      <c r="F3733" s="616"/>
      <c r="G3733" s="626"/>
    </row>
    <row r="3734" spans="1:7" hidden="1">
      <c r="A3734" s="625"/>
      <c r="B3734" s="601"/>
      <c r="C3734" s="282" t="s">
        <v>2314</v>
      </c>
      <c r="D3734" s="397"/>
      <c r="E3734" s="604"/>
      <c r="F3734" s="616"/>
      <c r="G3734" s="626"/>
    </row>
    <row r="3735" spans="1:7" hidden="1">
      <c r="A3735" s="625"/>
      <c r="B3735" s="601"/>
      <c r="C3735" s="282" t="s">
        <v>2315</v>
      </c>
      <c r="D3735" s="397"/>
      <c r="E3735" s="604"/>
      <c r="F3735" s="616"/>
      <c r="G3735" s="626"/>
    </row>
    <row r="3736" spans="1:7" ht="7.5" hidden="1" customHeight="1">
      <c r="A3736" s="625"/>
      <c r="B3736" s="601"/>
      <c r="C3736" s="282" t="s">
        <v>1451</v>
      </c>
      <c r="D3736" s="397"/>
      <c r="E3736" s="604"/>
      <c r="F3736" s="616"/>
      <c r="G3736" s="626"/>
    </row>
    <row r="3737" spans="1:7" ht="24" hidden="1">
      <c r="A3737" s="625"/>
      <c r="B3737" s="601"/>
      <c r="C3737" s="282" t="s">
        <v>2288</v>
      </c>
      <c r="D3737" s="397"/>
      <c r="E3737" s="604"/>
      <c r="F3737" s="616"/>
      <c r="G3737" s="626"/>
    </row>
    <row r="3738" spans="1:7" hidden="1">
      <c r="A3738" s="625"/>
      <c r="B3738" s="601"/>
      <c r="C3738" s="282" t="s">
        <v>2256</v>
      </c>
      <c r="D3738" s="397"/>
      <c r="E3738" s="604"/>
      <c r="F3738" s="616"/>
      <c r="G3738" s="626"/>
    </row>
    <row r="3739" spans="1:7" hidden="1">
      <c r="A3739" s="625"/>
      <c r="B3739" s="601"/>
      <c r="C3739" s="282" t="s">
        <v>2289</v>
      </c>
      <c r="D3739" s="397"/>
      <c r="E3739" s="604"/>
      <c r="F3739" s="616"/>
      <c r="G3739" s="626"/>
    </row>
    <row r="3740" spans="1:7" hidden="1">
      <c r="A3740" s="625"/>
      <c r="B3740" s="601"/>
      <c r="C3740" s="282" t="s">
        <v>2290</v>
      </c>
      <c r="D3740" s="397"/>
      <c r="E3740" s="604"/>
      <c r="F3740" s="616"/>
      <c r="G3740" s="626"/>
    </row>
    <row r="3741" spans="1:7" ht="8.25" hidden="1" customHeight="1">
      <c r="A3741" s="625"/>
      <c r="B3741" s="601"/>
      <c r="C3741" s="282" t="s">
        <v>1451</v>
      </c>
      <c r="D3741" s="397"/>
      <c r="E3741" s="604"/>
      <c r="F3741" s="616"/>
      <c r="G3741" s="626"/>
    </row>
    <row r="3742" spans="1:7" hidden="1">
      <c r="A3742" s="625"/>
      <c r="B3742" s="601"/>
      <c r="C3742" s="282" t="s">
        <v>2253</v>
      </c>
      <c r="D3742" s="397"/>
      <c r="E3742" s="604"/>
      <c r="F3742" s="616"/>
      <c r="G3742" s="626"/>
    </row>
    <row r="3743" spans="1:7" hidden="1">
      <c r="A3743" s="625"/>
      <c r="B3743" s="601"/>
      <c r="C3743" s="282" t="s">
        <v>2254</v>
      </c>
      <c r="D3743" s="397"/>
      <c r="E3743" s="604"/>
      <c r="F3743" s="616"/>
      <c r="G3743" s="626"/>
    </row>
    <row r="3744" spans="1:7" hidden="1">
      <c r="A3744" s="625"/>
      <c r="B3744" s="601"/>
      <c r="C3744" s="282" t="s">
        <v>2255</v>
      </c>
      <c r="D3744" s="397"/>
      <c r="E3744" s="604"/>
      <c r="F3744" s="616"/>
      <c r="G3744" s="626"/>
    </row>
    <row r="3745" spans="1:7" ht="8.25" hidden="1" customHeight="1">
      <c r="A3745" s="625"/>
      <c r="B3745" s="601"/>
      <c r="C3745" s="282" t="s">
        <v>1451</v>
      </c>
      <c r="D3745" s="397"/>
      <c r="E3745" s="604"/>
      <c r="F3745" s="616"/>
      <c r="G3745" s="626"/>
    </row>
    <row r="3746" spans="1:7" ht="24" hidden="1">
      <c r="A3746" s="625"/>
      <c r="B3746" s="601"/>
      <c r="C3746" s="282" t="s">
        <v>2225</v>
      </c>
      <c r="D3746" s="397"/>
      <c r="E3746" s="604"/>
      <c r="F3746" s="616"/>
      <c r="G3746" s="626"/>
    </row>
    <row r="3747" spans="1:7" hidden="1">
      <c r="A3747" s="625"/>
      <c r="B3747" s="601"/>
      <c r="C3747" s="282" t="s">
        <v>2226</v>
      </c>
      <c r="D3747" s="397"/>
      <c r="E3747" s="604"/>
      <c r="F3747" s="616"/>
      <c r="G3747" s="626"/>
    </row>
    <row r="3748" spans="1:7" hidden="1">
      <c r="A3748" s="625"/>
      <c r="B3748" s="601"/>
      <c r="C3748" s="282" t="s">
        <v>2227</v>
      </c>
      <c r="D3748" s="397"/>
      <c r="E3748" s="604"/>
      <c r="F3748" s="616"/>
      <c r="G3748" s="626"/>
    </row>
    <row r="3749" spans="1:7" ht="12" hidden="1" customHeight="1">
      <c r="A3749" s="625"/>
      <c r="B3749" s="601"/>
      <c r="C3749" s="282" t="s">
        <v>1451</v>
      </c>
      <c r="D3749" s="397"/>
      <c r="E3749" s="604"/>
      <c r="F3749" s="616"/>
      <c r="G3749" s="626"/>
    </row>
    <row r="3750" spans="1:7" ht="24" hidden="1">
      <c r="A3750" s="625"/>
      <c r="B3750" s="601"/>
      <c r="C3750" s="282" t="s">
        <v>2172</v>
      </c>
      <c r="D3750" s="397"/>
      <c r="E3750" s="604"/>
      <c r="F3750" s="616"/>
      <c r="G3750" s="626"/>
    </row>
    <row r="3751" spans="1:7" hidden="1">
      <c r="A3751" s="625"/>
      <c r="B3751" s="601"/>
      <c r="C3751" s="282" t="s">
        <v>2173</v>
      </c>
      <c r="D3751" s="397"/>
      <c r="E3751" s="604"/>
      <c r="F3751" s="616"/>
      <c r="G3751" s="626"/>
    </row>
    <row r="3752" spans="1:7" ht="8.25" hidden="1" customHeight="1">
      <c r="A3752" s="625"/>
      <c r="B3752" s="601"/>
      <c r="C3752" s="282" t="s">
        <v>1451</v>
      </c>
      <c r="D3752" s="397"/>
      <c r="E3752" s="604"/>
      <c r="F3752" s="616"/>
      <c r="G3752" s="626"/>
    </row>
    <row r="3753" spans="1:7" hidden="1">
      <c r="A3753" s="625"/>
      <c r="B3753" s="601"/>
      <c r="C3753" s="282" t="s">
        <v>2139</v>
      </c>
      <c r="D3753" s="397"/>
      <c r="E3753" s="604"/>
      <c r="F3753" s="616"/>
      <c r="G3753" s="626"/>
    </row>
    <row r="3754" spans="1:7" hidden="1">
      <c r="A3754" s="625"/>
      <c r="B3754" s="601"/>
      <c r="C3754" s="282" t="s">
        <v>2088</v>
      </c>
      <c r="D3754" s="397"/>
      <c r="E3754" s="604"/>
      <c r="F3754" s="616"/>
      <c r="G3754" s="626"/>
    </row>
    <row r="3755" spans="1:7" hidden="1">
      <c r="A3755" s="625"/>
      <c r="B3755" s="601"/>
      <c r="C3755" s="282" t="s">
        <v>2140</v>
      </c>
      <c r="D3755" s="397"/>
      <c r="E3755" s="604"/>
      <c r="F3755" s="616"/>
      <c r="G3755" s="626"/>
    </row>
    <row r="3756" spans="1:7" ht="9" hidden="1" customHeight="1">
      <c r="A3756" s="625"/>
      <c r="B3756" s="601"/>
      <c r="C3756" s="282" t="s">
        <v>1451</v>
      </c>
      <c r="D3756" s="397"/>
      <c r="E3756" s="604"/>
      <c r="F3756" s="616"/>
      <c r="G3756" s="626"/>
    </row>
    <row r="3757" spans="1:7" ht="24" hidden="1">
      <c r="A3757" s="625"/>
      <c r="B3757" s="601"/>
      <c r="C3757" s="282" t="s">
        <v>2087</v>
      </c>
      <c r="D3757" s="397"/>
      <c r="E3757" s="604"/>
      <c r="F3757" s="616"/>
      <c r="G3757" s="626"/>
    </row>
    <row r="3758" spans="1:7" ht="9.75" hidden="1" customHeight="1">
      <c r="A3758" s="625"/>
      <c r="B3758" s="601"/>
      <c r="C3758" s="282" t="s">
        <v>1451</v>
      </c>
      <c r="D3758" s="397"/>
      <c r="E3758" s="604"/>
      <c r="F3758" s="616"/>
      <c r="G3758" s="626"/>
    </row>
    <row r="3759" spans="1:7" hidden="1">
      <c r="A3759" s="625"/>
      <c r="B3759" s="601"/>
      <c r="C3759" s="282" t="s">
        <v>2065</v>
      </c>
      <c r="D3759" s="397"/>
      <c r="E3759" s="604"/>
      <c r="F3759" s="616"/>
      <c r="G3759" s="626"/>
    </row>
    <row r="3760" spans="1:7" hidden="1">
      <c r="A3760" s="625"/>
      <c r="B3760" s="601"/>
      <c r="C3760" s="282" t="s">
        <v>2066</v>
      </c>
      <c r="D3760" s="397"/>
      <c r="E3760" s="604"/>
      <c r="F3760" s="616"/>
      <c r="G3760" s="626"/>
    </row>
    <row r="3761" spans="1:7" hidden="1">
      <c r="A3761" s="625"/>
      <c r="B3761" s="601"/>
      <c r="C3761" s="282" t="s">
        <v>2067</v>
      </c>
      <c r="D3761" s="397"/>
      <c r="E3761" s="604"/>
      <c r="F3761" s="616"/>
      <c r="G3761" s="626"/>
    </row>
    <row r="3762" spans="1:7" ht="9.75" hidden="1" customHeight="1">
      <c r="A3762" s="625"/>
      <c r="B3762" s="601"/>
      <c r="C3762" s="282" t="s">
        <v>1451</v>
      </c>
      <c r="D3762" s="397"/>
      <c r="E3762" s="604"/>
      <c r="F3762" s="616"/>
      <c r="G3762" s="626"/>
    </row>
    <row r="3763" spans="1:7" ht="24" hidden="1">
      <c r="A3763" s="625"/>
      <c r="B3763" s="601"/>
      <c r="C3763" s="282" t="s">
        <v>2036</v>
      </c>
      <c r="D3763" s="397"/>
      <c r="E3763" s="604"/>
      <c r="F3763" s="616"/>
      <c r="G3763" s="626"/>
    </row>
    <row r="3764" spans="1:7" hidden="1">
      <c r="A3764" s="625"/>
      <c r="B3764" s="601"/>
      <c r="C3764" s="282" t="s">
        <v>2037</v>
      </c>
      <c r="D3764" s="397"/>
      <c r="E3764" s="604"/>
      <c r="F3764" s="616"/>
      <c r="G3764" s="626"/>
    </row>
    <row r="3765" spans="1:7" hidden="1">
      <c r="A3765" s="625"/>
      <c r="B3765" s="601"/>
      <c r="C3765" s="282" t="s">
        <v>2038</v>
      </c>
      <c r="D3765" s="397"/>
      <c r="E3765" s="604"/>
      <c r="F3765" s="616"/>
      <c r="G3765" s="626"/>
    </row>
    <row r="3766" spans="1:7" hidden="1">
      <c r="A3766" s="625"/>
      <c r="B3766" s="601"/>
      <c r="C3766" s="282" t="s">
        <v>2039</v>
      </c>
      <c r="D3766" s="397"/>
      <c r="E3766" s="604"/>
      <c r="F3766" s="616"/>
      <c r="G3766" s="626"/>
    </row>
    <row r="3767" spans="1:7" hidden="1">
      <c r="A3767" s="625"/>
      <c r="B3767" s="601"/>
      <c r="C3767" s="282" t="s">
        <v>2040</v>
      </c>
      <c r="D3767" s="397"/>
      <c r="E3767" s="604"/>
      <c r="F3767" s="616"/>
      <c r="G3767" s="626"/>
    </row>
    <row r="3768" spans="1:7" ht="9" hidden="1" customHeight="1">
      <c r="A3768" s="625"/>
      <c r="B3768" s="601"/>
      <c r="C3768" s="282" t="s">
        <v>1451</v>
      </c>
      <c r="D3768" s="397"/>
      <c r="E3768" s="604"/>
      <c r="F3768" s="616"/>
      <c r="G3768" s="626"/>
    </row>
    <row r="3769" spans="1:7" hidden="1">
      <c r="A3769" s="625"/>
      <c r="B3769" s="601"/>
      <c r="C3769" s="282" t="s">
        <v>1995</v>
      </c>
      <c r="D3769" s="397"/>
      <c r="E3769" s="604"/>
      <c r="F3769" s="616"/>
      <c r="G3769" s="626"/>
    </row>
    <row r="3770" spans="1:7" ht="9.75" hidden="1" customHeight="1">
      <c r="A3770" s="625"/>
      <c r="B3770" s="601"/>
      <c r="C3770" s="282" t="s">
        <v>1451</v>
      </c>
      <c r="D3770" s="397"/>
      <c r="E3770" s="604"/>
      <c r="F3770" s="616"/>
      <c r="G3770" s="626"/>
    </row>
    <row r="3771" spans="1:7" hidden="1">
      <c r="A3771" s="625"/>
      <c r="B3771" s="601"/>
      <c r="C3771" s="282" t="s">
        <v>1965</v>
      </c>
      <c r="D3771" s="397"/>
      <c r="E3771" s="604"/>
      <c r="F3771" s="616"/>
      <c r="G3771" s="626"/>
    </row>
    <row r="3772" spans="1:7" ht="9.75" hidden="1" customHeight="1">
      <c r="A3772" s="625"/>
      <c r="B3772" s="601"/>
      <c r="C3772" s="282" t="s">
        <v>1451</v>
      </c>
      <c r="D3772" s="397"/>
      <c r="E3772" s="604"/>
      <c r="F3772" s="616"/>
      <c r="G3772" s="626"/>
    </row>
    <row r="3773" spans="1:7" hidden="1">
      <c r="A3773" s="625"/>
      <c r="B3773" s="602"/>
      <c r="C3773" s="304" t="s">
        <v>1795</v>
      </c>
      <c r="D3773" s="290"/>
      <c r="E3773" s="605"/>
      <c r="F3773" s="617"/>
      <c r="G3773" s="626"/>
    </row>
    <row r="3774" spans="1:7" ht="4.5" hidden="1" customHeight="1" thickBot="1"/>
    <row r="3775" spans="1:7" hidden="1">
      <c r="A3775" s="625"/>
      <c r="B3775" s="600" t="s">
        <v>2576</v>
      </c>
      <c r="C3775" s="291" t="s">
        <v>2744</v>
      </c>
      <c r="D3775" s="600" t="s">
        <v>2749</v>
      </c>
      <c r="E3775" s="603" t="s">
        <v>1739</v>
      </c>
      <c r="F3775" s="609"/>
      <c r="G3775" s="626"/>
    </row>
    <row r="3776" spans="1:7" ht="9.75" hidden="1" customHeight="1">
      <c r="A3776" s="625"/>
      <c r="B3776" s="601"/>
      <c r="C3776" s="282" t="s">
        <v>2634</v>
      </c>
      <c r="D3776" s="601"/>
      <c r="E3776" s="604"/>
      <c r="F3776" s="610"/>
      <c r="G3776" s="626"/>
    </row>
    <row r="3777" spans="1:7" ht="24" hidden="1">
      <c r="A3777" s="625"/>
      <c r="B3777" s="601"/>
      <c r="C3777" s="282" t="s">
        <v>2738</v>
      </c>
      <c r="D3777" s="601"/>
      <c r="E3777" s="604"/>
      <c r="F3777" s="610"/>
      <c r="G3777" s="626"/>
    </row>
    <row r="3778" spans="1:7" ht="9.75" hidden="1" customHeight="1">
      <c r="A3778" s="625"/>
      <c r="B3778" s="601"/>
      <c r="C3778" s="282" t="s">
        <v>2634</v>
      </c>
      <c r="D3778" s="601"/>
      <c r="E3778" s="604"/>
      <c r="F3778" s="610"/>
      <c r="G3778" s="626"/>
    </row>
    <row r="3779" spans="1:7" hidden="1">
      <c r="A3779" s="625"/>
      <c r="B3779" s="601"/>
      <c r="C3779" s="282" t="s">
        <v>2720</v>
      </c>
      <c r="D3779" s="601"/>
      <c r="E3779" s="604"/>
      <c r="F3779" s="610"/>
      <c r="G3779" s="626"/>
    </row>
    <row r="3780" spans="1:7" ht="9.75" hidden="1" customHeight="1">
      <c r="A3780" s="625"/>
      <c r="B3780" s="601"/>
      <c r="C3780" s="282" t="s">
        <v>2634</v>
      </c>
      <c r="D3780" s="601"/>
      <c r="E3780" s="604"/>
      <c r="F3780" s="610"/>
      <c r="G3780" s="626"/>
    </row>
    <row r="3781" spans="1:7" hidden="1">
      <c r="A3781" s="625"/>
      <c r="B3781" s="601"/>
      <c r="C3781" s="282" t="s">
        <v>2719</v>
      </c>
      <c r="D3781" s="601"/>
      <c r="E3781" s="604"/>
      <c r="F3781" s="610"/>
      <c r="G3781" s="626"/>
    </row>
    <row r="3782" spans="1:7" ht="9" hidden="1" customHeight="1">
      <c r="A3782" s="625"/>
      <c r="B3782" s="601"/>
      <c r="C3782" s="282" t="s">
        <v>2634</v>
      </c>
      <c r="D3782" s="601"/>
      <c r="E3782" s="604"/>
      <c r="F3782" s="610"/>
      <c r="G3782" s="626"/>
    </row>
    <row r="3783" spans="1:7" hidden="1">
      <c r="A3783" s="625"/>
      <c r="B3783" s="601"/>
      <c r="C3783" s="282" t="s">
        <v>2707</v>
      </c>
      <c r="D3783" s="601"/>
      <c r="E3783" s="604"/>
      <c r="F3783" s="610"/>
      <c r="G3783" s="626"/>
    </row>
    <row r="3784" spans="1:7" ht="9" hidden="1" customHeight="1">
      <c r="A3784" s="625"/>
      <c r="B3784" s="601"/>
      <c r="C3784" s="282" t="s">
        <v>2634</v>
      </c>
      <c r="D3784" s="601"/>
      <c r="E3784" s="604"/>
      <c r="F3784" s="610"/>
      <c r="G3784" s="626"/>
    </row>
    <row r="3785" spans="1:7" ht="24" hidden="1">
      <c r="A3785" s="625"/>
      <c r="B3785" s="601"/>
      <c r="C3785" s="282" t="s">
        <v>2642</v>
      </c>
      <c r="D3785" s="601"/>
      <c r="E3785" s="604"/>
      <c r="F3785" s="610"/>
      <c r="G3785" s="626"/>
    </row>
    <row r="3786" spans="1:7" ht="9.75" hidden="1" customHeight="1">
      <c r="A3786" s="625"/>
      <c r="B3786" s="601"/>
      <c r="C3786" s="282" t="s">
        <v>2634</v>
      </c>
      <c r="D3786" s="601"/>
      <c r="E3786" s="604"/>
      <c r="F3786" s="610"/>
      <c r="G3786" s="626"/>
    </row>
    <row r="3787" spans="1:7" hidden="1">
      <c r="A3787" s="625"/>
      <c r="B3787" s="601"/>
      <c r="C3787" s="282" t="s">
        <v>2632</v>
      </c>
      <c r="D3787" s="601"/>
      <c r="E3787" s="604"/>
      <c r="F3787" s="610"/>
      <c r="G3787" s="626"/>
    </row>
    <row r="3788" spans="1:7" hidden="1">
      <c r="A3788" s="625"/>
      <c r="B3788" s="601"/>
      <c r="C3788" s="282" t="s">
        <v>2633</v>
      </c>
      <c r="D3788" s="601"/>
      <c r="E3788" s="604"/>
      <c r="F3788" s="610"/>
      <c r="G3788" s="626"/>
    </row>
    <row r="3789" spans="1:7" ht="9" hidden="1" customHeight="1">
      <c r="A3789" s="625"/>
      <c r="B3789" s="601"/>
      <c r="C3789" s="282" t="s">
        <v>2634</v>
      </c>
      <c r="D3789" s="601"/>
      <c r="E3789" s="604"/>
      <c r="F3789" s="610"/>
      <c r="G3789" s="626"/>
    </row>
    <row r="3790" spans="1:7" hidden="1">
      <c r="A3790" s="625"/>
      <c r="B3790" s="601"/>
      <c r="C3790" s="282" t="s">
        <v>2617</v>
      </c>
      <c r="D3790" s="601"/>
      <c r="E3790" s="604"/>
      <c r="F3790" s="610"/>
      <c r="G3790" s="626"/>
    </row>
    <row r="3791" spans="1:7" ht="24" hidden="1">
      <c r="A3791" s="625"/>
      <c r="B3791" s="601"/>
      <c r="C3791" s="282" t="s">
        <v>2635</v>
      </c>
      <c r="D3791" s="601"/>
      <c r="E3791" s="604"/>
      <c r="F3791" s="610"/>
      <c r="G3791" s="626"/>
    </row>
    <row r="3792" spans="1:7" ht="24" hidden="1">
      <c r="A3792" s="625"/>
      <c r="B3792" s="601"/>
      <c r="C3792" s="282" t="s">
        <v>2636</v>
      </c>
      <c r="D3792" s="601"/>
      <c r="E3792" s="604"/>
      <c r="F3792" s="610"/>
      <c r="G3792" s="626"/>
    </row>
    <row r="3793" spans="1:7" ht="24" hidden="1">
      <c r="A3793" s="625"/>
      <c r="B3793" s="601"/>
      <c r="C3793" s="282" t="s">
        <v>2637</v>
      </c>
      <c r="D3793" s="601"/>
      <c r="E3793" s="604"/>
      <c r="F3793" s="610"/>
      <c r="G3793" s="626"/>
    </row>
    <row r="3794" spans="1:7" hidden="1">
      <c r="A3794" s="625"/>
      <c r="B3794" s="601"/>
      <c r="C3794" s="282" t="s">
        <v>2638</v>
      </c>
      <c r="D3794" s="601"/>
      <c r="E3794" s="604"/>
      <c r="F3794" s="610"/>
      <c r="G3794" s="626"/>
    </row>
    <row r="3795" spans="1:7" hidden="1">
      <c r="A3795" s="625"/>
      <c r="B3795" s="601"/>
      <c r="C3795" s="282" t="s">
        <v>2639</v>
      </c>
      <c r="D3795" s="601"/>
      <c r="E3795" s="604"/>
      <c r="F3795" s="610"/>
      <c r="G3795" s="626"/>
    </row>
    <row r="3796" spans="1:7" ht="9" hidden="1" customHeight="1">
      <c r="A3796" s="625"/>
      <c r="B3796" s="601"/>
      <c r="C3796" s="278" t="s">
        <v>2578</v>
      </c>
      <c r="D3796" s="601"/>
      <c r="E3796" s="604"/>
      <c r="F3796" s="610"/>
      <c r="G3796" s="626"/>
    </row>
    <row r="3797" spans="1:7" hidden="1">
      <c r="A3797" s="625"/>
      <c r="B3797" s="601"/>
      <c r="C3797" s="278" t="s">
        <v>2593</v>
      </c>
      <c r="D3797" s="601"/>
      <c r="E3797" s="604"/>
      <c r="F3797" s="610"/>
      <c r="G3797" s="626"/>
    </row>
    <row r="3798" spans="1:7" ht="9" hidden="1" customHeight="1">
      <c r="A3798" s="625"/>
      <c r="B3798" s="601"/>
      <c r="C3798" s="278" t="s">
        <v>2578</v>
      </c>
      <c r="D3798" s="601"/>
      <c r="E3798" s="604"/>
      <c r="F3798" s="610"/>
      <c r="G3798" s="626"/>
    </row>
    <row r="3799" spans="1:7" ht="24" hidden="1">
      <c r="A3799" s="625"/>
      <c r="B3799" s="601"/>
      <c r="C3799" s="278" t="s">
        <v>2577</v>
      </c>
      <c r="D3799" s="601"/>
      <c r="E3799" s="604"/>
      <c r="F3799" s="610"/>
      <c r="G3799" s="626"/>
    </row>
    <row r="3800" spans="1:7" ht="9.75" hidden="1" customHeight="1">
      <c r="A3800" s="625"/>
      <c r="B3800" s="601"/>
      <c r="C3800" s="278" t="s">
        <v>2578</v>
      </c>
      <c r="D3800" s="601"/>
      <c r="E3800" s="604"/>
      <c r="F3800" s="610"/>
      <c r="G3800" s="626"/>
    </row>
    <row r="3801" spans="1:7" ht="24" hidden="1">
      <c r="A3801" s="625"/>
      <c r="B3801" s="602"/>
      <c r="C3801" s="279" t="s">
        <v>2579</v>
      </c>
      <c r="D3801" s="602"/>
      <c r="E3801" s="605"/>
      <c r="F3801" s="611"/>
      <c r="G3801" s="626"/>
    </row>
    <row r="3802" spans="1:7" ht="7.5" hidden="1" customHeight="1" thickBot="1"/>
    <row r="3803" spans="1:7" hidden="1">
      <c r="A3803" s="625"/>
      <c r="B3803" s="600" t="s">
        <v>1457</v>
      </c>
      <c r="C3803" s="282" t="s">
        <v>2333</v>
      </c>
      <c r="D3803" s="600" t="s">
        <v>1471</v>
      </c>
      <c r="E3803" s="603" t="s">
        <v>1456</v>
      </c>
      <c r="F3803" s="603"/>
      <c r="G3803" s="626"/>
    </row>
    <row r="3804" spans="1:7" hidden="1">
      <c r="A3804" s="625"/>
      <c r="B3804" s="601"/>
      <c r="C3804" s="282" t="s">
        <v>2334</v>
      </c>
      <c r="D3804" s="601"/>
      <c r="E3804" s="604"/>
      <c r="F3804" s="604"/>
      <c r="G3804" s="626"/>
    </row>
    <row r="3805" spans="1:7" ht="24" hidden="1">
      <c r="A3805" s="625"/>
      <c r="B3805" s="601"/>
      <c r="C3805" s="282" t="s">
        <v>1524</v>
      </c>
      <c r="D3805" s="601"/>
      <c r="E3805" s="604"/>
      <c r="F3805" s="604"/>
      <c r="G3805" s="626"/>
    </row>
    <row r="3806" spans="1:7" ht="48" hidden="1">
      <c r="A3806" s="625"/>
      <c r="B3806" s="601"/>
      <c r="C3806" s="282" t="s">
        <v>2041</v>
      </c>
      <c r="D3806" s="601"/>
      <c r="E3806" s="604"/>
      <c r="F3806" s="604"/>
      <c r="G3806" s="626"/>
    </row>
    <row r="3807" spans="1:7" hidden="1">
      <c r="A3807" s="625"/>
      <c r="B3807" s="601"/>
      <c r="C3807" s="282" t="s">
        <v>2335</v>
      </c>
      <c r="D3807" s="601"/>
      <c r="E3807" s="604"/>
      <c r="F3807" s="604"/>
      <c r="G3807" s="626"/>
    </row>
    <row r="3808" spans="1:7" hidden="1">
      <c r="A3808" s="625"/>
      <c r="B3808" s="601"/>
      <c r="C3808" s="282" t="s">
        <v>1999</v>
      </c>
      <c r="D3808" s="601"/>
      <c r="E3808" s="604"/>
      <c r="F3808" s="604"/>
      <c r="G3808" s="626"/>
    </row>
    <row r="3809" spans="1:7" ht="24" hidden="1">
      <c r="A3809" s="625"/>
      <c r="B3809" s="601"/>
      <c r="C3809" s="282" t="s">
        <v>1524</v>
      </c>
      <c r="D3809" s="601"/>
      <c r="E3809" s="604"/>
      <c r="F3809" s="604"/>
      <c r="G3809" s="626"/>
    </row>
    <row r="3810" spans="1:7" ht="24" hidden="1">
      <c r="A3810" s="625"/>
      <c r="B3810" s="601"/>
      <c r="C3810" s="282" t="s">
        <v>1998</v>
      </c>
      <c r="D3810" s="601"/>
      <c r="E3810" s="604"/>
      <c r="F3810" s="604"/>
      <c r="G3810" s="626"/>
    </row>
    <row r="3811" spans="1:7" ht="24" hidden="1">
      <c r="A3811" s="625"/>
      <c r="B3811" s="601"/>
      <c r="C3811" s="282" t="s">
        <v>1524</v>
      </c>
      <c r="D3811" s="601"/>
      <c r="E3811" s="604"/>
      <c r="F3811" s="604"/>
      <c r="G3811" s="626"/>
    </row>
    <row r="3812" spans="1:7" hidden="1">
      <c r="A3812" s="625"/>
      <c r="B3812" s="601"/>
      <c r="C3812" s="282" t="s">
        <v>1872</v>
      </c>
      <c r="D3812" s="601"/>
      <c r="E3812" s="604"/>
      <c r="F3812" s="604"/>
      <c r="G3812" s="626"/>
    </row>
    <row r="3813" spans="1:7" ht="24" hidden="1">
      <c r="A3813" s="625"/>
      <c r="B3813" s="601"/>
      <c r="C3813" s="282" t="s">
        <v>1524</v>
      </c>
      <c r="D3813" s="601"/>
      <c r="E3813" s="604"/>
      <c r="F3813" s="604"/>
      <c r="G3813" s="626"/>
    </row>
    <row r="3814" spans="1:7" hidden="1">
      <c r="A3814" s="625"/>
      <c r="B3814" s="601"/>
      <c r="C3814" s="282" t="s">
        <v>1870</v>
      </c>
      <c r="D3814" s="601"/>
      <c r="E3814" s="604"/>
      <c r="F3814" s="604"/>
      <c r="G3814" s="626"/>
    </row>
    <row r="3815" spans="1:7" hidden="1">
      <c r="A3815" s="625"/>
      <c r="B3815" s="601"/>
      <c r="C3815" s="282" t="s">
        <v>1871</v>
      </c>
      <c r="D3815" s="601"/>
      <c r="E3815" s="604"/>
      <c r="F3815" s="604"/>
      <c r="G3815" s="626"/>
    </row>
    <row r="3816" spans="1:7" ht="24" hidden="1">
      <c r="A3816" s="625"/>
      <c r="B3816" s="601"/>
      <c r="C3816" s="282" t="s">
        <v>1524</v>
      </c>
      <c r="D3816" s="601"/>
      <c r="E3816" s="604"/>
      <c r="F3816" s="604"/>
      <c r="G3816" s="626"/>
    </row>
    <row r="3817" spans="1:7" ht="24" hidden="1">
      <c r="A3817" s="625"/>
      <c r="B3817" s="601"/>
      <c r="C3817" s="282" t="s">
        <v>1821</v>
      </c>
      <c r="D3817" s="601"/>
      <c r="E3817" s="604"/>
      <c r="F3817" s="604"/>
      <c r="G3817" s="626"/>
    </row>
    <row r="3818" spans="1:7" ht="24" hidden="1">
      <c r="A3818" s="625"/>
      <c r="B3818" s="601"/>
      <c r="C3818" s="282" t="s">
        <v>1524</v>
      </c>
      <c r="D3818" s="601"/>
      <c r="E3818" s="604"/>
      <c r="F3818" s="604"/>
      <c r="G3818" s="626"/>
    </row>
    <row r="3819" spans="1:7" hidden="1">
      <c r="A3819" s="625"/>
      <c r="B3819" s="601"/>
      <c r="C3819" s="282" t="s">
        <v>1770</v>
      </c>
      <c r="D3819" s="601"/>
      <c r="E3819" s="604"/>
      <c r="F3819" s="604"/>
      <c r="G3819" s="626"/>
    </row>
    <row r="3820" spans="1:7" ht="24" hidden="1">
      <c r="A3820" s="625"/>
      <c r="B3820" s="601"/>
      <c r="C3820" s="282" t="s">
        <v>1524</v>
      </c>
      <c r="D3820" s="601"/>
      <c r="E3820" s="604"/>
      <c r="F3820" s="604"/>
      <c r="G3820" s="626"/>
    </row>
    <row r="3821" spans="1:7" ht="36" hidden="1">
      <c r="A3821" s="625"/>
      <c r="B3821" s="601"/>
      <c r="C3821" s="282" t="s">
        <v>1738</v>
      </c>
      <c r="D3821" s="601"/>
      <c r="E3821" s="604"/>
      <c r="F3821" s="604"/>
      <c r="G3821" s="626"/>
    </row>
    <row r="3822" spans="1:7" ht="24" hidden="1">
      <c r="A3822" s="625"/>
      <c r="B3822" s="601"/>
      <c r="C3822" s="282" t="s">
        <v>1524</v>
      </c>
      <c r="D3822" s="601"/>
      <c r="E3822" s="604"/>
      <c r="F3822" s="604"/>
      <c r="G3822" s="626"/>
    </row>
    <row r="3823" spans="1:7" ht="36" hidden="1">
      <c r="A3823" s="625"/>
      <c r="B3823" s="601"/>
      <c r="C3823" s="282" t="s">
        <v>1713</v>
      </c>
      <c r="D3823" s="601"/>
      <c r="E3823" s="604"/>
      <c r="F3823" s="604"/>
      <c r="G3823" s="626"/>
    </row>
    <row r="3824" spans="1:7" ht="24" hidden="1">
      <c r="A3824" s="625"/>
      <c r="B3824" s="601"/>
      <c r="C3824" s="282" t="s">
        <v>1524</v>
      </c>
      <c r="D3824" s="601"/>
      <c r="E3824" s="604"/>
      <c r="F3824" s="604"/>
      <c r="G3824" s="626"/>
    </row>
    <row r="3825" spans="1:7" ht="24" hidden="1">
      <c r="A3825" s="625"/>
      <c r="B3825" s="601"/>
      <c r="C3825" s="282" t="s">
        <v>1690</v>
      </c>
      <c r="D3825" s="601"/>
      <c r="E3825" s="604"/>
      <c r="F3825" s="604"/>
      <c r="G3825" s="626"/>
    </row>
    <row r="3826" spans="1:7" ht="24" hidden="1">
      <c r="A3826" s="625"/>
      <c r="B3826" s="601"/>
      <c r="C3826" s="282" t="s">
        <v>1524</v>
      </c>
      <c r="D3826" s="601"/>
      <c r="E3826" s="604"/>
      <c r="F3826" s="604"/>
      <c r="G3826" s="626"/>
    </row>
    <row r="3827" spans="1:7" hidden="1">
      <c r="A3827" s="625"/>
      <c r="B3827" s="601"/>
      <c r="C3827" s="282" t="s">
        <v>1660</v>
      </c>
      <c r="D3827" s="601"/>
      <c r="E3827" s="604"/>
      <c r="F3827" s="604"/>
      <c r="G3827" s="626"/>
    </row>
    <row r="3828" spans="1:7" hidden="1">
      <c r="A3828" s="625"/>
      <c r="B3828" s="601"/>
      <c r="C3828" s="282" t="s">
        <v>1661</v>
      </c>
      <c r="D3828" s="601"/>
      <c r="E3828" s="604"/>
      <c r="F3828" s="604"/>
      <c r="G3828" s="626"/>
    </row>
    <row r="3829" spans="1:7" hidden="1">
      <c r="A3829" s="625"/>
      <c r="B3829" s="601"/>
      <c r="C3829" s="278" t="s">
        <v>1662</v>
      </c>
      <c r="D3829" s="601"/>
      <c r="E3829" s="604"/>
      <c r="F3829" s="604"/>
      <c r="G3829" s="626"/>
    </row>
    <row r="3830" spans="1:7" ht="24" hidden="1">
      <c r="A3830" s="625"/>
      <c r="B3830" s="601"/>
      <c r="C3830" s="282" t="s">
        <v>1524</v>
      </c>
      <c r="D3830" s="601"/>
      <c r="E3830" s="604"/>
      <c r="F3830" s="604"/>
      <c r="G3830" s="626"/>
    </row>
    <row r="3831" spans="1:7" hidden="1">
      <c r="A3831" s="625"/>
      <c r="B3831" s="601"/>
      <c r="C3831" s="282" t="s">
        <v>1623</v>
      </c>
      <c r="D3831" s="601"/>
      <c r="E3831" s="604"/>
      <c r="F3831" s="604"/>
      <c r="G3831" s="626"/>
    </row>
    <row r="3832" spans="1:7" hidden="1">
      <c r="A3832" s="625"/>
      <c r="B3832" s="601"/>
      <c r="C3832" s="278" t="s">
        <v>1663</v>
      </c>
      <c r="D3832" s="601"/>
      <c r="E3832" s="604"/>
      <c r="F3832" s="604"/>
      <c r="G3832" s="626"/>
    </row>
    <row r="3833" spans="1:7" ht="24" hidden="1">
      <c r="A3833" s="625"/>
      <c r="B3833" s="601"/>
      <c r="C3833" s="282" t="s">
        <v>1524</v>
      </c>
      <c r="D3833" s="601"/>
      <c r="E3833" s="604"/>
      <c r="F3833" s="604"/>
      <c r="G3833" s="626"/>
    </row>
    <row r="3834" spans="1:7" ht="24" hidden="1">
      <c r="A3834" s="625"/>
      <c r="B3834" s="601"/>
      <c r="C3834" s="278" t="s">
        <v>1575</v>
      </c>
      <c r="D3834" s="601"/>
      <c r="E3834" s="604"/>
      <c r="F3834" s="604"/>
      <c r="G3834" s="626"/>
    </row>
    <row r="3835" spans="1:7" hidden="1">
      <c r="A3835" s="625"/>
      <c r="B3835" s="601"/>
      <c r="C3835" s="278" t="s">
        <v>1524</v>
      </c>
      <c r="D3835" s="601"/>
      <c r="E3835" s="604"/>
      <c r="F3835" s="604"/>
      <c r="G3835" s="626"/>
    </row>
    <row r="3836" spans="1:7" hidden="1">
      <c r="A3836" s="625"/>
      <c r="B3836" s="601"/>
      <c r="C3836" s="278" t="s">
        <v>1525</v>
      </c>
      <c r="D3836" s="601"/>
      <c r="E3836" s="604"/>
      <c r="F3836" s="604"/>
      <c r="G3836" s="626"/>
    </row>
    <row r="3837" spans="1:7" hidden="1">
      <c r="A3837" s="625"/>
      <c r="B3837" s="601"/>
      <c r="C3837" s="278" t="s">
        <v>1524</v>
      </c>
      <c r="D3837" s="601"/>
      <c r="E3837" s="604"/>
      <c r="F3837" s="604"/>
      <c r="G3837" s="626"/>
    </row>
    <row r="3838" spans="1:7" hidden="1">
      <c r="A3838" s="625"/>
      <c r="B3838" s="601"/>
      <c r="C3838" s="278" t="s">
        <v>1522</v>
      </c>
      <c r="D3838" s="601"/>
      <c r="E3838" s="604"/>
      <c r="F3838" s="604"/>
      <c r="G3838" s="626"/>
    </row>
    <row r="3839" spans="1:7" hidden="1">
      <c r="A3839" s="625"/>
      <c r="B3839" s="601"/>
      <c r="C3839" s="278" t="s">
        <v>1523</v>
      </c>
      <c r="D3839" s="601"/>
      <c r="E3839" s="604"/>
      <c r="F3839" s="604"/>
      <c r="G3839" s="626"/>
    </row>
    <row r="3840" spans="1:7" hidden="1">
      <c r="A3840" s="625"/>
      <c r="B3840" s="601"/>
      <c r="C3840" s="278" t="s">
        <v>1524</v>
      </c>
      <c r="D3840" s="601"/>
      <c r="E3840" s="604"/>
      <c r="F3840" s="604"/>
      <c r="G3840" s="626"/>
    </row>
    <row r="3841" spans="1:7" hidden="1">
      <c r="A3841" s="625"/>
      <c r="B3841" s="601"/>
      <c r="C3841" s="278" t="s">
        <v>1458</v>
      </c>
      <c r="D3841" s="601"/>
      <c r="E3841" s="604"/>
      <c r="F3841" s="604"/>
      <c r="G3841" s="626"/>
    </row>
    <row r="3842" spans="1:7" hidden="1">
      <c r="A3842" s="625"/>
      <c r="B3842" s="602"/>
      <c r="C3842" s="279" t="s">
        <v>1459</v>
      </c>
      <c r="D3842" s="602"/>
      <c r="E3842" s="605"/>
      <c r="F3842" s="605"/>
      <c r="G3842" s="626"/>
    </row>
    <row r="3843" spans="1:7" ht="14.25" hidden="1">
      <c r="A3843" s="277"/>
      <c r="B3843" s="358"/>
      <c r="C3843" s="398"/>
      <c r="D3843" s="398"/>
      <c r="E3843" s="398"/>
      <c r="F3843" s="398"/>
      <c r="G3843" s="277"/>
    </row>
    <row r="3844" spans="1:7" ht="24" hidden="1">
      <c r="A3844" s="625"/>
      <c r="B3844" s="612" t="s">
        <v>1967</v>
      </c>
      <c r="C3844" s="282" t="s">
        <v>2141</v>
      </c>
      <c r="D3844" s="612" t="s">
        <v>1471</v>
      </c>
      <c r="E3844" s="613" t="s">
        <v>1456</v>
      </c>
      <c r="F3844" s="621"/>
      <c r="G3844" s="626"/>
    </row>
    <row r="3845" spans="1:7" ht="24" hidden="1">
      <c r="A3845" s="625"/>
      <c r="B3845" s="601"/>
      <c r="C3845" s="280" t="s">
        <v>1451</v>
      </c>
      <c r="D3845" s="601"/>
      <c r="E3845" s="604"/>
      <c r="F3845" s="616"/>
      <c r="G3845" s="626"/>
    </row>
    <row r="3846" spans="1:7" hidden="1">
      <c r="A3846" s="625"/>
      <c r="B3846" s="601"/>
      <c r="C3846" s="282" t="s">
        <v>2068</v>
      </c>
      <c r="D3846" s="601"/>
      <c r="E3846" s="604"/>
      <c r="F3846" s="616"/>
      <c r="G3846" s="626"/>
    </row>
    <row r="3847" spans="1:7" ht="24" hidden="1">
      <c r="A3847" s="625"/>
      <c r="B3847" s="601"/>
      <c r="C3847" s="282" t="s">
        <v>1524</v>
      </c>
      <c r="D3847" s="601"/>
      <c r="E3847" s="604"/>
      <c r="F3847" s="616"/>
      <c r="G3847" s="626"/>
    </row>
    <row r="3848" spans="1:7" ht="24" hidden="1">
      <c r="A3848" s="625"/>
      <c r="B3848" s="602"/>
      <c r="C3848" s="304" t="s">
        <v>1997</v>
      </c>
      <c r="D3848" s="602"/>
      <c r="E3848" s="605"/>
      <c r="F3848" s="617"/>
      <c r="G3848" s="626"/>
    </row>
    <row r="3849" spans="1:7" ht="7.5" hidden="1" customHeight="1" thickBot="1"/>
    <row r="3850" spans="1:7" ht="24" hidden="1">
      <c r="A3850" s="625"/>
      <c r="B3850" s="600" t="s">
        <v>1449</v>
      </c>
      <c r="C3850" s="282" t="s">
        <v>2336</v>
      </c>
      <c r="D3850" s="600" t="s">
        <v>1471</v>
      </c>
      <c r="E3850" s="603" t="s">
        <v>1460</v>
      </c>
      <c r="F3850" s="603"/>
      <c r="G3850" s="626"/>
    </row>
    <row r="3851" spans="1:7" ht="24" hidden="1">
      <c r="A3851" s="625"/>
      <c r="B3851" s="601"/>
      <c r="C3851" s="282" t="s">
        <v>1451</v>
      </c>
      <c r="D3851" s="601"/>
      <c r="E3851" s="604"/>
      <c r="F3851" s="604"/>
      <c r="G3851" s="626"/>
    </row>
    <row r="3852" spans="1:7" ht="36" hidden="1">
      <c r="A3852" s="625"/>
      <c r="B3852" s="601"/>
      <c r="C3852" s="282" t="s">
        <v>2316</v>
      </c>
      <c r="D3852" s="601"/>
      <c r="E3852" s="604"/>
      <c r="F3852" s="604"/>
      <c r="G3852" s="626"/>
    </row>
    <row r="3853" spans="1:7" ht="24" hidden="1">
      <c r="A3853" s="625"/>
      <c r="B3853" s="601"/>
      <c r="C3853" s="282" t="s">
        <v>1451</v>
      </c>
      <c r="D3853" s="601"/>
      <c r="E3853" s="604"/>
      <c r="F3853" s="604"/>
      <c r="G3853" s="626"/>
    </row>
    <row r="3854" spans="1:7" ht="24" hidden="1">
      <c r="A3854" s="625"/>
      <c r="B3854" s="601"/>
      <c r="C3854" s="282" t="s">
        <v>2174</v>
      </c>
      <c r="D3854" s="601"/>
      <c r="E3854" s="604"/>
      <c r="F3854" s="604"/>
      <c r="G3854" s="626"/>
    </row>
    <row r="3855" spans="1:7" ht="24" hidden="1">
      <c r="A3855" s="625"/>
      <c r="B3855" s="601"/>
      <c r="C3855" s="282" t="s">
        <v>1451</v>
      </c>
      <c r="D3855" s="601"/>
      <c r="E3855" s="604"/>
      <c r="F3855" s="604"/>
      <c r="G3855" s="626"/>
    </row>
    <row r="3856" spans="1:7" ht="24" hidden="1">
      <c r="A3856" s="625"/>
      <c r="B3856" s="601"/>
      <c r="C3856" s="282" t="s">
        <v>2142</v>
      </c>
      <c r="D3856" s="601"/>
      <c r="E3856" s="604"/>
      <c r="F3856" s="604"/>
      <c r="G3856" s="626"/>
    </row>
    <row r="3857" spans="1:7" ht="24" hidden="1">
      <c r="A3857" s="625"/>
      <c r="B3857" s="601"/>
      <c r="C3857" s="282" t="s">
        <v>1451</v>
      </c>
      <c r="D3857" s="601"/>
      <c r="E3857" s="604"/>
      <c r="F3857" s="604"/>
      <c r="G3857" s="626"/>
    </row>
    <row r="3858" spans="1:7" hidden="1">
      <c r="A3858" s="625"/>
      <c r="B3858" s="601"/>
      <c r="C3858" s="282" t="s">
        <v>2089</v>
      </c>
      <c r="D3858" s="601"/>
      <c r="E3858" s="604"/>
      <c r="F3858" s="604"/>
      <c r="G3858" s="626"/>
    </row>
    <row r="3859" spans="1:7" ht="24" hidden="1">
      <c r="A3859" s="625"/>
      <c r="B3859" s="601"/>
      <c r="C3859" s="282" t="s">
        <v>1451</v>
      </c>
      <c r="D3859" s="601"/>
      <c r="E3859" s="604"/>
      <c r="F3859" s="604"/>
      <c r="G3859" s="626"/>
    </row>
    <row r="3860" spans="1:7" hidden="1">
      <c r="A3860" s="625"/>
      <c r="B3860" s="601"/>
      <c r="C3860" s="282" t="s">
        <v>1927</v>
      </c>
      <c r="D3860" s="601"/>
      <c r="E3860" s="604"/>
      <c r="F3860" s="604"/>
      <c r="G3860" s="626"/>
    </row>
    <row r="3861" spans="1:7" ht="24" hidden="1">
      <c r="A3861" s="625"/>
      <c r="B3861" s="601"/>
      <c r="C3861" s="282" t="s">
        <v>1451</v>
      </c>
      <c r="D3861" s="601"/>
      <c r="E3861" s="604"/>
      <c r="F3861" s="604"/>
      <c r="G3861" s="626"/>
    </row>
    <row r="3862" spans="1:7" hidden="1">
      <c r="A3862" s="625"/>
      <c r="B3862" s="601"/>
      <c r="C3862" s="282" t="s">
        <v>1853</v>
      </c>
      <c r="D3862" s="601"/>
      <c r="E3862" s="604"/>
      <c r="F3862" s="604"/>
      <c r="G3862" s="626"/>
    </row>
    <row r="3863" spans="1:7" hidden="1">
      <c r="A3863" s="625"/>
      <c r="B3863" s="601"/>
      <c r="C3863" s="282" t="s">
        <v>1854</v>
      </c>
      <c r="D3863" s="601"/>
      <c r="E3863" s="604"/>
      <c r="F3863" s="604"/>
      <c r="G3863" s="626"/>
    </row>
    <row r="3864" spans="1:7" ht="24" hidden="1">
      <c r="A3864" s="625"/>
      <c r="B3864" s="601"/>
      <c r="C3864" s="282" t="s">
        <v>1451</v>
      </c>
      <c r="D3864" s="601"/>
      <c r="E3864" s="604"/>
      <c r="F3864" s="604"/>
      <c r="G3864" s="626"/>
    </row>
    <row r="3865" spans="1:7" ht="24" hidden="1">
      <c r="A3865" s="625"/>
      <c r="B3865" s="601"/>
      <c r="C3865" s="282" t="s">
        <v>1820</v>
      </c>
      <c r="D3865" s="601"/>
      <c r="E3865" s="604"/>
      <c r="F3865" s="604"/>
      <c r="G3865" s="626"/>
    </row>
    <row r="3866" spans="1:7" ht="24" hidden="1">
      <c r="A3866" s="625"/>
      <c r="B3866" s="601"/>
      <c r="C3866" s="282" t="s">
        <v>1451</v>
      </c>
      <c r="D3866" s="601"/>
      <c r="E3866" s="604"/>
      <c r="F3866" s="604"/>
      <c r="G3866" s="626"/>
    </row>
    <row r="3867" spans="1:7" hidden="1">
      <c r="A3867" s="625"/>
      <c r="B3867" s="601"/>
      <c r="C3867" s="282" t="s">
        <v>1796</v>
      </c>
      <c r="D3867" s="601"/>
      <c r="E3867" s="604"/>
      <c r="F3867" s="604"/>
      <c r="G3867" s="626"/>
    </row>
    <row r="3868" spans="1:7" ht="24" hidden="1">
      <c r="A3868" s="625"/>
      <c r="B3868" s="601"/>
      <c r="C3868" s="282" t="s">
        <v>1451</v>
      </c>
      <c r="D3868" s="601"/>
      <c r="E3868" s="604"/>
      <c r="F3868" s="604"/>
      <c r="G3868" s="626"/>
    </row>
    <row r="3869" spans="1:7" hidden="1">
      <c r="A3869" s="625"/>
      <c r="B3869" s="601"/>
      <c r="C3869" s="282" t="s">
        <v>1769</v>
      </c>
      <c r="D3869" s="601"/>
      <c r="E3869" s="604"/>
      <c r="F3869" s="604"/>
      <c r="G3869" s="626"/>
    </row>
    <row r="3870" spans="1:7" ht="24" hidden="1">
      <c r="A3870" s="625"/>
      <c r="B3870" s="601"/>
      <c r="C3870" s="282" t="s">
        <v>1451</v>
      </c>
      <c r="D3870" s="601"/>
      <c r="E3870" s="604"/>
      <c r="F3870" s="604"/>
      <c r="G3870" s="626"/>
    </row>
    <row r="3871" spans="1:7" hidden="1">
      <c r="A3871" s="625"/>
      <c r="B3871" s="601"/>
      <c r="C3871" s="282" t="s">
        <v>1737</v>
      </c>
      <c r="D3871" s="601"/>
      <c r="E3871" s="604"/>
      <c r="F3871" s="604"/>
      <c r="G3871" s="626"/>
    </row>
    <row r="3872" spans="1:7" ht="24" hidden="1">
      <c r="A3872" s="625"/>
      <c r="B3872" s="601"/>
      <c r="C3872" s="282" t="s">
        <v>1451</v>
      </c>
      <c r="D3872" s="601"/>
      <c r="E3872" s="604"/>
      <c r="F3872" s="604"/>
      <c r="G3872" s="626"/>
    </row>
    <row r="3873" spans="1:7" hidden="1">
      <c r="A3873" s="625"/>
      <c r="B3873" s="601"/>
      <c r="C3873" s="282" t="s">
        <v>1658</v>
      </c>
      <c r="D3873" s="601"/>
      <c r="E3873" s="604"/>
      <c r="F3873" s="604"/>
      <c r="G3873" s="626"/>
    </row>
    <row r="3874" spans="1:7" ht="24" hidden="1">
      <c r="A3874" s="625"/>
      <c r="B3874" s="601"/>
      <c r="C3874" s="282" t="s">
        <v>1451</v>
      </c>
      <c r="D3874" s="601"/>
      <c r="E3874" s="604"/>
      <c r="F3874" s="604"/>
      <c r="G3874" s="626"/>
    </row>
    <row r="3875" spans="1:7" hidden="1">
      <c r="A3875" s="625"/>
      <c r="B3875" s="601"/>
      <c r="C3875" s="282" t="s">
        <v>1621</v>
      </c>
      <c r="D3875" s="601"/>
      <c r="E3875" s="604"/>
      <c r="F3875" s="604"/>
      <c r="G3875" s="626"/>
    </row>
    <row r="3876" spans="1:7" hidden="1">
      <c r="A3876" s="625"/>
      <c r="B3876" s="601"/>
      <c r="C3876" s="282" t="s">
        <v>1622</v>
      </c>
      <c r="D3876" s="601"/>
      <c r="E3876" s="604"/>
      <c r="F3876" s="604"/>
      <c r="G3876" s="626"/>
    </row>
    <row r="3877" spans="1:7" ht="24" hidden="1">
      <c r="A3877" s="625"/>
      <c r="B3877" s="601"/>
      <c r="C3877" s="282" t="s">
        <v>1451</v>
      </c>
      <c r="D3877" s="601"/>
      <c r="E3877" s="604"/>
      <c r="F3877" s="604"/>
      <c r="G3877" s="626"/>
    </row>
    <row r="3878" spans="1:7" hidden="1">
      <c r="A3878" s="625"/>
      <c r="B3878" s="601"/>
      <c r="C3878" s="278" t="s">
        <v>1659</v>
      </c>
      <c r="D3878" s="601"/>
      <c r="E3878" s="604"/>
      <c r="F3878" s="604"/>
      <c r="G3878" s="626"/>
    </row>
    <row r="3879" spans="1:7" hidden="1">
      <c r="A3879" s="625"/>
      <c r="B3879" s="601"/>
      <c r="C3879" s="278" t="s">
        <v>1451</v>
      </c>
      <c r="D3879" s="601"/>
      <c r="E3879" s="604"/>
      <c r="F3879" s="604"/>
      <c r="G3879" s="626"/>
    </row>
    <row r="3880" spans="1:7" hidden="1">
      <c r="A3880" s="625"/>
      <c r="B3880" s="601"/>
      <c r="C3880" s="278" t="s">
        <v>1450</v>
      </c>
      <c r="D3880" s="601"/>
      <c r="E3880" s="604"/>
      <c r="F3880" s="604"/>
      <c r="G3880" s="626"/>
    </row>
    <row r="3881" spans="1:7" hidden="1">
      <c r="A3881" s="625"/>
      <c r="B3881" s="601"/>
      <c r="C3881" s="278" t="s">
        <v>1451</v>
      </c>
      <c r="D3881" s="601"/>
      <c r="E3881" s="604"/>
      <c r="F3881" s="604"/>
      <c r="G3881" s="626"/>
    </row>
    <row r="3882" spans="1:7" hidden="1">
      <c r="A3882" s="625"/>
      <c r="B3882" s="601"/>
      <c r="C3882" s="278" t="s">
        <v>1452</v>
      </c>
      <c r="D3882" s="601"/>
      <c r="E3882" s="604"/>
      <c r="F3882" s="604"/>
      <c r="G3882" s="626"/>
    </row>
    <row r="3883" spans="1:7" hidden="1">
      <c r="A3883" s="625"/>
      <c r="B3883" s="601"/>
      <c r="C3883" s="278" t="s">
        <v>1451</v>
      </c>
      <c r="D3883" s="601"/>
      <c r="E3883" s="604"/>
      <c r="F3883" s="604"/>
      <c r="G3883" s="626"/>
    </row>
    <row r="3884" spans="1:7" hidden="1">
      <c r="A3884" s="625"/>
      <c r="B3884" s="601"/>
      <c r="C3884" s="278" t="s">
        <v>1453</v>
      </c>
      <c r="D3884" s="601"/>
      <c r="E3884" s="604"/>
      <c r="F3884" s="604"/>
      <c r="G3884" s="626"/>
    </row>
    <row r="3885" spans="1:7" hidden="1">
      <c r="A3885" s="625"/>
      <c r="B3885" s="601"/>
      <c r="C3885" s="278" t="s">
        <v>1454</v>
      </c>
      <c r="D3885" s="601"/>
      <c r="E3885" s="604"/>
      <c r="F3885" s="604"/>
      <c r="G3885" s="626"/>
    </row>
    <row r="3886" spans="1:7" hidden="1">
      <c r="A3886" s="625"/>
      <c r="B3886" s="602"/>
      <c r="C3886" s="279" t="s">
        <v>1455</v>
      </c>
      <c r="D3886" s="602"/>
      <c r="E3886" s="605"/>
      <c r="F3886" s="605"/>
      <c r="G3886" s="626"/>
    </row>
    <row r="3887" spans="1:7" ht="7.5" hidden="1" customHeight="1" thickBot="1"/>
    <row r="3888" spans="1:7" hidden="1">
      <c r="A3888" s="625"/>
      <c r="B3888" s="600" t="s">
        <v>2090</v>
      </c>
      <c r="C3888" s="282" t="s">
        <v>2228</v>
      </c>
      <c r="D3888" s="600" t="s">
        <v>1471</v>
      </c>
      <c r="E3888" s="603" t="s">
        <v>1996</v>
      </c>
      <c r="F3888" s="609"/>
      <c r="G3888" s="626"/>
    </row>
    <row r="3889" spans="1:7" ht="24" hidden="1">
      <c r="A3889" s="625"/>
      <c r="B3889" s="601"/>
      <c r="C3889" s="282" t="s">
        <v>1577</v>
      </c>
      <c r="D3889" s="601"/>
      <c r="E3889" s="604"/>
      <c r="F3889" s="610"/>
      <c r="G3889" s="626"/>
    </row>
    <row r="3890" spans="1:7" hidden="1">
      <c r="A3890" s="625"/>
      <c r="B3890" s="601"/>
      <c r="C3890" s="282" t="s">
        <v>2175</v>
      </c>
      <c r="D3890" s="601"/>
      <c r="E3890" s="604"/>
      <c r="F3890" s="610"/>
      <c r="G3890" s="626"/>
    </row>
    <row r="3891" spans="1:7" ht="24" hidden="1">
      <c r="A3891" s="625"/>
      <c r="B3891" s="601"/>
      <c r="C3891" s="282" t="s">
        <v>1577</v>
      </c>
      <c r="D3891" s="601"/>
      <c r="E3891" s="604"/>
      <c r="F3891" s="610"/>
      <c r="G3891" s="626"/>
    </row>
    <row r="3892" spans="1:7" hidden="1">
      <c r="A3892" s="625"/>
      <c r="B3892" s="601"/>
      <c r="C3892" s="282" t="s">
        <v>1966</v>
      </c>
      <c r="D3892" s="601"/>
      <c r="E3892" s="604"/>
      <c r="F3892" s="610"/>
      <c r="G3892" s="626"/>
    </row>
    <row r="3893" spans="1:7" ht="24" hidden="1">
      <c r="A3893" s="625"/>
      <c r="B3893" s="601"/>
      <c r="C3893" s="282" t="s">
        <v>1577</v>
      </c>
      <c r="D3893" s="601"/>
      <c r="E3893" s="604"/>
      <c r="F3893" s="610"/>
      <c r="G3893" s="626"/>
    </row>
    <row r="3894" spans="1:7" hidden="1">
      <c r="A3894" s="625"/>
      <c r="B3894" s="601"/>
      <c r="C3894" s="282" t="s">
        <v>1858</v>
      </c>
      <c r="D3894" s="601"/>
      <c r="E3894" s="604"/>
      <c r="F3894" s="610"/>
      <c r="G3894" s="626"/>
    </row>
    <row r="3895" spans="1:7" ht="24" hidden="1">
      <c r="A3895" s="625"/>
      <c r="B3895" s="601"/>
      <c r="C3895" s="282" t="s">
        <v>1577</v>
      </c>
      <c r="D3895" s="601"/>
      <c r="E3895" s="604"/>
      <c r="F3895" s="610"/>
      <c r="G3895" s="626"/>
    </row>
    <row r="3896" spans="1:7" hidden="1">
      <c r="A3896" s="625"/>
      <c r="B3896" s="602"/>
      <c r="C3896" s="304" t="s">
        <v>1822</v>
      </c>
      <c r="D3896" s="602"/>
      <c r="E3896" s="605"/>
      <c r="F3896" s="611"/>
      <c r="G3896" s="626"/>
    </row>
    <row r="3897" spans="1:7" ht="5.25" hidden="1" customHeight="1" thickBot="1"/>
    <row r="3898" spans="1:7" hidden="1">
      <c r="A3898" s="625"/>
      <c r="B3898" s="600" t="s">
        <v>1970</v>
      </c>
      <c r="C3898" s="341" t="s">
        <v>1971</v>
      </c>
      <c r="D3898" s="600" t="s">
        <v>2753</v>
      </c>
      <c r="E3898" s="603" t="s">
        <v>1456</v>
      </c>
      <c r="F3898" s="606"/>
      <c r="G3898" s="626"/>
    </row>
    <row r="3899" spans="1:7" ht="24" hidden="1">
      <c r="A3899" s="625"/>
      <c r="B3899" s="602"/>
      <c r="C3899" s="304" t="s">
        <v>1972</v>
      </c>
      <c r="D3899" s="602"/>
      <c r="E3899" s="605"/>
      <c r="F3899" s="608"/>
      <c r="G3899" s="626"/>
    </row>
    <row r="3900" spans="1:7" ht="5.25" hidden="1" customHeight="1" thickBot="1"/>
    <row r="3901" spans="1:7" ht="19.5" hidden="1" customHeight="1">
      <c r="A3901" s="277"/>
      <c r="B3901" s="403" t="s">
        <v>2371</v>
      </c>
      <c r="C3901" s="410"/>
      <c r="D3901" s="404" t="s">
        <v>2754</v>
      </c>
      <c r="E3901" s="405" t="s">
        <v>1456</v>
      </c>
      <c r="F3901" s="407"/>
      <c r="G3901" s="277"/>
    </row>
    <row r="3902" spans="1:7" ht="5.25" hidden="1" customHeight="1" thickBot="1"/>
    <row r="3903" spans="1:7" ht="36" hidden="1">
      <c r="A3903" s="625"/>
      <c r="B3903" s="600" t="s">
        <v>1478</v>
      </c>
      <c r="C3903" s="289" t="s">
        <v>2372</v>
      </c>
      <c r="D3903" s="600" t="s">
        <v>2749</v>
      </c>
      <c r="E3903" s="603" t="s">
        <v>1456</v>
      </c>
      <c r="F3903" s="606"/>
      <c r="G3903" s="626"/>
    </row>
    <row r="3904" spans="1:7" ht="24" hidden="1">
      <c r="A3904" s="625"/>
      <c r="B3904" s="601"/>
      <c r="C3904" s="280" t="s">
        <v>1577</v>
      </c>
      <c r="D3904" s="601"/>
      <c r="E3904" s="604"/>
      <c r="F3904" s="607"/>
      <c r="G3904" s="626"/>
    </row>
    <row r="3905" spans="1:7" ht="36" hidden="1">
      <c r="A3905" s="625"/>
      <c r="B3905" s="601"/>
      <c r="C3905" s="282" t="s">
        <v>2337</v>
      </c>
      <c r="D3905" s="601"/>
      <c r="E3905" s="604"/>
      <c r="F3905" s="607"/>
      <c r="G3905" s="626"/>
    </row>
    <row r="3906" spans="1:7" ht="24" hidden="1">
      <c r="A3906" s="625"/>
      <c r="B3906" s="601"/>
      <c r="C3906" s="282" t="s">
        <v>1577</v>
      </c>
      <c r="D3906" s="601"/>
      <c r="E3906" s="604"/>
      <c r="F3906" s="607"/>
      <c r="G3906" s="626"/>
    </row>
    <row r="3907" spans="1:7" ht="36" hidden="1">
      <c r="A3907" s="625"/>
      <c r="B3907" s="601"/>
      <c r="C3907" s="282" t="s">
        <v>2338</v>
      </c>
      <c r="D3907" s="601"/>
      <c r="E3907" s="604"/>
      <c r="F3907" s="607"/>
      <c r="G3907" s="626"/>
    </row>
    <row r="3908" spans="1:7" ht="24" hidden="1">
      <c r="A3908" s="625"/>
      <c r="B3908" s="601"/>
      <c r="C3908" s="282" t="s">
        <v>1577</v>
      </c>
      <c r="D3908" s="601"/>
      <c r="E3908" s="604"/>
      <c r="F3908" s="607"/>
      <c r="G3908" s="626"/>
    </row>
    <row r="3909" spans="1:7" ht="36" hidden="1">
      <c r="A3909" s="625"/>
      <c r="B3909" s="601"/>
      <c r="C3909" s="282" t="s">
        <v>2042</v>
      </c>
      <c r="D3909" s="601"/>
      <c r="E3909" s="604"/>
      <c r="F3909" s="607"/>
      <c r="G3909" s="626"/>
    </row>
    <row r="3910" spans="1:7" ht="24" hidden="1">
      <c r="A3910" s="625"/>
      <c r="B3910" s="601"/>
      <c r="C3910" s="282" t="s">
        <v>1577</v>
      </c>
      <c r="D3910" s="601"/>
      <c r="E3910" s="604"/>
      <c r="F3910" s="607"/>
      <c r="G3910" s="626"/>
    </row>
    <row r="3911" spans="1:7" hidden="1">
      <c r="A3911" s="625"/>
      <c r="B3911" s="601"/>
      <c r="C3911" s="282" t="s">
        <v>1855</v>
      </c>
      <c r="D3911" s="601"/>
      <c r="E3911" s="604"/>
      <c r="F3911" s="607"/>
      <c r="G3911" s="626"/>
    </row>
    <row r="3912" spans="1:7" ht="24" hidden="1">
      <c r="A3912" s="625"/>
      <c r="B3912" s="601"/>
      <c r="C3912" s="282" t="s">
        <v>1968</v>
      </c>
      <c r="D3912" s="601"/>
      <c r="E3912" s="604"/>
      <c r="F3912" s="607"/>
      <c r="G3912" s="626"/>
    </row>
    <row r="3913" spans="1:7" ht="36" hidden="1">
      <c r="A3913" s="625"/>
      <c r="B3913" s="601"/>
      <c r="C3913" s="282" t="s">
        <v>1969</v>
      </c>
      <c r="D3913" s="601"/>
      <c r="E3913" s="604"/>
      <c r="F3913" s="607"/>
      <c r="G3913" s="626"/>
    </row>
    <row r="3914" spans="1:7" ht="24" hidden="1">
      <c r="A3914" s="625"/>
      <c r="B3914" s="601"/>
      <c r="C3914" s="282" t="s">
        <v>1577</v>
      </c>
      <c r="D3914" s="601"/>
      <c r="E3914" s="604"/>
      <c r="F3914" s="607"/>
      <c r="G3914" s="626"/>
    </row>
    <row r="3915" spans="1:7" hidden="1">
      <c r="A3915" s="625"/>
      <c r="B3915" s="601"/>
      <c r="C3915" s="282" t="s">
        <v>1855</v>
      </c>
      <c r="D3915" s="601"/>
      <c r="E3915" s="604"/>
      <c r="F3915" s="607"/>
      <c r="G3915" s="626"/>
    </row>
    <row r="3916" spans="1:7" ht="24" hidden="1">
      <c r="A3916" s="625"/>
      <c r="B3916" s="601"/>
      <c r="C3916" s="282" t="s">
        <v>1856</v>
      </c>
      <c r="D3916" s="601"/>
      <c r="E3916" s="604"/>
      <c r="F3916" s="607"/>
      <c r="G3916" s="626"/>
    </row>
    <row r="3917" spans="1:7" ht="36" hidden="1">
      <c r="A3917" s="625"/>
      <c r="B3917" s="601"/>
      <c r="C3917" s="282" t="s">
        <v>1857</v>
      </c>
      <c r="D3917" s="601"/>
      <c r="E3917" s="604"/>
      <c r="F3917" s="607"/>
      <c r="G3917" s="626"/>
    </row>
    <row r="3918" spans="1:7" ht="24" hidden="1">
      <c r="A3918" s="625"/>
      <c r="B3918" s="601"/>
      <c r="C3918" s="282" t="s">
        <v>1577</v>
      </c>
      <c r="D3918" s="601"/>
      <c r="E3918" s="604"/>
      <c r="F3918" s="607"/>
      <c r="G3918" s="626"/>
    </row>
    <row r="3919" spans="1:7" hidden="1">
      <c r="A3919" s="625"/>
      <c r="B3919" s="601"/>
      <c r="C3919" s="282" t="s">
        <v>1742</v>
      </c>
      <c r="D3919" s="601"/>
      <c r="E3919" s="604"/>
      <c r="F3919" s="607"/>
      <c r="G3919" s="626"/>
    </row>
    <row r="3920" spans="1:7" ht="24" hidden="1">
      <c r="A3920" s="625"/>
      <c r="B3920" s="601"/>
      <c r="C3920" s="282" t="s">
        <v>1577</v>
      </c>
      <c r="D3920" s="601"/>
      <c r="E3920" s="604"/>
      <c r="F3920" s="607"/>
      <c r="G3920" s="626"/>
    </row>
    <row r="3921" spans="1:7" hidden="1">
      <c r="A3921" s="625"/>
      <c r="B3921" s="601"/>
      <c r="C3921" s="282" t="s">
        <v>1625</v>
      </c>
      <c r="D3921" s="601"/>
      <c r="E3921" s="604"/>
      <c r="F3921" s="607"/>
      <c r="G3921" s="626"/>
    </row>
    <row r="3922" spans="1:7" hidden="1">
      <c r="A3922" s="625"/>
      <c r="B3922" s="601"/>
      <c r="C3922" s="282" t="s">
        <v>1666</v>
      </c>
      <c r="D3922" s="601"/>
      <c r="E3922" s="604"/>
      <c r="F3922" s="607"/>
      <c r="G3922" s="626"/>
    </row>
    <row r="3923" spans="1:7" ht="24" hidden="1">
      <c r="A3923" s="625"/>
      <c r="B3923" s="601"/>
      <c r="C3923" s="282" t="s">
        <v>1667</v>
      </c>
      <c r="D3923" s="601"/>
      <c r="E3923" s="604"/>
      <c r="F3923" s="607"/>
      <c r="G3923" s="626"/>
    </row>
    <row r="3924" spans="1:7" ht="24" hidden="1">
      <c r="A3924" s="625"/>
      <c r="B3924" s="601"/>
      <c r="C3924" s="282" t="s">
        <v>1577</v>
      </c>
      <c r="D3924" s="601"/>
      <c r="E3924" s="604"/>
      <c r="F3924" s="607"/>
      <c r="G3924" s="626"/>
    </row>
    <row r="3925" spans="1:7" ht="36" hidden="1">
      <c r="A3925" s="625"/>
      <c r="B3925" s="601"/>
      <c r="C3925" s="282" t="s">
        <v>1576</v>
      </c>
      <c r="D3925" s="601"/>
      <c r="E3925" s="604"/>
      <c r="F3925" s="607"/>
      <c r="G3925" s="626"/>
    </row>
    <row r="3926" spans="1:7" ht="24" hidden="1">
      <c r="A3926" s="625"/>
      <c r="B3926" s="601"/>
      <c r="C3926" s="282" t="s">
        <v>1577</v>
      </c>
      <c r="D3926" s="601"/>
      <c r="E3926" s="604"/>
      <c r="F3926" s="607"/>
      <c r="G3926" s="626"/>
    </row>
    <row r="3927" spans="1:7" ht="24" hidden="1">
      <c r="A3927" s="625"/>
      <c r="B3927" s="601"/>
      <c r="C3927" s="282" t="s">
        <v>1479</v>
      </c>
      <c r="D3927" s="601"/>
      <c r="E3927" s="604"/>
      <c r="F3927" s="607"/>
      <c r="G3927" s="626"/>
    </row>
    <row r="3928" spans="1:7" hidden="1">
      <c r="A3928" s="625"/>
      <c r="B3928" s="602"/>
      <c r="C3928" s="279" t="s">
        <v>1480</v>
      </c>
      <c r="D3928" s="602"/>
      <c r="E3928" s="605"/>
      <c r="F3928" s="608"/>
      <c r="G3928" s="626"/>
    </row>
    <row r="3929" spans="1:7" ht="7.5" hidden="1" customHeight="1" thickBot="1"/>
    <row r="3930" spans="1:7" ht="24" hidden="1">
      <c r="A3930" s="625"/>
      <c r="B3930" s="600" t="s">
        <v>1848</v>
      </c>
      <c r="C3930" s="282" t="s">
        <v>1925</v>
      </c>
      <c r="D3930" s="600" t="s">
        <v>1471</v>
      </c>
      <c r="E3930" s="603" t="s">
        <v>2675</v>
      </c>
      <c r="F3930" s="606"/>
      <c r="G3930" s="626"/>
    </row>
    <row r="3931" spans="1:7" ht="24" hidden="1">
      <c r="A3931" s="625"/>
      <c r="B3931" s="601"/>
      <c r="C3931" s="282" t="s">
        <v>1451</v>
      </c>
      <c r="D3931" s="601"/>
      <c r="E3931" s="604"/>
      <c r="F3931" s="607"/>
      <c r="G3931" s="626"/>
    </row>
    <row r="3932" spans="1:7" hidden="1">
      <c r="A3932" s="625"/>
      <c r="B3932" s="601"/>
      <c r="C3932" s="282" t="s">
        <v>1926</v>
      </c>
      <c r="D3932" s="601"/>
      <c r="E3932" s="604"/>
      <c r="F3932" s="607"/>
      <c r="G3932" s="626"/>
    </row>
    <row r="3933" spans="1:7" ht="24" hidden="1">
      <c r="A3933" s="625"/>
      <c r="B3933" s="601"/>
      <c r="C3933" s="282" t="s">
        <v>1451</v>
      </c>
      <c r="D3933" s="601"/>
      <c r="E3933" s="604"/>
      <c r="F3933" s="607"/>
      <c r="G3933" s="626"/>
    </row>
    <row r="3934" spans="1:7" hidden="1">
      <c r="A3934" s="625"/>
      <c r="B3934" s="601"/>
      <c r="C3934" s="282" t="s">
        <v>1869</v>
      </c>
      <c r="D3934" s="601"/>
      <c r="E3934" s="604"/>
      <c r="F3934" s="607"/>
      <c r="G3934" s="626"/>
    </row>
    <row r="3935" spans="1:7" ht="24" hidden="1">
      <c r="A3935" s="625"/>
      <c r="B3935" s="601"/>
      <c r="C3935" s="282" t="s">
        <v>1451</v>
      </c>
      <c r="D3935" s="601"/>
      <c r="E3935" s="604"/>
      <c r="F3935" s="607"/>
      <c r="G3935" s="626"/>
    </row>
    <row r="3936" spans="1:7" ht="36" hidden="1">
      <c r="A3936" s="625"/>
      <c r="B3936" s="601"/>
      <c r="C3936" s="282" t="s">
        <v>1849</v>
      </c>
      <c r="D3936" s="601"/>
      <c r="E3936" s="604"/>
      <c r="F3936" s="607"/>
      <c r="G3936" s="626"/>
    </row>
    <row r="3937" spans="1:7" ht="36" hidden="1">
      <c r="A3937" s="625"/>
      <c r="B3937" s="601"/>
      <c r="C3937" s="282" t="s">
        <v>1850</v>
      </c>
      <c r="D3937" s="601"/>
      <c r="E3937" s="604"/>
      <c r="F3937" s="607"/>
      <c r="G3937" s="626"/>
    </row>
    <row r="3938" spans="1:7" ht="36" hidden="1">
      <c r="A3938" s="625"/>
      <c r="B3938" s="601"/>
      <c r="C3938" s="282" t="s">
        <v>1851</v>
      </c>
      <c r="D3938" s="601"/>
      <c r="E3938" s="604"/>
      <c r="F3938" s="607"/>
      <c r="G3938" s="626"/>
    </row>
    <row r="3939" spans="1:7" ht="24" hidden="1">
      <c r="A3939" s="625"/>
      <c r="B3939" s="602"/>
      <c r="C3939" s="304" t="s">
        <v>1852</v>
      </c>
      <c r="D3939" s="602"/>
      <c r="E3939" s="605"/>
      <c r="F3939" s="608"/>
      <c r="G3939" s="626"/>
    </row>
    <row r="3940" spans="1:7" ht="7.5" hidden="1" customHeight="1" thickBot="1"/>
    <row r="3941" spans="1:7" ht="24" hidden="1">
      <c r="A3941" s="625"/>
      <c r="B3941" s="600" t="s">
        <v>1466</v>
      </c>
      <c r="C3941" s="282" t="s">
        <v>2176</v>
      </c>
      <c r="D3941" s="600" t="s">
        <v>1471</v>
      </c>
      <c r="E3941" s="603" t="s">
        <v>1472</v>
      </c>
      <c r="F3941" s="603"/>
      <c r="G3941" s="626"/>
    </row>
    <row r="3942" spans="1:7" hidden="1">
      <c r="A3942" s="625"/>
      <c r="B3942" s="601"/>
      <c r="C3942" s="278" t="s">
        <v>1469</v>
      </c>
      <c r="D3942" s="601"/>
      <c r="E3942" s="604"/>
      <c r="F3942" s="604"/>
      <c r="G3942" s="626"/>
    </row>
    <row r="3943" spans="1:7" ht="24" hidden="1">
      <c r="A3943" s="625"/>
      <c r="B3943" s="601"/>
      <c r="C3943" s="278" t="s">
        <v>1467</v>
      </c>
      <c r="D3943" s="601"/>
      <c r="E3943" s="604"/>
      <c r="F3943" s="604"/>
      <c r="G3943" s="626"/>
    </row>
    <row r="3944" spans="1:7" ht="24" hidden="1">
      <c r="A3944" s="625"/>
      <c r="B3944" s="601"/>
      <c r="C3944" s="278" t="s">
        <v>1468</v>
      </c>
      <c r="D3944" s="601"/>
      <c r="E3944" s="604"/>
      <c r="F3944" s="604"/>
      <c r="G3944" s="626"/>
    </row>
    <row r="3945" spans="1:7" hidden="1">
      <c r="A3945" s="625"/>
      <c r="B3945" s="601"/>
      <c r="C3945" s="278" t="s">
        <v>1469</v>
      </c>
      <c r="D3945" s="601"/>
      <c r="E3945" s="604"/>
      <c r="F3945" s="604"/>
      <c r="G3945" s="626"/>
    </row>
    <row r="3946" spans="1:7" hidden="1">
      <c r="A3946" s="625"/>
      <c r="B3946" s="602"/>
      <c r="C3946" s="279" t="s">
        <v>1470</v>
      </c>
      <c r="D3946" s="602"/>
      <c r="E3946" s="605"/>
      <c r="F3946" s="605"/>
      <c r="G3946" s="626"/>
    </row>
    <row r="3947" spans="1:7" ht="7.5" hidden="1" customHeight="1" thickBot="1"/>
    <row r="3948" spans="1:7" hidden="1">
      <c r="A3948" s="625"/>
      <c r="B3948" s="600" t="s">
        <v>1928</v>
      </c>
      <c r="C3948" s="281"/>
      <c r="D3948" s="600" t="s">
        <v>1471</v>
      </c>
      <c r="E3948" s="603" t="s">
        <v>1599</v>
      </c>
      <c r="F3948" s="609"/>
      <c r="G3948" s="626"/>
    </row>
    <row r="3949" spans="1:7" ht="36" hidden="1">
      <c r="A3949" s="625"/>
      <c r="B3949" s="601"/>
      <c r="C3949" s="282" t="s">
        <v>1741</v>
      </c>
      <c r="D3949" s="601"/>
      <c r="E3949" s="604"/>
      <c r="F3949" s="610"/>
      <c r="G3949" s="626"/>
    </row>
    <row r="3950" spans="1:7" hidden="1">
      <c r="A3950" s="625"/>
      <c r="B3950" s="601"/>
      <c r="C3950" s="282" t="s">
        <v>1598</v>
      </c>
      <c r="D3950" s="601"/>
      <c r="E3950" s="604"/>
      <c r="F3950" s="610"/>
      <c r="G3950" s="626"/>
    </row>
    <row r="3951" spans="1:7" hidden="1">
      <c r="A3951" s="625"/>
      <c r="B3951" s="601"/>
      <c r="C3951" s="282" t="s">
        <v>1665</v>
      </c>
      <c r="D3951" s="601"/>
      <c r="E3951" s="604"/>
      <c r="F3951" s="610"/>
      <c r="G3951" s="626"/>
    </row>
    <row r="3952" spans="1:7" hidden="1">
      <c r="A3952" s="625"/>
      <c r="B3952" s="601"/>
      <c r="C3952" s="282" t="s">
        <v>1598</v>
      </c>
      <c r="D3952" s="601"/>
      <c r="E3952" s="604"/>
      <c r="F3952" s="610"/>
      <c r="G3952" s="626"/>
    </row>
    <row r="3953" spans="1:7" ht="36" hidden="1">
      <c r="A3953" s="625"/>
      <c r="B3953" s="601"/>
      <c r="C3953" s="282" t="s">
        <v>1691</v>
      </c>
      <c r="D3953" s="601"/>
      <c r="E3953" s="604"/>
      <c r="F3953" s="610"/>
      <c r="G3953" s="626"/>
    </row>
    <row r="3954" spans="1:7" hidden="1">
      <c r="A3954" s="625"/>
      <c r="B3954" s="601"/>
      <c r="C3954" s="282" t="s">
        <v>1598</v>
      </c>
      <c r="D3954" s="601"/>
      <c r="E3954" s="604"/>
      <c r="F3954" s="610"/>
      <c r="G3954" s="626"/>
    </row>
    <row r="3955" spans="1:7" ht="24" hidden="1">
      <c r="A3955" s="625"/>
      <c r="B3955" s="601"/>
      <c r="C3955" s="282" t="s">
        <v>1664</v>
      </c>
      <c r="D3955" s="601"/>
      <c r="E3955" s="604"/>
      <c r="F3955" s="610"/>
      <c r="G3955" s="626"/>
    </row>
    <row r="3956" spans="1:7" hidden="1">
      <c r="A3956" s="625"/>
      <c r="B3956" s="601"/>
      <c r="C3956" s="282" t="s">
        <v>1665</v>
      </c>
      <c r="D3956" s="601"/>
      <c r="E3956" s="604"/>
      <c r="F3956" s="610"/>
      <c r="G3956" s="626"/>
    </row>
    <row r="3957" spans="1:7" hidden="1">
      <c r="A3957" s="625"/>
      <c r="B3957" s="601"/>
      <c r="C3957" s="282" t="s">
        <v>1598</v>
      </c>
      <c r="D3957" s="601"/>
      <c r="E3957" s="604"/>
      <c r="F3957" s="610"/>
      <c r="G3957" s="626"/>
    </row>
    <row r="3958" spans="1:7" hidden="1">
      <c r="A3958" s="625"/>
      <c r="B3958" s="601"/>
      <c r="C3958" s="282" t="s">
        <v>1624</v>
      </c>
      <c r="D3958" s="601"/>
      <c r="E3958" s="604"/>
      <c r="F3958" s="610"/>
      <c r="G3958" s="626"/>
    </row>
    <row r="3959" spans="1:7" hidden="1">
      <c r="A3959" s="625"/>
      <c r="B3959" s="601"/>
      <c r="C3959" s="282" t="s">
        <v>1598</v>
      </c>
      <c r="D3959" s="601"/>
      <c r="E3959" s="604"/>
      <c r="F3959" s="610"/>
      <c r="G3959" s="626"/>
    </row>
    <row r="3960" spans="1:7" hidden="1">
      <c r="A3960" s="625"/>
      <c r="B3960" s="601"/>
      <c r="C3960" s="278" t="s">
        <v>1597</v>
      </c>
      <c r="D3960" s="601"/>
      <c r="E3960" s="604"/>
      <c r="F3960" s="610"/>
      <c r="G3960" s="626"/>
    </row>
    <row r="3961" spans="1:7" hidden="1">
      <c r="A3961" s="625"/>
      <c r="B3961" s="601"/>
      <c r="C3961" s="278" t="s">
        <v>1598</v>
      </c>
      <c r="D3961" s="601"/>
      <c r="E3961" s="604"/>
      <c r="F3961" s="610"/>
      <c r="G3961" s="626"/>
    </row>
    <row r="3962" spans="1:7" hidden="1">
      <c r="A3962" s="625"/>
      <c r="B3962" s="601"/>
      <c r="C3962" s="278" t="s">
        <v>1554</v>
      </c>
      <c r="D3962" s="601"/>
      <c r="E3962" s="604"/>
      <c r="F3962" s="610"/>
      <c r="G3962" s="626"/>
    </row>
    <row r="3963" spans="1:7" hidden="1">
      <c r="A3963" s="625"/>
      <c r="B3963" s="601"/>
      <c r="C3963" s="278" t="s">
        <v>1473</v>
      </c>
      <c r="D3963" s="601"/>
      <c r="E3963" s="604"/>
      <c r="F3963" s="610"/>
      <c r="G3963" s="626"/>
    </row>
    <row r="3964" spans="1:7" hidden="1">
      <c r="A3964" s="625"/>
      <c r="B3964" s="601"/>
      <c r="C3964" s="278" t="s">
        <v>1527</v>
      </c>
      <c r="D3964" s="601"/>
      <c r="E3964" s="604"/>
      <c r="F3964" s="610"/>
      <c r="G3964" s="626"/>
    </row>
    <row r="3965" spans="1:7" hidden="1">
      <c r="A3965" s="625"/>
      <c r="B3965" s="601"/>
      <c r="C3965" s="278" t="s">
        <v>1528</v>
      </c>
      <c r="D3965" s="601"/>
      <c r="E3965" s="604"/>
      <c r="F3965" s="610"/>
      <c r="G3965" s="626"/>
    </row>
    <row r="3966" spans="1:7" hidden="1">
      <c r="A3966" s="625"/>
      <c r="B3966" s="601"/>
      <c r="C3966" s="278" t="s">
        <v>1473</v>
      </c>
      <c r="D3966" s="601"/>
      <c r="E3966" s="604"/>
      <c r="F3966" s="610"/>
      <c r="G3966" s="626"/>
    </row>
    <row r="3967" spans="1:7" hidden="1">
      <c r="A3967" s="625"/>
      <c r="B3967" s="601"/>
      <c r="C3967" s="278" t="s">
        <v>1529</v>
      </c>
      <c r="D3967" s="601"/>
      <c r="E3967" s="604"/>
      <c r="F3967" s="610"/>
      <c r="G3967" s="626"/>
    </row>
    <row r="3968" spans="1:7" ht="24" hidden="1">
      <c r="A3968" s="625"/>
      <c r="B3968" s="601"/>
      <c r="C3968" s="278" t="s">
        <v>1530</v>
      </c>
      <c r="D3968" s="601"/>
      <c r="E3968" s="604"/>
      <c r="F3968" s="610"/>
      <c r="G3968" s="626"/>
    </row>
    <row r="3969" spans="1:7" hidden="1">
      <c r="A3969" s="625"/>
      <c r="B3969" s="601"/>
      <c r="C3969" s="282" t="s">
        <v>1473</v>
      </c>
      <c r="D3969" s="601"/>
      <c r="E3969" s="604"/>
      <c r="F3969" s="610"/>
      <c r="G3969" s="626"/>
    </row>
    <row r="3970" spans="1:7" hidden="1">
      <c r="A3970" s="625"/>
      <c r="B3970" s="601"/>
      <c r="C3970" s="282" t="s">
        <v>1474</v>
      </c>
      <c r="D3970" s="601"/>
      <c r="E3970" s="604"/>
      <c r="F3970" s="610"/>
      <c r="G3970" s="626"/>
    </row>
    <row r="3971" spans="1:7" hidden="1">
      <c r="A3971" s="625"/>
      <c r="B3971" s="601"/>
      <c r="C3971" s="282" t="s">
        <v>1475</v>
      </c>
      <c r="D3971" s="601"/>
      <c r="E3971" s="604"/>
      <c r="F3971" s="610"/>
      <c r="G3971" s="626"/>
    </row>
    <row r="3972" spans="1:7" hidden="1">
      <c r="A3972" s="625"/>
      <c r="B3972" s="601"/>
      <c r="C3972" s="278" t="s">
        <v>1476</v>
      </c>
      <c r="D3972" s="601"/>
      <c r="E3972" s="604"/>
      <c r="F3972" s="610"/>
      <c r="G3972" s="626"/>
    </row>
    <row r="3973" spans="1:7" hidden="1">
      <c r="A3973" s="625"/>
      <c r="B3973" s="602"/>
      <c r="C3973" s="279" t="s">
        <v>1477</v>
      </c>
      <c r="D3973" s="602"/>
      <c r="E3973" s="605"/>
      <c r="F3973" s="611"/>
      <c r="G3973" s="626"/>
    </row>
    <row r="3974" spans="1:7" ht="7.5" hidden="1" customHeight="1" thickBot="1"/>
    <row r="3975" spans="1:7" hidden="1">
      <c r="A3975" s="625"/>
      <c r="B3975" s="600" t="s">
        <v>1461</v>
      </c>
      <c r="C3975" s="282" t="s">
        <v>1740</v>
      </c>
      <c r="D3975" s="600" t="s">
        <v>1471</v>
      </c>
      <c r="E3975" s="603" t="s">
        <v>1739</v>
      </c>
      <c r="F3975" s="603"/>
      <c r="G3975" s="626"/>
    </row>
    <row r="3976" spans="1:7" hidden="1">
      <c r="A3976" s="625"/>
      <c r="B3976" s="601"/>
      <c r="C3976" s="278" t="s">
        <v>1463</v>
      </c>
      <c r="D3976" s="601"/>
      <c r="E3976" s="604"/>
      <c r="F3976" s="604"/>
      <c r="G3976" s="626"/>
    </row>
    <row r="3977" spans="1:7" hidden="1">
      <c r="A3977" s="625"/>
      <c r="B3977" s="601"/>
      <c r="C3977" s="278" t="s">
        <v>1526</v>
      </c>
      <c r="D3977" s="601"/>
      <c r="E3977" s="604"/>
      <c r="F3977" s="604"/>
      <c r="G3977" s="626"/>
    </row>
    <row r="3978" spans="1:7" hidden="1">
      <c r="A3978" s="625"/>
      <c r="B3978" s="601"/>
      <c r="C3978" s="278" t="s">
        <v>1463</v>
      </c>
      <c r="D3978" s="601"/>
      <c r="E3978" s="604"/>
      <c r="F3978" s="604"/>
      <c r="G3978" s="626"/>
    </row>
    <row r="3979" spans="1:7" hidden="1">
      <c r="A3979" s="625"/>
      <c r="B3979" s="601"/>
      <c r="C3979" s="278" t="s">
        <v>1462</v>
      </c>
      <c r="D3979" s="601"/>
      <c r="E3979" s="604"/>
      <c r="F3979" s="604"/>
      <c r="G3979" s="626"/>
    </row>
    <row r="3980" spans="1:7" hidden="1">
      <c r="A3980" s="625"/>
      <c r="B3980" s="601"/>
      <c r="C3980" s="278" t="s">
        <v>1463</v>
      </c>
      <c r="D3980" s="601"/>
      <c r="E3980" s="604"/>
      <c r="F3980" s="604"/>
      <c r="G3980" s="626"/>
    </row>
    <row r="3981" spans="1:7" hidden="1">
      <c r="A3981" s="625"/>
      <c r="B3981" s="601"/>
      <c r="C3981" s="278" t="s">
        <v>1464</v>
      </c>
      <c r="D3981" s="601"/>
      <c r="E3981" s="604"/>
      <c r="F3981" s="604"/>
      <c r="G3981" s="626"/>
    </row>
    <row r="3982" spans="1:7" hidden="1">
      <c r="A3982" s="625"/>
      <c r="B3982" s="602"/>
      <c r="C3982" s="279" t="s">
        <v>1465</v>
      </c>
      <c r="D3982" s="602"/>
      <c r="E3982" s="605"/>
      <c r="F3982" s="605"/>
      <c r="G3982" s="626"/>
    </row>
    <row r="3983" spans="1:7" ht="7.5" hidden="1" customHeight="1" thickBot="1"/>
    <row r="3984" spans="1:7" ht="24" hidden="1">
      <c r="A3984" s="625"/>
      <c r="B3984" s="600" t="s">
        <v>1481</v>
      </c>
      <c r="C3984" s="282" t="s">
        <v>1531</v>
      </c>
      <c r="D3984" s="600" t="s">
        <v>1471</v>
      </c>
      <c r="E3984" s="603" t="s">
        <v>1472</v>
      </c>
      <c r="F3984" s="606" t="s">
        <v>1485</v>
      </c>
      <c r="G3984" s="626"/>
    </row>
    <row r="3985" spans="1:7" ht="24" hidden="1">
      <c r="A3985" s="625"/>
      <c r="B3985" s="601"/>
      <c r="C3985" s="278" t="s">
        <v>1482</v>
      </c>
      <c r="D3985" s="601"/>
      <c r="E3985" s="604"/>
      <c r="F3985" s="607"/>
      <c r="G3985" s="626"/>
    </row>
    <row r="3986" spans="1:7" ht="24" hidden="1">
      <c r="A3986" s="625"/>
      <c r="B3986" s="601"/>
      <c r="C3986" s="282" t="s">
        <v>1483</v>
      </c>
      <c r="D3986" s="601"/>
      <c r="E3986" s="604"/>
      <c r="F3986" s="607"/>
      <c r="G3986" s="626"/>
    </row>
    <row r="3987" spans="1:7" ht="24" hidden="1">
      <c r="A3987" s="625"/>
      <c r="B3987" s="602"/>
      <c r="C3987" s="279" t="s">
        <v>1484</v>
      </c>
      <c r="D3987" s="602"/>
      <c r="E3987" s="605"/>
      <c r="F3987" s="608"/>
      <c r="G3987" s="626"/>
    </row>
    <row r="3988" spans="1:7" ht="14.25" hidden="1">
      <c r="A3988" s="414"/>
    </row>
    <row r="3990" spans="1:7" ht="16.5" hidden="1">
      <c r="A3990" s="277"/>
      <c r="B3990" s="627" t="s">
        <v>2735</v>
      </c>
      <c r="C3990" s="627"/>
      <c r="D3990" s="285"/>
      <c r="E3990" s="285"/>
      <c r="F3990" s="277"/>
      <c r="G3990" s="277"/>
    </row>
    <row r="3991" spans="1:7" ht="6" hidden="1" customHeight="1" thickBot="1">
      <c r="A3991" s="277"/>
      <c r="B3991" s="277"/>
      <c r="C3991" s="277"/>
      <c r="D3991" s="277"/>
      <c r="E3991" s="277"/>
      <c r="F3991" s="277"/>
      <c r="G3991" s="277"/>
    </row>
    <row r="3992" spans="1:7" ht="16.5" hidden="1">
      <c r="A3992" s="625"/>
      <c r="B3992" s="619" t="s">
        <v>1416</v>
      </c>
      <c r="C3992" s="619" t="s">
        <v>1447</v>
      </c>
      <c r="D3992" s="257" t="s">
        <v>1448</v>
      </c>
      <c r="E3992" s="619" t="s">
        <v>1417</v>
      </c>
      <c r="F3992" s="619" t="s">
        <v>1418</v>
      </c>
      <c r="G3992" s="626"/>
    </row>
    <row r="3993" spans="1:7" ht="15.75" hidden="1" thickBot="1">
      <c r="A3993" s="625"/>
      <c r="B3993" s="620"/>
      <c r="C3993" s="620"/>
      <c r="D3993" s="258" t="s">
        <v>2755</v>
      </c>
      <c r="E3993" s="620"/>
      <c r="F3993" s="620"/>
      <c r="G3993" s="626"/>
    </row>
    <row r="3994" spans="1:7" ht="24" hidden="1">
      <c r="A3994" s="625"/>
      <c r="B3994" s="600" t="s">
        <v>1924</v>
      </c>
      <c r="C3994" s="289" t="s">
        <v>2398</v>
      </c>
      <c r="D3994" s="289" t="s">
        <v>2756</v>
      </c>
      <c r="E3994" s="603" t="s">
        <v>1599</v>
      </c>
      <c r="F3994" s="615" t="s">
        <v>2332</v>
      </c>
      <c r="G3994" s="626"/>
    </row>
    <row r="3995" spans="1:7" ht="9.75" hidden="1" customHeight="1">
      <c r="A3995" s="625"/>
      <c r="B3995" s="601"/>
      <c r="C3995" s="282" t="s">
        <v>1451</v>
      </c>
      <c r="D3995" s="280" t="s">
        <v>2757</v>
      </c>
      <c r="E3995" s="604"/>
      <c r="F3995" s="616"/>
      <c r="G3995" s="626"/>
    </row>
    <row r="3996" spans="1:7" hidden="1">
      <c r="A3996" s="625"/>
      <c r="B3996" s="601"/>
      <c r="C3996" s="282" t="s">
        <v>2330</v>
      </c>
      <c r="D3996" s="280" t="s">
        <v>2758</v>
      </c>
      <c r="E3996" s="604"/>
      <c r="F3996" s="616"/>
      <c r="G3996" s="626"/>
    </row>
    <row r="3997" spans="1:7" ht="24" hidden="1">
      <c r="A3997" s="625"/>
      <c r="B3997" s="601"/>
      <c r="C3997" s="282" t="s">
        <v>2331</v>
      </c>
      <c r="D3997" s="397"/>
      <c r="E3997" s="604"/>
      <c r="F3997" s="616"/>
      <c r="G3997" s="626"/>
    </row>
    <row r="3998" spans="1:7" ht="10.5" hidden="1" customHeight="1">
      <c r="A3998" s="625"/>
      <c r="B3998" s="601"/>
      <c r="C3998" s="282" t="s">
        <v>1451</v>
      </c>
      <c r="D3998" s="397"/>
      <c r="E3998" s="604"/>
      <c r="F3998" s="616"/>
      <c r="G3998" s="626"/>
    </row>
    <row r="3999" spans="1:7" hidden="1">
      <c r="A3999" s="625"/>
      <c r="B3999" s="601"/>
      <c r="C3999" s="282" t="s">
        <v>2313</v>
      </c>
      <c r="D3999" s="397"/>
      <c r="E3999" s="604"/>
      <c r="F3999" s="616"/>
      <c r="G3999" s="626"/>
    </row>
    <row r="4000" spans="1:7" hidden="1">
      <c r="A4000" s="625"/>
      <c r="B4000" s="601"/>
      <c r="C4000" s="282" t="s">
        <v>2314</v>
      </c>
      <c r="D4000" s="397"/>
      <c r="E4000" s="604"/>
      <c r="F4000" s="616"/>
      <c r="G4000" s="626"/>
    </row>
    <row r="4001" spans="1:7" hidden="1">
      <c r="A4001" s="625"/>
      <c r="B4001" s="601"/>
      <c r="C4001" s="282" t="s">
        <v>2315</v>
      </c>
      <c r="D4001" s="397"/>
      <c r="E4001" s="604"/>
      <c r="F4001" s="616"/>
      <c r="G4001" s="626"/>
    </row>
    <row r="4002" spans="1:7" ht="10.5" hidden="1" customHeight="1">
      <c r="A4002" s="625"/>
      <c r="B4002" s="601"/>
      <c r="C4002" s="282" t="s">
        <v>1451</v>
      </c>
      <c r="D4002" s="397"/>
      <c r="E4002" s="604"/>
      <c r="F4002" s="616"/>
      <c r="G4002" s="626"/>
    </row>
    <row r="4003" spans="1:7" ht="24" hidden="1">
      <c r="A4003" s="625"/>
      <c r="B4003" s="601"/>
      <c r="C4003" s="282" t="s">
        <v>2288</v>
      </c>
      <c r="D4003" s="397"/>
      <c r="E4003" s="604"/>
      <c r="F4003" s="616"/>
      <c r="G4003" s="626"/>
    </row>
    <row r="4004" spans="1:7" hidden="1">
      <c r="A4004" s="625"/>
      <c r="B4004" s="601"/>
      <c r="C4004" s="282" t="s">
        <v>2256</v>
      </c>
      <c r="D4004" s="397"/>
      <c r="E4004" s="604"/>
      <c r="F4004" s="616"/>
      <c r="G4004" s="626"/>
    </row>
    <row r="4005" spans="1:7" hidden="1">
      <c r="A4005" s="625"/>
      <c r="B4005" s="601"/>
      <c r="C4005" s="282" t="s">
        <v>2289</v>
      </c>
      <c r="D4005" s="397"/>
      <c r="E4005" s="604"/>
      <c r="F4005" s="616"/>
      <c r="G4005" s="626"/>
    </row>
    <row r="4006" spans="1:7" hidden="1">
      <c r="A4006" s="625"/>
      <c r="B4006" s="601"/>
      <c r="C4006" s="282" t="s">
        <v>2290</v>
      </c>
      <c r="D4006" s="397"/>
      <c r="E4006" s="604"/>
      <c r="F4006" s="616"/>
      <c r="G4006" s="626"/>
    </row>
    <row r="4007" spans="1:7" ht="10.5" hidden="1" customHeight="1">
      <c r="A4007" s="625"/>
      <c r="B4007" s="601"/>
      <c r="C4007" s="282" t="s">
        <v>1451</v>
      </c>
      <c r="D4007" s="397"/>
      <c r="E4007" s="604"/>
      <c r="F4007" s="616"/>
      <c r="G4007" s="626"/>
    </row>
    <row r="4008" spans="1:7" hidden="1">
      <c r="A4008" s="625"/>
      <c r="B4008" s="601"/>
      <c r="C4008" s="282" t="s">
        <v>2253</v>
      </c>
      <c r="D4008" s="397"/>
      <c r="E4008" s="604"/>
      <c r="F4008" s="616"/>
      <c r="G4008" s="626"/>
    </row>
    <row r="4009" spans="1:7" hidden="1">
      <c r="A4009" s="625"/>
      <c r="B4009" s="601"/>
      <c r="C4009" s="282" t="s">
        <v>2254</v>
      </c>
      <c r="D4009" s="397"/>
      <c r="E4009" s="604"/>
      <c r="F4009" s="616"/>
      <c r="G4009" s="626"/>
    </row>
    <row r="4010" spans="1:7" hidden="1">
      <c r="A4010" s="625"/>
      <c r="B4010" s="601"/>
      <c r="C4010" s="282" t="s">
        <v>2255</v>
      </c>
      <c r="D4010" s="397"/>
      <c r="E4010" s="604"/>
      <c r="F4010" s="616"/>
      <c r="G4010" s="626"/>
    </row>
    <row r="4011" spans="1:7" ht="10.5" hidden="1" customHeight="1">
      <c r="A4011" s="625"/>
      <c r="B4011" s="601"/>
      <c r="C4011" s="282" t="s">
        <v>1451</v>
      </c>
      <c r="D4011" s="397"/>
      <c r="E4011" s="604"/>
      <c r="F4011" s="616"/>
      <c r="G4011" s="626"/>
    </row>
    <row r="4012" spans="1:7" ht="24" hidden="1">
      <c r="A4012" s="625"/>
      <c r="B4012" s="601"/>
      <c r="C4012" s="282" t="s">
        <v>2225</v>
      </c>
      <c r="D4012" s="397"/>
      <c r="E4012" s="604"/>
      <c r="F4012" s="616"/>
      <c r="G4012" s="626"/>
    </row>
    <row r="4013" spans="1:7" hidden="1">
      <c r="A4013" s="625"/>
      <c r="B4013" s="601"/>
      <c r="C4013" s="282" t="s">
        <v>2226</v>
      </c>
      <c r="D4013" s="397"/>
      <c r="E4013" s="604"/>
      <c r="F4013" s="616"/>
      <c r="G4013" s="626"/>
    </row>
    <row r="4014" spans="1:7" hidden="1">
      <c r="A4014" s="625"/>
      <c r="B4014" s="601"/>
      <c r="C4014" s="282" t="s">
        <v>2227</v>
      </c>
      <c r="D4014" s="397"/>
      <c r="E4014" s="604"/>
      <c r="F4014" s="616"/>
      <c r="G4014" s="626"/>
    </row>
    <row r="4015" spans="1:7" ht="9.75" hidden="1" customHeight="1">
      <c r="A4015" s="625"/>
      <c r="B4015" s="601"/>
      <c r="C4015" s="282" t="s">
        <v>1451</v>
      </c>
      <c r="D4015" s="397"/>
      <c r="E4015" s="604"/>
      <c r="F4015" s="616"/>
      <c r="G4015" s="626"/>
    </row>
    <row r="4016" spans="1:7" ht="24" hidden="1">
      <c r="A4016" s="625"/>
      <c r="B4016" s="601"/>
      <c r="C4016" s="282" t="s">
        <v>2172</v>
      </c>
      <c r="D4016" s="397"/>
      <c r="E4016" s="604"/>
      <c r="F4016" s="616"/>
      <c r="G4016" s="626"/>
    </row>
    <row r="4017" spans="1:7" hidden="1">
      <c r="A4017" s="625"/>
      <c r="B4017" s="601"/>
      <c r="C4017" s="282" t="s">
        <v>2173</v>
      </c>
      <c r="D4017" s="397"/>
      <c r="E4017" s="604"/>
      <c r="F4017" s="616"/>
      <c r="G4017" s="626"/>
    </row>
    <row r="4018" spans="1:7" ht="10.5" hidden="1" customHeight="1">
      <c r="A4018" s="625"/>
      <c r="B4018" s="601"/>
      <c r="C4018" s="282" t="s">
        <v>1451</v>
      </c>
      <c r="D4018" s="397"/>
      <c r="E4018" s="604"/>
      <c r="F4018" s="616"/>
      <c r="G4018" s="626"/>
    </row>
    <row r="4019" spans="1:7" hidden="1">
      <c r="A4019" s="625"/>
      <c r="B4019" s="601"/>
      <c r="C4019" s="282" t="s">
        <v>2139</v>
      </c>
      <c r="D4019" s="397"/>
      <c r="E4019" s="604"/>
      <c r="F4019" s="616"/>
      <c r="G4019" s="626"/>
    </row>
    <row r="4020" spans="1:7" hidden="1">
      <c r="A4020" s="625"/>
      <c r="B4020" s="601"/>
      <c r="C4020" s="282" t="s">
        <v>2088</v>
      </c>
      <c r="D4020" s="397"/>
      <c r="E4020" s="604"/>
      <c r="F4020" s="616"/>
      <c r="G4020" s="626"/>
    </row>
    <row r="4021" spans="1:7" hidden="1">
      <c r="A4021" s="625"/>
      <c r="B4021" s="601"/>
      <c r="C4021" s="282" t="s">
        <v>2140</v>
      </c>
      <c r="D4021" s="397"/>
      <c r="E4021" s="604"/>
      <c r="F4021" s="616"/>
      <c r="G4021" s="626"/>
    </row>
    <row r="4022" spans="1:7" ht="9" hidden="1" customHeight="1">
      <c r="A4022" s="625"/>
      <c r="B4022" s="601"/>
      <c r="C4022" s="282" t="s">
        <v>1451</v>
      </c>
      <c r="D4022" s="397"/>
      <c r="E4022" s="604"/>
      <c r="F4022" s="616"/>
      <c r="G4022" s="626"/>
    </row>
    <row r="4023" spans="1:7" ht="24" hidden="1">
      <c r="A4023" s="625"/>
      <c r="B4023" s="601"/>
      <c r="C4023" s="282" t="s">
        <v>2087</v>
      </c>
      <c r="D4023" s="397"/>
      <c r="E4023" s="604"/>
      <c r="F4023" s="616"/>
      <c r="G4023" s="626"/>
    </row>
    <row r="4024" spans="1:7" ht="9" hidden="1" customHeight="1">
      <c r="A4024" s="625"/>
      <c r="B4024" s="601"/>
      <c r="C4024" s="282" t="s">
        <v>1451</v>
      </c>
      <c r="D4024" s="397"/>
      <c r="E4024" s="604"/>
      <c r="F4024" s="616"/>
      <c r="G4024" s="626"/>
    </row>
    <row r="4025" spans="1:7" hidden="1">
      <c r="A4025" s="625"/>
      <c r="B4025" s="601"/>
      <c r="C4025" s="282" t="s">
        <v>2065</v>
      </c>
      <c r="D4025" s="397"/>
      <c r="E4025" s="604"/>
      <c r="F4025" s="616"/>
      <c r="G4025" s="626"/>
    </row>
    <row r="4026" spans="1:7" hidden="1">
      <c r="A4026" s="625"/>
      <c r="B4026" s="601"/>
      <c r="C4026" s="282" t="s">
        <v>2066</v>
      </c>
      <c r="D4026" s="397"/>
      <c r="E4026" s="604"/>
      <c r="F4026" s="616"/>
      <c r="G4026" s="626"/>
    </row>
    <row r="4027" spans="1:7" hidden="1">
      <c r="A4027" s="625"/>
      <c r="B4027" s="601"/>
      <c r="C4027" s="282" t="s">
        <v>2067</v>
      </c>
      <c r="D4027" s="397"/>
      <c r="E4027" s="604"/>
      <c r="F4027" s="616"/>
      <c r="G4027" s="626"/>
    </row>
    <row r="4028" spans="1:7" ht="9.75" hidden="1" customHeight="1">
      <c r="A4028" s="625"/>
      <c r="B4028" s="601"/>
      <c r="C4028" s="282" t="s">
        <v>1451</v>
      </c>
      <c r="D4028" s="397"/>
      <c r="E4028" s="604"/>
      <c r="F4028" s="616"/>
      <c r="G4028" s="626"/>
    </row>
    <row r="4029" spans="1:7" ht="24" hidden="1">
      <c r="A4029" s="625"/>
      <c r="B4029" s="601"/>
      <c r="C4029" s="282" t="s">
        <v>2036</v>
      </c>
      <c r="D4029" s="397"/>
      <c r="E4029" s="604"/>
      <c r="F4029" s="616"/>
      <c r="G4029" s="626"/>
    </row>
    <row r="4030" spans="1:7" hidden="1">
      <c r="A4030" s="625"/>
      <c r="B4030" s="601"/>
      <c r="C4030" s="282" t="s">
        <v>2037</v>
      </c>
      <c r="D4030" s="397"/>
      <c r="E4030" s="604"/>
      <c r="F4030" s="616"/>
      <c r="G4030" s="626"/>
    </row>
    <row r="4031" spans="1:7" hidden="1">
      <c r="A4031" s="625"/>
      <c r="B4031" s="601"/>
      <c r="C4031" s="282" t="s">
        <v>2038</v>
      </c>
      <c r="D4031" s="397"/>
      <c r="E4031" s="604"/>
      <c r="F4031" s="616"/>
      <c r="G4031" s="626"/>
    </row>
    <row r="4032" spans="1:7" hidden="1">
      <c r="A4032" s="625"/>
      <c r="B4032" s="601"/>
      <c r="C4032" s="282" t="s">
        <v>2039</v>
      </c>
      <c r="D4032" s="397"/>
      <c r="E4032" s="604"/>
      <c r="F4032" s="616"/>
      <c r="G4032" s="626"/>
    </row>
    <row r="4033" spans="1:7" hidden="1">
      <c r="A4033" s="625"/>
      <c r="B4033" s="601"/>
      <c r="C4033" s="282" t="s">
        <v>2040</v>
      </c>
      <c r="D4033" s="397"/>
      <c r="E4033" s="604"/>
      <c r="F4033" s="616"/>
      <c r="G4033" s="626"/>
    </row>
    <row r="4034" spans="1:7" ht="9.75" hidden="1" customHeight="1">
      <c r="A4034" s="625"/>
      <c r="B4034" s="601"/>
      <c r="C4034" s="282" t="s">
        <v>1451</v>
      </c>
      <c r="D4034" s="397"/>
      <c r="E4034" s="604"/>
      <c r="F4034" s="616"/>
      <c r="G4034" s="626"/>
    </row>
    <row r="4035" spans="1:7" hidden="1">
      <c r="A4035" s="625"/>
      <c r="B4035" s="601"/>
      <c r="C4035" s="282" t="s">
        <v>1995</v>
      </c>
      <c r="D4035" s="397"/>
      <c r="E4035" s="604"/>
      <c r="F4035" s="616"/>
      <c r="G4035" s="626"/>
    </row>
    <row r="4036" spans="1:7" ht="9.75" hidden="1" customHeight="1">
      <c r="A4036" s="625"/>
      <c r="B4036" s="601"/>
      <c r="C4036" s="282" t="s">
        <v>1451</v>
      </c>
      <c r="D4036" s="397"/>
      <c r="E4036" s="604"/>
      <c r="F4036" s="616"/>
      <c r="G4036" s="626"/>
    </row>
    <row r="4037" spans="1:7" hidden="1">
      <c r="A4037" s="625"/>
      <c r="B4037" s="601"/>
      <c r="C4037" s="282" t="s">
        <v>1965</v>
      </c>
      <c r="D4037" s="397"/>
      <c r="E4037" s="604"/>
      <c r="F4037" s="616"/>
      <c r="G4037" s="626"/>
    </row>
    <row r="4038" spans="1:7" ht="10.5" hidden="1" customHeight="1">
      <c r="A4038" s="625"/>
      <c r="B4038" s="601"/>
      <c r="C4038" s="282" t="s">
        <v>1451</v>
      </c>
      <c r="D4038" s="397"/>
      <c r="E4038" s="604"/>
      <c r="F4038" s="616"/>
      <c r="G4038" s="626"/>
    </row>
    <row r="4039" spans="1:7" hidden="1">
      <c r="A4039" s="625"/>
      <c r="B4039" s="602"/>
      <c r="C4039" s="304" t="s">
        <v>1795</v>
      </c>
      <c r="D4039" s="290"/>
      <c r="E4039" s="605"/>
      <c r="F4039" s="617"/>
      <c r="G4039" s="626"/>
    </row>
    <row r="4040" spans="1:7" ht="4.5" hidden="1" customHeight="1" thickBot="1"/>
    <row r="4041" spans="1:7" hidden="1">
      <c r="A4041" s="625"/>
      <c r="B4041" s="600" t="s">
        <v>2576</v>
      </c>
      <c r="C4041" s="291" t="s">
        <v>2744</v>
      </c>
      <c r="D4041" s="600" t="s">
        <v>2759</v>
      </c>
      <c r="E4041" s="603" t="s">
        <v>1739</v>
      </c>
      <c r="F4041" s="609"/>
      <c r="G4041" s="626"/>
    </row>
    <row r="4042" spans="1:7" ht="8.25" hidden="1" customHeight="1">
      <c r="A4042" s="625"/>
      <c r="B4042" s="601"/>
      <c r="C4042" s="282" t="s">
        <v>2634</v>
      </c>
      <c r="D4042" s="601"/>
      <c r="E4042" s="604"/>
      <c r="F4042" s="610"/>
      <c r="G4042" s="626"/>
    </row>
    <row r="4043" spans="1:7" ht="24" hidden="1">
      <c r="A4043" s="625"/>
      <c r="B4043" s="601"/>
      <c r="C4043" s="282" t="s">
        <v>2738</v>
      </c>
      <c r="D4043" s="601"/>
      <c r="E4043" s="604"/>
      <c r="F4043" s="610"/>
      <c r="G4043" s="626"/>
    </row>
    <row r="4044" spans="1:7" ht="9" hidden="1" customHeight="1">
      <c r="A4044" s="625"/>
      <c r="B4044" s="601"/>
      <c r="C4044" s="282" t="s">
        <v>2634</v>
      </c>
      <c r="D4044" s="601"/>
      <c r="E4044" s="604"/>
      <c r="F4044" s="610"/>
      <c r="G4044" s="626"/>
    </row>
    <row r="4045" spans="1:7" hidden="1">
      <c r="A4045" s="625"/>
      <c r="B4045" s="601"/>
      <c r="C4045" s="282" t="s">
        <v>2720</v>
      </c>
      <c r="D4045" s="601"/>
      <c r="E4045" s="604"/>
      <c r="F4045" s="610"/>
      <c r="G4045" s="626"/>
    </row>
    <row r="4046" spans="1:7" ht="9" hidden="1" customHeight="1">
      <c r="A4046" s="625"/>
      <c r="B4046" s="601"/>
      <c r="C4046" s="282" t="s">
        <v>2634</v>
      </c>
      <c r="D4046" s="601"/>
      <c r="E4046" s="604"/>
      <c r="F4046" s="610"/>
      <c r="G4046" s="626"/>
    </row>
    <row r="4047" spans="1:7" hidden="1">
      <c r="A4047" s="625"/>
      <c r="B4047" s="601"/>
      <c r="C4047" s="282" t="s">
        <v>2719</v>
      </c>
      <c r="D4047" s="601"/>
      <c r="E4047" s="604"/>
      <c r="F4047" s="610"/>
      <c r="G4047" s="626"/>
    </row>
    <row r="4048" spans="1:7" ht="9" hidden="1" customHeight="1">
      <c r="A4048" s="625"/>
      <c r="B4048" s="601"/>
      <c r="C4048" s="282" t="s">
        <v>2634</v>
      </c>
      <c r="D4048" s="601"/>
      <c r="E4048" s="604"/>
      <c r="F4048" s="610"/>
      <c r="G4048" s="626"/>
    </row>
    <row r="4049" spans="1:7" hidden="1">
      <c r="A4049" s="625"/>
      <c r="B4049" s="601"/>
      <c r="C4049" s="282" t="s">
        <v>2707</v>
      </c>
      <c r="D4049" s="601"/>
      <c r="E4049" s="604"/>
      <c r="F4049" s="610"/>
      <c r="G4049" s="626"/>
    </row>
    <row r="4050" spans="1:7" ht="9" hidden="1" customHeight="1">
      <c r="A4050" s="625"/>
      <c r="B4050" s="601"/>
      <c r="C4050" s="282" t="s">
        <v>2634</v>
      </c>
      <c r="D4050" s="601"/>
      <c r="E4050" s="604"/>
      <c r="F4050" s="610"/>
      <c r="G4050" s="626"/>
    </row>
    <row r="4051" spans="1:7" ht="24" hidden="1">
      <c r="A4051" s="625"/>
      <c r="B4051" s="601"/>
      <c r="C4051" s="282" t="s">
        <v>2642</v>
      </c>
      <c r="D4051" s="601"/>
      <c r="E4051" s="604"/>
      <c r="F4051" s="610"/>
      <c r="G4051" s="626"/>
    </row>
    <row r="4052" spans="1:7" ht="9.75" hidden="1" customHeight="1">
      <c r="A4052" s="625"/>
      <c r="B4052" s="601"/>
      <c r="C4052" s="282" t="s">
        <v>2634</v>
      </c>
      <c r="D4052" s="601"/>
      <c r="E4052" s="604"/>
      <c r="F4052" s="610"/>
      <c r="G4052" s="626"/>
    </row>
    <row r="4053" spans="1:7" hidden="1">
      <c r="A4053" s="625"/>
      <c r="B4053" s="601"/>
      <c r="C4053" s="282" t="s">
        <v>2632</v>
      </c>
      <c r="D4053" s="601"/>
      <c r="E4053" s="604"/>
      <c r="F4053" s="610"/>
      <c r="G4053" s="626"/>
    </row>
    <row r="4054" spans="1:7" hidden="1">
      <c r="A4054" s="625"/>
      <c r="B4054" s="601"/>
      <c r="C4054" s="282" t="s">
        <v>2633</v>
      </c>
      <c r="D4054" s="601"/>
      <c r="E4054" s="604"/>
      <c r="F4054" s="610"/>
      <c r="G4054" s="626"/>
    </row>
    <row r="4055" spans="1:7" ht="8.25" hidden="1" customHeight="1">
      <c r="A4055" s="625"/>
      <c r="B4055" s="601"/>
      <c r="C4055" s="282" t="s">
        <v>2634</v>
      </c>
      <c r="D4055" s="601"/>
      <c r="E4055" s="604"/>
      <c r="F4055" s="610"/>
      <c r="G4055" s="626"/>
    </row>
    <row r="4056" spans="1:7" hidden="1">
      <c r="A4056" s="625"/>
      <c r="B4056" s="601"/>
      <c r="C4056" s="282" t="s">
        <v>2617</v>
      </c>
      <c r="D4056" s="601"/>
      <c r="E4056" s="604"/>
      <c r="F4056" s="610"/>
      <c r="G4056" s="626"/>
    </row>
    <row r="4057" spans="1:7" ht="24" hidden="1">
      <c r="A4057" s="625"/>
      <c r="B4057" s="601"/>
      <c r="C4057" s="282" t="s">
        <v>2635</v>
      </c>
      <c r="D4057" s="601"/>
      <c r="E4057" s="604"/>
      <c r="F4057" s="610"/>
      <c r="G4057" s="626"/>
    </row>
    <row r="4058" spans="1:7" ht="24" hidden="1">
      <c r="A4058" s="625"/>
      <c r="B4058" s="601"/>
      <c r="C4058" s="282" t="s">
        <v>2636</v>
      </c>
      <c r="D4058" s="601"/>
      <c r="E4058" s="604"/>
      <c r="F4058" s="610"/>
      <c r="G4058" s="626"/>
    </row>
    <row r="4059" spans="1:7" ht="24" hidden="1">
      <c r="A4059" s="625"/>
      <c r="B4059" s="601"/>
      <c r="C4059" s="282" t="s">
        <v>2637</v>
      </c>
      <c r="D4059" s="601"/>
      <c r="E4059" s="604"/>
      <c r="F4059" s="610"/>
      <c r="G4059" s="626"/>
    </row>
    <row r="4060" spans="1:7" hidden="1">
      <c r="A4060" s="625"/>
      <c r="B4060" s="601"/>
      <c r="C4060" s="282" t="s">
        <v>2638</v>
      </c>
      <c r="D4060" s="601"/>
      <c r="E4060" s="604"/>
      <c r="F4060" s="610"/>
      <c r="G4060" s="626"/>
    </row>
    <row r="4061" spans="1:7" ht="15.75" hidden="1" customHeight="1">
      <c r="A4061" s="625"/>
      <c r="B4061" s="601"/>
      <c r="C4061" s="282" t="s">
        <v>2639</v>
      </c>
      <c r="D4061" s="601"/>
      <c r="E4061" s="604"/>
      <c r="F4061" s="610"/>
      <c r="G4061" s="626"/>
    </row>
    <row r="4062" spans="1:7" ht="9" hidden="1" customHeight="1">
      <c r="A4062" s="625"/>
      <c r="B4062" s="601"/>
      <c r="C4062" s="278" t="s">
        <v>2578</v>
      </c>
      <c r="D4062" s="601"/>
      <c r="E4062" s="604"/>
      <c r="F4062" s="610"/>
      <c r="G4062" s="626"/>
    </row>
    <row r="4063" spans="1:7" hidden="1">
      <c r="A4063" s="625"/>
      <c r="B4063" s="601"/>
      <c r="C4063" s="278" t="s">
        <v>2593</v>
      </c>
      <c r="D4063" s="601"/>
      <c r="E4063" s="604"/>
      <c r="F4063" s="610"/>
      <c r="G4063" s="626"/>
    </row>
    <row r="4064" spans="1:7" ht="9.75" hidden="1" customHeight="1">
      <c r="A4064" s="625"/>
      <c r="B4064" s="601"/>
      <c r="C4064" s="278" t="s">
        <v>2578</v>
      </c>
      <c r="D4064" s="601"/>
      <c r="E4064" s="604"/>
      <c r="F4064" s="610"/>
      <c r="G4064" s="626"/>
    </row>
    <row r="4065" spans="1:7" ht="24" hidden="1">
      <c r="A4065" s="625"/>
      <c r="B4065" s="601"/>
      <c r="C4065" s="278" t="s">
        <v>2577</v>
      </c>
      <c r="D4065" s="601"/>
      <c r="E4065" s="604"/>
      <c r="F4065" s="610"/>
      <c r="G4065" s="626"/>
    </row>
    <row r="4066" spans="1:7" ht="9.75" hidden="1" customHeight="1">
      <c r="A4066" s="625"/>
      <c r="B4066" s="601"/>
      <c r="C4066" s="278" t="s">
        <v>2578</v>
      </c>
      <c r="D4066" s="601"/>
      <c r="E4066" s="604"/>
      <c r="F4066" s="610"/>
      <c r="G4066" s="626"/>
    </row>
    <row r="4067" spans="1:7" ht="26.25" hidden="1" customHeight="1">
      <c r="A4067" s="625"/>
      <c r="B4067" s="602"/>
      <c r="C4067" s="279" t="s">
        <v>2579</v>
      </c>
      <c r="D4067" s="602"/>
      <c r="E4067" s="605"/>
      <c r="F4067" s="611"/>
      <c r="G4067" s="626"/>
    </row>
    <row r="4068" spans="1:7" ht="18" hidden="1" thickBot="1">
      <c r="A4068" s="277"/>
      <c r="B4068" s="393"/>
      <c r="C4068" s="393"/>
      <c r="D4068" s="393"/>
      <c r="E4068" s="393"/>
      <c r="F4068" s="394"/>
      <c r="G4068" s="394"/>
    </row>
    <row r="4069" spans="1:7" ht="24" hidden="1">
      <c r="A4069" s="625"/>
      <c r="B4069" s="600" t="s">
        <v>1466</v>
      </c>
      <c r="C4069" s="282" t="s">
        <v>2176</v>
      </c>
      <c r="D4069" s="600" t="s">
        <v>1471</v>
      </c>
      <c r="E4069" s="603" t="s">
        <v>2760</v>
      </c>
      <c r="F4069" s="603"/>
      <c r="G4069" s="626"/>
    </row>
    <row r="4070" spans="1:7" hidden="1">
      <c r="A4070" s="625"/>
      <c r="B4070" s="601"/>
      <c r="C4070" s="278" t="s">
        <v>1469</v>
      </c>
      <c r="D4070" s="601"/>
      <c r="E4070" s="604"/>
      <c r="F4070" s="604"/>
      <c r="G4070" s="626"/>
    </row>
    <row r="4071" spans="1:7" ht="24" hidden="1">
      <c r="A4071" s="625"/>
      <c r="B4071" s="601"/>
      <c r="C4071" s="278" t="s">
        <v>1467</v>
      </c>
      <c r="D4071" s="601"/>
      <c r="E4071" s="604"/>
      <c r="F4071" s="604"/>
      <c r="G4071" s="626"/>
    </row>
    <row r="4072" spans="1:7" ht="24" hidden="1">
      <c r="A4072" s="625"/>
      <c r="B4072" s="601"/>
      <c r="C4072" s="278" t="s">
        <v>1468</v>
      </c>
      <c r="D4072" s="601"/>
      <c r="E4072" s="604"/>
      <c r="F4072" s="604"/>
      <c r="G4072" s="626"/>
    </row>
    <row r="4073" spans="1:7" hidden="1">
      <c r="A4073" s="625"/>
      <c r="B4073" s="601"/>
      <c r="C4073" s="278" t="s">
        <v>1469</v>
      </c>
      <c r="D4073" s="601"/>
      <c r="E4073" s="604"/>
      <c r="F4073" s="604"/>
      <c r="G4073" s="626"/>
    </row>
    <row r="4074" spans="1:7" hidden="1">
      <c r="A4074" s="625"/>
      <c r="B4074" s="602"/>
      <c r="C4074" s="279" t="s">
        <v>1470</v>
      </c>
      <c r="D4074" s="602"/>
      <c r="E4074" s="605"/>
      <c r="F4074" s="605"/>
      <c r="G4074" s="626"/>
    </row>
    <row r="4075" spans="1:7" ht="18" hidden="1" thickBot="1">
      <c r="A4075" s="277"/>
      <c r="B4075" s="393"/>
      <c r="C4075" s="412"/>
      <c r="D4075" s="393"/>
      <c r="E4075" s="393"/>
      <c r="F4075" s="394"/>
      <c r="G4075" s="277"/>
    </row>
    <row r="4076" spans="1:7" hidden="1">
      <c r="A4076" s="625"/>
      <c r="B4076" s="600" t="s">
        <v>1457</v>
      </c>
      <c r="C4076" s="282" t="s">
        <v>2333</v>
      </c>
      <c r="D4076" s="600" t="s">
        <v>1471</v>
      </c>
      <c r="E4076" s="603" t="s">
        <v>1456</v>
      </c>
      <c r="F4076" s="603"/>
      <c r="G4076" s="626"/>
    </row>
    <row r="4077" spans="1:7" hidden="1">
      <c r="A4077" s="625"/>
      <c r="B4077" s="601"/>
      <c r="C4077" s="282" t="s">
        <v>2334</v>
      </c>
      <c r="D4077" s="601"/>
      <c r="E4077" s="604"/>
      <c r="F4077" s="604"/>
      <c r="G4077" s="626"/>
    </row>
    <row r="4078" spans="1:7" ht="24" hidden="1">
      <c r="A4078" s="625"/>
      <c r="B4078" s="601"/>
      <c r="C4078" s="282" t="s">
        <v>1524</v>
      </c>
      <c r="D4078" s="601"/>
      <c r="E4078" s="604"/>
      <c r="F4078" s="604"/>
      <c r="G4078" s="626"/>
    </row>
    <row r="4079" spans="1:7" ht="48" hidden="1">
      <c r="A4079" s="625"/>
      <c r="B4079" s="601"/>
      <c r="C4079" s="282" t="s">
        <v>2041</v>
      </c>
      <c r="D4079" s="601"/>
      <c r="E4079" s="604"/>
      <c r="F4079" s="604"/>
      <c r="G4079" s="626"/>
    </row>
    <row r="4080" spans="1:7" hidden="1">
      <c r="A4080" s="625"/>
      <c r="B4080" s="601"/>
      <c r="C4080" s="282" t="s">
        <v>2335</v>
      </c>
      <c r="D4080" s="601"/>
      <c r="E4080" s="604"/>
      <c r="F4080" s="604"/>
      <c r="G4080" s="626"/>
    </row>
    <row r="4081" spans="1:7" hidden="1">
      <c r="A4081" s="625"/>
      <c r="B4081" s="601"/>
      <c r="C4081" s="282" t="s">
        <v>1999</v>
      </c>
      <c r="D4081" s="601"/>
      <c r="E4081" s="604"/>
      <c r="F4081" s="604"/>
      <c r="G4081" s="626"/>
    </row>
    <row r="4082" spans="1:7" ht="24" hidden="1">
      <c r="A4082" s="625"/>
      <c r="B4082" s="601"/>
      <c r="C4082" s="282" t="s">
        <v>1524</v>
      </c>
      <c r="D4082" s="601"/>
      <c r="E4082" s="604"/>
      <c r="F4082" s="604"/>
      <c r="G4082" s="626"/>
    </row>
    <row r="4083" spans="1:7" ht="24" hidden="1">
      <c r="A4083" s="625"/>
      <c r="B4083" s="601"/>
      <c r="C4083" s="282" t="s">
        <v>1998</v>
      </c>
      <c r="D4083" s="601"/>
      <c r="E4083" s="604"/>
      <c r="F4083" s="604"/>
      <c r="G4083" s="626"/>
    </row>
    <row r="4084" spans="1:7" ht="24" hidden="1">
      <c r="A4084" s="625"/>
      <c r="B4084" s="601"/>
      <c r="C4084" s="282" t="s">
        <v>1524</v>
      </c>
      <c r="D4084" s="601"/>
      <c r="E4084" s="604"/>
      <c r="F4084" s="604"/>
      <c r="G4084" s="626"/>
    </row>
    <row r="4085" spans="1:7" hidden="1">
      <c r="A4085" s="625"/>
      <c r="B4085" s="601"/>
      <c r="C4085" s="282" t="s">
        <v>1872</v>
      </c>
      <c r="D4085" s="601"/>
      <c r="E4085" s="604"/>
      <c r="F4085" s="604"/>
      <c r="G4085" s="626"/>
    </row>
    <row r="4086" spans="1:7" ht="24" hidden="1">
      <c r="A4086" s="625"/>
      <c r="B4086" s="601"/>
      <c r="C4086" s="282" t="s">
        <v>1524</v>
      </c>
      <c r="D4086" s="601"/>
      <c r="E4086" s="604"/>
      <c r="F4086" s="604"/>
      <c r="G4086" s="626"/>
    </row>
    <row r="4087" spans="1:7" hidden="1">
      <c r="A4087" s="625"/>
      <c r="B4087" s="601"/>
      <c r="C4087" s="282" t="s">
        <v>1870</v>
      </c>
      <c r="D4087" s="601"/>
      <c r="E4087" s="604"/>
      <c r="F4087" s="604"/>
      <c r="G4087" s="626"/>
    </row>
    <row r="4088" spans="1:7" hidden="1">
      <c r="A4088" s="625"/>
      <c r="B4088" s="601"/>
      <c r="C4088" s="282" t="s">
        <v>1871</v>
      </c>
      <c r="D4088" s="601"/>
      <c r="E4088" s="604"/>
      <c r="F4088" s="604"/>
      <c r="G4088" s="626"/>
    </row>
    <row r="4089" spans="1:7" ht="24" hidden="1">
      <c r="A4089" s="625"/>
      <c r="B4089" s="601"/>
      <c r="C4089" s="282" t="s">
        <v>1524</v>
      </c>
      <c r="D4089" s="601"/>
      <c r="E4089" s="604"/>
      <c r="F4089" s="604"/>
      <c r="G4089" s="626"/>
    </row>
    <row r="4090" spans="1:7" ht="24" hidden="1">
      <c r="A4090" s="625"/>
      <c r="B4090" s="601"/>
      <c r="C4090" s="282" t="s">
        <v>1821</v>
      </c>
      <c r="D4090" s="601"/>
      <c r="E4090" s="604"/>
      <c r="F4090" s="604"/>
      <c r="G4090" s="626"/>
    </row>
    <row r="4091" spans="1:7" ht="24" hidden="1">
      <c r="A4091" s="625"/>
      <c r="B4091" s="601"/>
      <c r="C4091" s="282" t="s">
        <v>1524</v>
      </c>
      <c r="D4091" s="601"/>
      <c r="E4091" s="604"/>
      <c r="F4091" s="604"/>
      <c r="G4091" s="626"/>
    </row>
    <row r="4092" spans="1:7" hidden="1">
      <c r="A4092" s="625"/>
      <c r="B4092" s="601"/>
      <c r="C4092" s="282" t="s">
        <v>1770</v>
      </c>
      <c r="D4092" s="601"/>
      <c r="E4092" s="604"/>
      <c r="F4092" s="604"/>
      <c r="G4092" s="626"/>
    </row>
    <row r="4093" spans="1:7" ht="24" hidden="1">
      <c r="A4093" s="625"/>
      <c r="B4093" s="601"/>
      <c r="C4093" s="282" t="s">
        <v>1524</v>
      </c>
      <c r="D4093" s="601"/>
      <c r="E4093" s="604"/>
      <c r="F4093" s="604"/>
      <c r="G4093" s="626"/>
    </row>
    <row r="4094" spans="1:7" ht="36" hidden="1">
      <c r="A4094" s="625"/>
      <c r="B4094" s="601"/>
      <c r="C4094" s="282" t="s">
        <v>1738</v>
      </c>
      <c r="D4094" s="601"/>
      <c r="E4094" s="604"/>
      <c r="F4094" s="604"/>
      <c r="G4094" s="626"/>
    </row>
    <row r="4095" spans="1:7" ht="24" hidden="1">
      <c r="A4095" s="625"/>
      <c r="B4095" s="601"/>
      <c r="C4095" s="282" t="s">
        <v>1524</v>
      </c>
      <c r="D4095" s="601"/>
      <c r="E4095" s="604"/>
      <c r="F4095" s="604"/>
      <c r="G4095" s="626"/>
    </row>
    <row r="4096" spans="1:7" ht="36" hidden="1">
      <c r="A4096" s="625"/>
      <c r="B4096" s="601"/>
      <c r="C4096" s="282" t="s">
        <v>1713</v>
      </c>
      <c r="D4096" s="601"/>
      <c r="E4096" s="604"/>
      <c r="F4096" s="604"/>
      <c r="G4096" s="626"/>
    </row>
    <row r="4097" spans="1:7" ht="24" hidden="1">
      <c r="A4097" s="625"/>
      <c r="B4097" s="601"/>
      <c r="C4097" s="282" t="s">
        <v>1524</v>
      </c>
      <c r="D4097" s="601"/>
      <c r="E4097" s="604"/>
      <c r="F4097" s="604"/>
      <c r="G4097" s="626"/>
    </row>
    <row r="4098" spans="1:7" ht="24" hidden="1">
      <c r="A4098" s="625"/>
      <c r="B4098" s="601"/>
      <c r="C4098" s="282" t="s">
        <v>1690</v>
      </c>
      <c r="D4098" s="601"/>
      <c r="E4098" s="604"/>
      <c r="F4098" s="604"/>
      <c r="G4098" s="626"/>
    </row>
    <row r="4099" spans="1:7" ht="24" hidden="1">
      <c r="A4099" s="625"/>
      <c r="B4099" s="601"/>
      <c r="C4099" s="282" t="s">
        <v>1524</v>
      </c>
      <c r="D4099" s="601"/>
      <c r="E4099" s="604"/>
      <c r="F4099" s="604"/>
      <c r="G4099" s="626"/>
    </row>
    <row r="4100" spans="1:7" hidden="1">
      <c r="A4100" s="625"/>
      <c r="B4100" s="601"/>
      <c r="C4100" s="282" t="s">
        <v>1660</v>
      </c>
      <c r="D4100" s="601"/>
      <c r="E4100" s="604"/>
      <c r="F4100" s="604"/>
      <c r="G4100" s="626"/>
    </row>
    <row r="4101" spans="1:7" hidden="1">
      <c r="A4101" s="625"/>
      <c r="B4101" s="601"/>
      <c r="C4101" s="282" t="s">
        <v>1661</v>
      </c>
      <c r="D4101" s="601"/>
      <c r="E4101" s="604"/>
      <c r="F4101" s="604"/>
      <c r="G4101" s="626"/>
    </row>
    <row r="4102" spans="1:7" hidden="1">
      <c r="A4102" s="625"/>
      <c r="B4102" s="601"/>
      <c r="C4102" s="278" t="s">
        <v>1662</v>
      </c>
      <c r="D4102" s="601"/>
      <c r="E4102" s="604"/>
      <c r="F4102" s="604"/>
      <c r="G4102" s="626"/>
    </row>
    <row r="4103" spans="1:7" ht="24" hidden="1">
      <c r="A4103" s="625"/>
      <c r="B4103" s="601"/>
      <c r="C4103" s="282" t="s">
        <v>1524</v>
      </c>
      <c r="D4103" s="601"/>
      <c r="E4103" s="604"/>
      <c r="F4103" s="604"/>
      <c r="G4103" s="626"/>
    </row>
    <row r="4104" spans="1:7" hidden="1">
      <c r="A4104" s="625"/>
      <c r="B4104" s="601"/>
      <c r="C4104" s="282" t="s">
        <v>1623</v>
      </c>
      <c r="D4104" s="601"/>
      <c r="E4104" s="604"/>
      <c r="F4104" s="604"/>
      <c r="G4104" s="626"/>
    </row>
    <row r="4105" spans="1:7" hidden="1">
      <c r="A4105" s="625"/>
      <c r="B4105" s="601"/>
      <c r="C4105" s="278" t="s">
        <v>1663</v>
      </c>
      <c r="D4105" s="601"/>
      <c r="E4105" s="604"/>
      <c r="F4105" s="604"/>
      <c r="G4105" s="626"/>
    </row>
    <row r="4106" spans="1:7" ht="24" hidden="1">
      <c r="A4106" s="625"/>
      <c r="B4106" s="601"/>
      <c r="C4106" s="282" t="s">
        <v>1524</v>
      </c>
      <c r="D4106" s="601"/>
      <c r="E4106" s="604"/>
      <c r="F4106" s="604"/>
      <c r="G4106" s="626"/>
    </row>
    <row r="4107" spans="1:7" ht="24" hidden="1">
      <c r="A4107" s="625"/>
      <c r="B4107" s="601"/>
      <c r="C4107" s="278" t="s">
        <v>1575</v>
      </c>
      <c r="D4107" s="601"/>
      <c r="E4107" s="604"/>
      <c r="F4107" s="604"/>
      <c r="G4107" s="626"/>
    </row>
    <row r="4108" spans="1:7" hidden="1">
      <c r="A4108" s="625"/>
      <c r="B4108" s="601"/>
      <c r="C4108" s="278" t="s">
        <v>1524</v>
      </c>
      <c r="D4108" s="601"/>
      <c r="E4108" s="604"/>
      <c r="F4108" s="604"/>
      <c r="G4108" s="626"/>
    </row>
    <row r="4109" spans="1:7" hidden="1">
      <c r="A4109" s="625"/>
      <c r="B4109" s="601"/>
      <c r="C4109" s="278" t="s">
        <v>1525</v>
      </c>
      <c r="D4109" s="601"/>
      <c r="E4109" s="604"/>
      <c r="F4109" s="604"/>
      <c r="G4109" s="626"/>
    </row>
    <row r="4110" spans="1:7" hidden="1">
      <c r="A4110" s="625"/>
      <c r="B4110" s="601"/>
      <c r="C4110" s="278" t="s">
        <v>1524</v>
      </c>
      <c r="D4110" s="601"/>
      <c r="E4110" s="604"/>
      <c r="F4110" s="604"/>
      <c r="G4110" s="626"/>
    </row>
    <row r="4111" spans="1:7" hidden="1">
      <c r="A4111" s="625"/>
      <c r="B4111" s="601"/>
      <c r="C4111" s="278" t="s">
        <v>1522</v>
      </c>
      <c r="D4111" s="601"/>
      <c r="E4111" s="604"/>
      <c r="F4111" s="604"/>
      <c r="G4111" s="626"/>
    </row>
    <row r="4112" spans="1:7" hidden="1">
      <c r="A4112" s="625"/>
      <c r="B4112" s="601"/>
      <c r="C4112" s="278" t="s">
        <v>1523</v>
      </c>
      <c r="D4112" s="601"/>
      <c r="E4112" s="604"/>
      <c r="F4112" s="604"/>
      <c r="G4112" s="626"/>
    </row>
    <row r="4113" spans="1:7" hidden="1">
      <c r="A4113" s="625"/>
      <c r="B4113" s="601"/>
      <c r="C4113" s="278" t="s">
        <v>1524</v>
      </c>
      <c r="D4113" s="601"/>
      <c r="E4113" s="604"/>
      <c r="F4113" s="604"/>
      <c r="G4113" s="626"/>
    </row>
    <row r="4114" spans="1:7" hidden="1">
      <c r="A4114" s="625"/>
      <c r="B4114" s="601"/>
      <c r="C4114" s="278" t="s">
        <v>1458</v>
      </c>
      <c r="D4114" s="601"/>
      <c r="E4114" s="604"/>
      <c r="F4114" s="604"/>
      <c r="G4114" s="626"/>
    </row>
    <row r="4115" spans="1:7" hidden="1">
      <c r="A4115" s="625"/>
      <c r="B4115" s="602"/>
      <c r="C4115" s="279" t="s">
        <v>1459</v>
      </c>
      <c r="D4115" s="602"/>
      <c r="E4115" s="605"/>
      <c r="F4115" s="605"/>
      <c r="G4115" s="626"/>
    </row>
    <row r="4116" spans="1:7" ht="14.25" hidden="1">
      <c r="A4116" s="277"/>
      <c r="B4116" s="358"/>
      <c r="C4116" s="398"/>
      <c r="D4116" s="398"/>
      <c r="E4116" s="398"/>
      <c r="F4116" s="398"/>
      <c r="G4116" s="394"/>
    </row>
    <row r="4117" spans="1:7" ht="24" hidden="1">
      <c r="A4117" s="625"/>
      <c r="B4117" s="612" t="s">
        <v>1967</v>
      </c>
      <c r="C4117" s="282" t="s">
        <v>2141</v>
      </c>
      <c r="D4117" s="612" t="s">
        <v>1471</v>
      </c>
      <c r="E4117" s="613" t="s">
        <v>1456</v>
      </c>
      <c r="F4117" s="621"/>
      <c r="G4117" s="626"/>
    </row>
    <row r="4118" spans="1:7" ht="24" hidden="1">
      <c r="A4118" s="625"/>
      <c r="B4118" s="601"/>
      <c r="C4118" s="280" t="s">
        <v>1451</v>
      </c>
      <c r="D4118" s="601"/>
      <c r="E4118" s="604"/>
      <c r="F4118" s="616"/>
      <c r="G4118" s="626"/>
    </row>
    <row r="4119" spans="1:7" hidden="1">
      <c r="A4119" s="625"/>
      <c r="B4119" s="601"/>
      <c r="C4119" s="282" t="s">
        <v>2068</v>
      </c>
      <c r="D4119" s="601"/>
      <c r="E4119" s="604"/>
      <c r="F4119" s="616"/>
      <c r="G4119" s="626"/>
    </row>
    <row r="4120" spans="1:7" ht="24" hidden="1">
      <c r="A4120" s="625"/>
      <c r="B4120" s="601"/>
      <c r="C4120" s="282" t="s">
        <v>1524</v>
      </c>
      <c r="D4120" s="601"/>
      <c r="E4120" s="604"/>
      <c r="F4120" s="616"/>
      <c r="G4120" s="626"/>
    </row>
    <row r="4121" spans="1:7" ht="24" hidden="1">
      <c r="A4121" s="625"/>
      <c r="B4121" s="602"/>
      <c r="C4121" s="304" t="s">
        <v>1997</v>
      </c>
      <c r="D4121" s="602"/>
      <c r="E4121" s="605"/>
      <c r="F4121" s="617"/>
      <c r="G4121" s="626"/>
    </row>
    <row r="4122" spans="1:7" ht="18" hidden="1" thickBot="1">
      <c r="A4122" s="277"/>
      <c r="B4122" s="393"/>
      <c r="C4122" s="393"/>
      <c r="D4122" s="393"/>
      <c r="E4122" s="393"/>
      <c r="F4122" s="394"/>
      <c r="G4122" s="394"/>
    </row>
    <row r="4123" spans="1:7" ht="24" hidden="1">
      <c r="A4123" s="625"/>
      <c r="B4123" s="600" t="s">
        <v>1449</v>
      </c>
      <c r="C4123" s="282" t="s">
        <v>2336</v>
      </c>
      <c r="D4123" s="600" t="s">
        <v>1471</v>
      </c>
      <c r="E4123" s="603" t="s">
        <v>1460</v>
      </c>
      <c r="F4123" s="603"/>
      <c r="G4123" s="626"/>
    </row>
    <row r="4124" spans="1:7" ht="24" hidden="1">
      <c r="A4124" s="625"/>
      <c r="B4124" s="601"/>
      <c r="C4124" s="282" t="s">
        <v>1451</v>
      </c>
      <c r="D4124" s="601"/>
      <c r="E4124" s="604"/>
      <c r="F4124" s="604"/>
      <c r="G4124" s="626"/>
    </row>
    <row r="4125" spans="1:7" ht="36" hidden="1">
      <c r="A4125" s="625"/>
      <c r="B4125" s="601"/>
      <c r="C4125" s="282" t="s">
        <v>2316</v>
      </c>
      <c r="D4125" s="601"/>
      <c r="E4125" s="604"/>
      <c r="F4125" s="604"/>
      <c r="G4125" s="626"/>
    </row>
    <row r="4126" spans="1:7" ht="24" hidden="1">
      <c r="A4126" s="625"/>
      <c r="B4126" s="601"/>
      <c r="C4126" s="282" t="s">
        <v>1451</v>
      </c>
      <c r="D4126" s="601"/>
      <c r="E4126" s="604"/>
      <c r="F4126" s="604"/>
      <c r="G4126" s="626"/>
    </row>
    <row r="4127" spans="1:7" ht="24" hidden="1">
      <c r="A4127" s="625"/>
      <c r="B4127" s="601"/>
      <c r="C4127" s="282" t="s">
        <v>2174</v>
      </c>
      <c r="D4127" s="601"/>
      <c r="E4127" s="604"/>
      <c r="F4127" s="604"/>
      <c r="G4127" s="626"/>
    </row>
    <row r="4128" spans="1:7" ht="24" hidden="1">
      <c r="A4128" s="625"/>
      <c r="B4128" s="601"/>
      <c r="C4128" s="282" t="s">
        <v>1451</v>
      </c>
      <c r="D4128" s="601"/>
      <c r="E4128" s="604"/>
      <c r="F4128" s="604"/>
      <c r="G4128" s="626"/>
    </row>
    <row r="4129" spans="1:7" ht="24" hidden="1">
      <c r="A4129" s="625"/>
      <c r="B4129" s="601"/>
      <c r="C4129" s="282" t="s">
        <v>2142</v>
      </c>
      <c r="D4129" s="601"/>
      <c r="E4129" s="604"/>
      <c r="F4129" s="604"/>
      <c r="G4129" s="626"/>
    </row>
    <row r="4130" spans="1:7" ht="24" hidden="1">
      <c r="A4130" s="625"/>
      <c r="B4130" s="601"/>
      <c r="C4130" s="282" t="s">
        <v>1451</v>
      </c>
      <c r="D4130" s="601"/>
      <c r="E4130" s="604"/>
      <c r="F4130" s="604"/>
      <c r="G4130" s="626"/>
    </row>
    <row r="4131" spans="1:7" hidden="1">
      <c r="A4131" s="625"/>
      <c r="B4131" s="601"/>
      <c r="C4131" s="282" t="s">
        <v>2089</v>
      </c>
      <c r="D4131" s="601"/>
      <c r="E4131" s="604"/>
      <c r="F4131" s="604"/>
      <c r="G4131" s="626"/>
    </row>
    <row r="4132" spans="1:7" ht="24" hidden="1">
      <c r="A4132" s="625"/>
      <c r="B4132" s="601"/>
      <c r="C4132" s="282" t="s">
        <v>1451</v>
      </c>
      <c r="D4132" s="601"/>
      <c r="E4132" s="604"/>
      <c r="F4132" s="604"/>
      <c r="G4132" s="626"/>
    </row>
    <row r="4133" spans="1:7" hidden="1">
      <c r="A4133" s="625"/>
      <c r="B4133" s="601"/>
      <c r="C4133" s="282" t="s">
        <v>1927</v>
      </c>
      <c r="D4133" s="601"/>
      <c r="E4133" s="604"/>
      <c r="F4133" s="604"/>
      <c r="G4133" s="626"/>
    </row>
    <row r="4134" spans="1:7" ht="24" hidden="1">
      <c r="A4134" s="625"/>
      <c r="B4134" s="601"/>
      <c r="C4134" s="282" t="s">
        <v>1451</v>
      </c>
      <c r="D4134" s="601"/>
      <c r="E4134" s="604"/>
      <c r="F4134" s="604"/>
      <c r="G4134" s="626"/>
    </row>
    <row r="4135" spans="1:7" hidden="1">
      <c r="A4135" s="625"/>
      <c r="B4135" s="601"/>
      <c r="C4135" s="282" t="s">
        <v>1853</v>
      </c>
      <c r="D4135" s="601"/>
      <c r="E4135" s="604"/>
      <c r="F4135" s="604"/>
      <c r="G4135" s="626"/>
    </row>
    <row r="4136" spans="1:7" hidden="1">
      <c r="A4136" s="625"/>
      <c r="B4136" s="601"/>
      <c r="C4136" s="282" t="s">
        <v>1854</v>
      </c>
      <c r="D4136" s="601"/>
      <c r="E4136" s="604"/>
      <c r="F4136" s="604"/>
      <c r="G4136" s="626"/>
    </row>
    <row r="4137" spans="1:7" ht="24" hidden="1">
      <c r="A4137" s="625"/>
      <c r="B4137" s="601"/>
      <c r="C4137" s="282" t="s">
        <v>1451</v>
      </c>
      <c r="D4137" s="601"/>
      <c r="E4137" s="604"/>
      <c r="F4137" s="604"/>
      <c r="G4137" s="626"/>
    </row>
    <row r="4138" spans="1:7" ht="24" hidden="1">
      <c r="A4138" s="625"/>
      <c r="B4138" s="601"/>
      <c r="C4138" s="282" t="s">
        <v>1820</v>
      </c>
      <c r="D4138" s="601"/>
      <c r="E4138" s="604"/>
      <c r="F4138" s="604"/>
      <c r="G4138" s="626"/>
    </row>
    <row r="4139" spans="1:7" ht="24" hidden="1">
      <c r="A4139" s="625"/>
      <c r="B4139" s="601"/>
      <c r="C4139" s="282" t="s">
        <v>1451</v>
      </c>
      <c r="D4139" s="601"/>
      <c r="E4139" s="604"/>
      <c r="F4139" s="604"/>
      <c r="G4139" s="626"/>
    </row>
    <row r="4140" spans="1:7" hidden="1">
      <c r="A4140" s="625"/>
      <c r="B4140" s="601"/>
      <c r="C4140" s="282" t="s">
        <v>1796</v>
      </c>
      <c r="D4140" s="601"/>
      <c r="E4140" s="604"/>
      <c r="F4140" s="604"/>
      <c r="G4140" s="626"/>
    </row>
    <row r="4141" spans="1:7" ht="24" hidden="1">
      <c r="A4141" s="625"/>
      <c r="B4141" s="601"/>
      <c r="C4141" s="282" t="s">
        <v>1451</v>
      </c>
      <c r="D4141" s="601"/>
      <c r="E4141" s="604"/>
      <c r="F4141" s="604"/>
      <c r="G4141" s="626"/>
    </row>
    <row r="4142" spans="1:7" hidden="1">
      <c r="A4142" s="625"/>
      <c r="B4142" s="601"/>
      <c r="C4142" s="282" t="s">
        <v>1769</v>
      </c>
      <c r="D4142" s="601"/>
      <c r="E4142" s="604"/>
      <c r="F4142" s="604"/>
      <c r="G4142" s="626"/>
    </row>
    <row r="4143" spans="1:7" ht="24" hidden="1">
      <c r="A4143" s="625"/>
      <c r="B4143" s="601"/>
      <c r="C4143" s="282" t="s">
        <v>1451</v>
      </c>
      <c r="D4143" s="601"/>
      <c r="E4143" s="604"/>
      <c r="F4143" s="604"/>
      <c r="G4143" s="626"/>
    </row>
    <row r="4144" spans="1:7" hidden="1">
      <c r="A4144" s="625"/>
      <c r="B4144" s="601"/>
      <c r="C4144" s="282" t="s">
        <v>1737</v>
      </c>
      <c r="D4144" s="601"/>
      <c r="E4144" s="604"/>
      <c r="F4144" s="604"/>
      <c r="G4144" s="626"/>
    </row>
    <row r="4145" spans="1:7" ht="24" hidden="1">
      <c r="A4145" s="625"/>
      <c r="B4145" s="601"/>
      <c r="C4145" s="282" t="s">
        <v>1451</v>
      </c>
      <c r="D4145" s="601"/>
      <c r="E4145" s="604"/>
      <c r="F4145" s="604"/>
      <c r="G4145" s="626"/>
    </row>
    <row r="4146" spans="1:7" hidden="1">
      <c r="A4146" s="625"/>
      <c r="B4146" s="601"/>
      <c r="C4146" s="282" t="s">
        <v>1658</v>
      </c>
      <c r="D4146" s="601"/>
      <c r="E4146" s="604"/>
      <c r="F4146" s="604"/>
      <c r="G4146" s="626"/>
    </row>
    <row r="4147" spans="1:7" ht="24" hidden="1">
      <c r="A4147" s="625"/>
      <c r="B4147" s="601"/>
      <c r="C4147" s="282" t="s">
        <v>1451</v>
      </c>
      <c r="D4147" s="601"/>
      <c r="E4147" s="604"/>
      <c r="F4147" s="604"/>
      <c r="G4147" s="626"/>
    </row>
    <row r="4148" spans="1:7" hidden="1">
      <c r="A4148" s="625"/>
      <c r="B4148" s="601"/>
      <c r="C4148" s="282" t="s">
        <v>1621</v>
      </c>
      <c r="D4148" s="601"/>
      <c r="E4148" s="604"/>
      <c r="F4148" s="604"/>
      <c r="G4148" s="626"/>
    </row>
    <row r="4149" spans="1:7" hidden="1">
      <c r="A4149" s="625"/>
      <c r="B4149" s="601"/>
      <c r="C4149" s="282" t="s">
        <v>1622</v>
      </c>
      <c r="D4149" s="601"/>
      <c r="E4149" s="604"/>
      <c r="F4149" s="604"/>
      <c r="G4149" s="626"/>
    </row>
    <row r="4150" spans="1:7" ht="24" hidden="1">
      <c r="A4150" s="625"/>
      <c r="B4150" s="601"/>
      <c r="C4150" s="282" t="s">
        <v>1451</v>
      </c>
      <c r="D4150" s="601"/>
      <c r="E4150" s="604"/>
      <c r="F4150" s="604"/>
      <c r="G4150" s="626"/>
    </row>
    <row r="4151" spans="1:7" hidden="1">
      <c r="A4151" s="625"/>
      <c r="B4151" s="601"/>
      <c r="C4151" s="278" t="s">
        <v>1659</v>
      </c>
      <c r="D4151" s="601"/>
      <c r="E4151" s="604"/>
      <c r="F4151" s="604"/>
      <c r="G4151" s="626"/>
    </row>
    <row r="4152" spans="1:7" hidden="1">
      <c r="A4152" s="625"/>
      <c r="B4152" s="601"/>
      <c r="C4152" s="278" t="s">
        <v>1451</v>
      </c>
      <c r="D4152" s="601"/>
      <c r="E4152" s="604"/>
      <c r="F4152" s="604"/>
      <c r="G4152" s="626"/>
    </row>
    <row r="4153" spans="1:7" hidden="1">
      <c r="A4153" s="625"/>
      <c r="B4153" s="601"/>
      <c r="C4153" s="278" t="s">
        <v>1450</v>
      </c>
      <c r="D4153" s="601"/>
      <c r="E4153" s="604"/>
      <c r="F4153" s="604"/>
      <c r="G4153" s="626"/>
    </row>
    <row r="4154" spans="1:7" hidden="1">
      <c r="A4154" s="625"/>
      <c r="B4154" s="601"/>
      <c r="C4154" s="278" t="s">
        <v>1451</v>
      </c>
      <c r="D4154" s="601"/>
      <c r="E4154" s="604"/>
      <c r="F4154" s="604"/>
      <c r="G4154" s="626"/>
    </row>
    <row r="4155" spans="1:7" hidden="1">
      <c r="A4155" s="625"/>
      <c r="B4155" s="601"/>
      <c r="C4155" s="278" t="s">
        <v>1452</v>
      </c>
      <c r="D4155" s="601"/>
      <c r="E4155" s="604"/>
      <c r="F4155" s="604"/>
      <c r="G4155" s="626"/>
    </row>
    <row r="4156" spans="1:7" hidden="1">
      <c r="A4156" s="625"/>
      <c r="B4156" s="601"/>
      <c r="C4156" s="278" t="s">
        <v>1451</v>
      </c>
      <c r="D4156" s="601"/>
      <c r="E4156" s="604"/>
      <c r="F4156" s="604"/>
      <c r="G4156" s="626"/>
    </row>
    <row r="4157" spans="1:7" hidden="1">
      <c r="A4157" s="625"/>
      <c r="B4157" s="601"/>
      <c r="C4157" s="278" t="s">
        <v>1453</v>
      </c>
      <c r="D4157" s="601"/>
      <c r="E4157" s="604"/>
      <c r="F4157" s="604"/>
      <c r="G4157" s="626"/>
    </row>
    <row r="4158" spans="1:7" hidden="1">
      <c r="A4158" s="625"/>
      <c r="B4158" s="601"/>
      <c r="C4158" s="278" t="s">
        <v>1454</v>
      </c>
      <c r="D4158" s="601"/>
      <c r="E4158" s="604"/>
      <c r="F4158" s="604"/>
      <c r="G4158" s="626"/>
    </row>
    <row r="4159" spans="1:7" hidden="1">
      <c r="A4159" s="625"/>
      <c r="B4159" s="602"/>
      <c r="C4159" s="279" t="s">
        <v>1455</v>
      </c>
      <c r="D4159" s="602"/>
      <c r="E4159" s="605"/>
      <c r="F4159" s="605"/>
      <c r="G4159" s="626"/>
    </row>
    <row r="4160" spans="1:7" ht="18" hidden="1" thickBot="1">
      <c r="A4160" s="277"/>
      <c r="B4160" s="393"/>
      <c r="C4160" s="393"/>
      <c r="D4160" s="393"/>
      <c r="E4160" s="393"/>
      <c r="F4160" s="394"/>
      <c r="G4160" s="277"/>
    </row>
    <row r="4161" spans="1:7" hidden="1">
      <c r="A4161" s="625"/>
      <c r="B4161" s="600" t="s">
        <v>2090</v>
      </c>
      <c r="C4161" s="282" t="s">
        <v>2228</v>
      </c>
      <c r="D4161" s="600" t="s">
        <v>1471</v>
      </c>
      <c r="E4161" s="603" t="s">
        <v>1996</v>
      </c>
      <c r="F4161" s="609"/>
      <c r="G4161" s="626"/>
    </row>
    <row r="4162" spans="1:7" ht="24" hidden="1">
      <c r="A4162" s="625"/>
      <c r="B4162" s="601"/>
      <c r="C4162" s="282" t="s">
        <v>1577</v>
      </c>
      <c r="D4162" s="601"/>
      <c r="E4162" s="604"/>
      <c r="F4162" s="610"/>
      <c r="G4162" s="626"/>
    </row>
    <row r="4163" spans="1:7" hidden="1">
      <c r="A4163" s="625"/>
      <c r="B4163" s="601"/>
      <c r="C4163" s="282" t="s">
        <v>2175</v>
      </c>
      <c r="D4163" s="601"/>
      <c r="E4163" s="604"/>
      <c r="F4163" s="610"/>
      <c r="G4163" s="626"/>
    </row>
    <row r="4164" spans="1:7" ht="24" hidden="1">
      <c r="A4164" s="625"/>
      <c r="B4164" s="601"/>
      <c r="C4164" s="282" t="s">
        <v>1577</v>
      </c>
      <c r="D4164" s="601"/>
      <c r="E4164" s="604"/>
      <c r="F4164" s="610"/>
      <c r="G4164" s="626"/>
    </row>
    <row r="4165" spans="1:7" hidden="1">
      <c r="A4165" s="625"/>
      <c r="B4165" s="601"/>
      <c r="C4165" s="282" t="s">
        <v>1966</v>
      </c>
      <c r="D4165" s="601"/>
      <c r="E4165" s="604"/>
      <c r="F4165" s="610"/>
      <c r="G4165" s="626"/>
    </row>
    <row r="4166" spans="1:7" ht="24" hidden="1">
      <c r="A4166" s="625"/>
      <c r="B4166" s="601"/>
      <c r="C4166" s="282" t="s">
        <v>1577</v>
      </c>
      <c r="D4166" s="601"/>
      <c r="E4166" s="604"/>
      <c r="F4166" s="610"/>
      <c r="G4166" s="626"/>
    </row>
    <row r="4167" spans="1:7" hidden="1">
      <c r="A4167" s="625"/>
      <c r="B4167" s="601"/>
      <c r="C4167" s="282" t="s">
        <v>1858</v>
      </c>
      <c r="D4167" s="601"/>
      <c r="E4167" s="604"/>
      <c r="F4167" s="610"/>
      <c r="G4167" s="626"/>
    </row>
    <row r="4168" spans="1:7" ht="24" hidden="1">
      <c r="A4168" s="625"/>
      <c r="B4168" s="601"/>
      <c r="C4168" s="282" t="s">
        <v>1577</v>
      </c>
      <c r="D4168" s="601"/>
      <c r="E4168" s="604"/>
      <c r="F4168" s="610"/>
      <c r="G4168" s="626"/>
    </row>
    <row r="4169" spans="1:7" hidden="1">
      <c r="A4169" s="625"/>
      <c r="B4169" s="602"/>
      <c r="C4169" s="304" t="s">
        <v>1822</v>
      </c>
      <c r="D4169" s="602"/>
      <c r="E4169" s="605"/>
      <c r="F4169" s="611"/>
      <c r="G4169" s="626"/>
    </row>
    <row r="4170" spans="1:7" ht="4.5" hidden="1" customHeight="1" thickBot="1"/>
    <row r="4171" spans="1:7" hidden="1">
      <c r="A4171" s="625"/>
      <c r="B4171" s="600" t="s">
        <v>1970</v>
      </c>
      <c r="C4171" s="291" t="s">
        <v>2399</v>
      </c>
      <c r="D4171" s="600" t="s">
        <v>2761</v>
      </c>
      <c r="E4171" s="603" t="s">
        <v>1456</v>
      </c>
      <c r="F4171" s="606"/>
      <c r="G4171" s="626"/>
    </row>
    <row r="4172" spans="1:7" ht="12" hidden="1" customHeight="1">
      <c r="A4172" s="625"/>
      <c r="B4172" s="601"/>
      <c r="C4172" s="280" t="s">
        <v>1577</v>
      </c>
      <c r="D4172" s="601"/>
      <c r="E4172" s="604"/>
      <c r="F4172" s="607"/>
      <c r="G4172" s="626"/>
    </row>
    <row r="4173" spans="1:7" hidden="1">
      <c r="A4173" s="625"/>
      <c r="B4173" s="601"/>
      <c r="C4173" s="282" t="s">
        <v>1971</v>
      </c>
      <c r="D4173" s="601"/>
      <c r="E4173" s="604"/>
      <c r="F4173" s="607"/>
      <c r="G4173" s="626"/>
    </row>
    <row r="4174" spans="1:7" ht="24" hidden="1">
      <c r="A4174" s="625"/>
      <c r="B4174" s="602"/>
      <c r="C4174" s="304" t="s">
        <v>1972</v>
      </c>
      <c r="D4174" s="602"/>
      <c r="E4174" s="605"/>
      <c r="F4174" s="608"/>
      <c r="G4174" s="626"/>
    </row>
    <row r="4175" spans="1:7" ht="4.5" hidden="1" customHeight="1"/>
    <row r="4176" spans="1:7" ht="14.25" hidden="1">
      <c r="A4176" s="277"/>
      <c r="B4176" s="358" t="s">
        <v>2371</v>
      </c>
      <c r="C4176" s="398" t="s">
        <v>2400</v>
      </c>
      <c r="D4176" s="398" t="s">
        <v>1471</v>
      </c>
      <c r="E4176" s="399" t="s">
        <v>1456</v>
      </c>
      <c r="F4176" s="421"/>
      <c r="G4176" s="277"/>
    </row>
    <row r="4177" spans="1:7" ht="14.25" hidden="1">
      <c r="A4177" s="277"/>
      <c r="B4177" s="358"/>
      <c r="C4177" s="398"/>
      <c r="D4177" s="398"/>
      <c r="E4177" s="398"/>
      <c r="F4177" s="398"/>
      <c r="G4177" s="277"/>
    </row>
    <row r="4178" spans="1:7" ht="36" hidden="1">
      <c r="A4178" s="625"/>
      <c r="B4178" s="612" t="s">
        <v>1478</v>
      </c>
      <c r="C4178" s="282" t="s">
        <v>2372</v>
      </c>
      <c r="D4178" s="612" t="s">
        <v>1471</v>
      </c>
      <c r="E4178" s="613" t="s">
        <v>1456</v>
      </c>
      <c r="F4178" s="614"/>
      <c r="G4178" s="626"/>
    </row>
    <row r="4179" spans="1:7" ht="24" hidden="1">
      <c r="A4179" s="625"/>
      <c r="B4179" s="601"/>
      <c r="C4179" s="282" t="s">
        <v>1577</v>
      </c>
      <c r="D4179" s="601"/>
      <c r="E4179" s="604"/>
      <c r="F4179" s="607"/>
      <c r="G4179" s="626"/>
    </row>
    <row r="4180" spans="1:7" ht="36" hidden="1">
      <c r="A4180" s="625"/>
      <c r="B4180" s="601"/>
      <c r="C4180" s="282" t="s">
        <v>2337</v>
      </c>
      <c r="D4180" s="601"/>
      <c r="E4180" s="604"/>
      <c r="F4180" s="607"/>
      <c r="G4180" s="626"/>
    </row>
    <row r="4181" spans="1:7" ht="24" hidden="1">
      <c r="A4181" s="625"/>
      <c r="B4181" s="601"/>
      <c r="C4181" s="282" t="s">
        <v>1577</v>
      </c>
      <c r="D4181" s="601"/>
      <c r="E4181" s="604"/>
      <c r="F4181" s="607"/>
      <c r="G4181" s="626"/>
    </row>
    <row r="4182" spans="1:7" ht="36" hidden="1">
      <c r="A4182" s="625"/>
      <c r="B4182" s="601"/>
      <c r="C4182" s="282" t="s">
        <v>2338</v>
      </c>
      <c r="D4182" s="601"/>
      <c r="E4182" s="604"/>
      <c r="F4182" s="607"/>
      <c r="G4182" s="626"/>
    </row>
    <row r="4183" spans="1:7" ht="24" hidden="1">
      <c r="A4183" s="625"/>
      <c r="B4183" s="601"/>
      <c r="C4183" s="282" t="s">
        <v>1577</v>
      </c>
      <c r="D4183" s="601"/>
      <c r="E4183" s="604"/>
      <c r="F4183" s="607"/>
      <c r="G4183" s="626"/>
    </row>
    <row r="4184" spans="1:7" ht="36" hidden="1">
      <c r="A4184" s="625"/>
      <c r="B4184" s="601"/>
      <c r="C4184" s="282" t="s">
        <v>2042</v>
      </c>
      <c r="D4184" s="601"/>
      <c r="E4184" s="604"/>
      <c r="F4184" s="607"/>
      <c r="G4184" s="626"/>
    </row>
    <row r="4185" spans="1:7" ht="24" hidden="1">
      <c r="A4185" s="625"/>
      <c r="B4185" s="601"/>
      <c r="C4185" s="282" t="s">
        <v>1577</v>
      </c>
      <c r="D4185" s="601"/>
      <c r="E4185" s="604"/>
      <c r="F4185" s="607"/>
      <c r="G4185" s="626"/>
    </row>
    <row r="4186" spans="1:7" hidden="1">
      <c r="A4186" s="625"/>
      <c r="B4186" s="601"/>
      <c r="C4186" s="282" t="s">
        <v>1855</v>
      </c>
      <c r="D4186" s="601"/>
      <c r="E4186" s="604"/>
      <c r="F4186" s="607"/>
      <c r="G4186" s="626"/>
    </row>
    <row r="4187" spans="1:7" ht="24" hidden="1">
      <c r="A4187" s="625"/>
      <c r="B4187" s="601"/>
      <c r="C4187" s="282" t="s">
        <v>1968</v>
      </c>
      <c r="D4187" s="601"/>
      <c r="E4187" s="604"/>
      <c r="F4187" s="607"/>
      <c r="G4187" s="626"/>
    </row>
    <row r="4188" spans="1:7" ht="36" hidden="1">
      <c r="A4188" s="625"/>
      <c r="B4188" s="601"/>
      <c r="C4188" s="282" t="s">
        <v>1969</v>
      </c>
      <c r="D4188" s="601"/>
      <c r="E4188" s="604"/>
      <c r="F4188" s="607"/>
      <c r="G4188" s="626"/>
    </row>
    <row r="4189" spans="1:7" ht="24" hidden="1">
      <c r="A4189" s="625"/>
      <c r="B4189" s="601"/>
      <c r="C4189" s="282" t="s">
        <v>1577</v>
      </c>
      <c r="D4189" s="601"/>
      <c r="E4189" s="604"/>
      <c r="F4189" s="607"/>
      <c r="G4189" s="626"/>
    </row>
    <row r="4190" spans="1:7" hidden="1">
      <c r="A4190" s="625"/>
      <c r="B4190" s="601"/>
      <c r="C4190" s="282" t="s">
        <v>1855</v>
      </c>
      <c r="D4190" s="601"/>
      <c r="E4190" s="604"/>
      <c r="F4190" s="607"/>
      <c r="G4190" s="626"/>
    </row>
    <row r="4191" spans="1:7" ht="24" hidden="1">
      <c r="A4191" s="625"/>
      <c r="B4191" s="601"/>
      <c r="C4191" s="282" t="s">
        <v>1856</v>
      </c>
      <c r="D4191" s="601"/>
      <c r="E4191" s="604"/>
      <c r="F4191" s="607"/>
      <c r="G4191" s="626"/>
    </row>
    <row r="4192" spans="1:7" ht="36" hidden="1">
      <c r="A4192" s="625"/>
      <c r="B4192" s="601"/>
      <c r="C4192" s="282" t="s">
        <v>1857</v>
      </c>
      <c r="D4192" s="601"/>
      <c r="E4192" s="604"/>
      <c r="F4192" s="607"/>
      <c r="G4192" s="626"/>
    </row>
    <row r="4193" spans="1:7" ht="24" hidden="1">
      <c r="A4193" s="625"/>
      <c r="B4193" s="601"/>
      <c r="C4193" s="282" t="s">
        <v>1577</v>
      </c>
      <c r="D4193" s="601"/>
      <c r="E4193" s="604"/>
      <c r="F4193" s="607"/>
      <c r="G4193" s="626"/>
    </row>
    <row r="4194" spans="1:7" hidden="1">
      <c r="A4194" s="625"/>
      <c r="B4194" s="601"/>
      <c r="C4194" s="282" t="s">
        <v>1742</v>
      </c>
      <c r="D4194" s="601"/>
      <c r="E4194" s="604"/>
      <c r="F4194" s="607"/>
      <c r="G4194" s="626"/>
    </row>
    <row r="4195" spans="1:7" ht="24" hidden="1">
      <c r="A4195" s="625"/>
      <c r="B4195" s="601"/>
      <c r="C4195" s="282" t="s">
        <v>1577</v>
      </c>
      <c r="D4195" s="601"/>
      <c r="E4195" s="604"/>
      <c r="F4195" s="607"/>
      <c r="G4195" s="626"/>
    </row>
    <row r="4196" spans="1:7" hidden="1">
      <c r="A4196" s="625"/>
      <c r="B4196" s="601"/>
      <c r="C4196" s="282" t="s">
        <v>1625</v>
      </c>
      <c r="D4196" s="601"/>
      <c r="E4196" s="604"/>
      <c r="F4196" s="607"/>
      <c r="G4196" s="626"/>
    </row>
    <row r="4197" spans="1:7" hidden="1">
      <c r="A4197" s="625"/>
      <c r="B4197" s="601"/>
      <c r="C4197" s="282" t="s">
        <v>1666</v>
      </c>
      <c r="D4197" s="601"/>
      <c r="E4197" s="604"/>
      <c r="F4197" s="607"/>
      <c r="G4197" s="626"/>
    </row>
    <row r="4198" spans="1:7" ht="24" hidden="1">
      <c r="A4198" s="625"/>
      <c r="B4198" s="601"/>
      <c r="C4198" s="282" t="s">
        <v>1667</v>
      </c>
      <c r="D4198" s="601"/>
      <c r="E4198" s="604"/>
      <c r="F4198" s="607"/>
      <c r="G4198" s="626"/>
    </row>
    <row r="4199" spans="1:7" ht="24" hidden="1">
      <c r="A4199" s="625"/>
      <c r="B4199" s="601"/>
      <c r="C4199" s="282" t="s">
        <v>1577</v>
      </c>
      <c r="D4199" s="601"/>
      <c r="E4199" s="604"/>
      <c r="F4199" s="607"/>
      <c r="G4199" s="626"/>
    </row>
    <row r="4200" spans="1:7" ht="36" hidden="1">
      <c r="A4200" s="625"/>
      <c r="B4200" s="601"/>
      <c r="C4200" s="282" t="s">
        <v>1576</v>
      </c>
      <c r="D4200" s="601"/>
      <c r="E4200" s="604"/>
      <c r="F4200" s="607"/>
      <c r="G4200" s="626"/>
    </row>
    <row r="4201" spans="1:7" ht="24" hidden="1">
      <c r="A4201" s="625"/>
      <c r="B4201" s="601"/>
      <c r="C4201" s="282" t="s">
        <v>1577</v>
      </c>
      <c r="D4201" s="601"/>
      <c r="E4201" s="604"/>
      <c r="F4201" s="607"/>
      <c r="G4201" s="626"/>
    </row>
    <row r="4202" spans="1:7" ht="24" hidden="1">
      <c r="A4202" s="625"/>
      <c r="B4202" s="601"/>
      <c r="C4202" s="282" t="s">
        <v>1479</v>
      </c>
      <c r="D4202" s="601"/>
      <c r="E4202" s="604"/>
      <c r="F4202" s="607"/>
      <c r="G4202" s="626"/>
    </row>
    <row r="4203" spans="1:7" hidden="1">
      <c r="A4203" s="625"/>
      <c r="B4203" s="602"/>
      <c r="C4203" s="279" t="s">
        <v>1480</v>
      </c>
      <c r="D4203" s="602"/>
      <c r="E4203" s="605"/>
      <c r="F4203" s="608"/>
      <c r="G4203" s="626"/>
    </row>
    <row r="4204" spans="1:7" ht="18" hidden="1" thickBot="1">
      <c r="A4204" s="277"/>
      <c r="B4204" s="393"/>
      <c r="C4204" s="393"/>
      <c r="D4204" s="393"/>
      <c r="E4204" s="393"/>
      <c r="F4204" s="394"/>
      <c r="G4204" s="394"/>
    </row>
    <row r="4205" spans="1:7" ht="24" hidden="1">
      <c r="A4205" s="625"/>
      <c r="B4205" s="600" t="s">
        <v>1848</v>
      </c>
      <c r="C4205" s="282" t="s">
        <v>1925</v>
      </c>
      <c r="D4205" s="600" t="s">
        <v>1471</v>
      </c>
      <c r="E4205" s="603" t="s">
        <v>2401</v>
      </c>
      <c r="F4205" s="606"/>
      <c r="G4205" s="626"/>
    </row>
    <row r="4206" spans="1:7" ht="24" hidden="1">
      <c r="A4206" s="625"/>
      <c r="B4206" s="601"/>
      <c r="C4206" s="282" t="s">
        <v>1451</v>
      </c>
      <c r="D4206" s="601"/>
      <c r="E4206" s="604"/>
      <c r="F4206" s="607"/>
      <c r="G4206" s="626"/>
    </row>
    <row r="4207" spans="1:7" hidden="1">
      <c r="A4207" s="625"/>
      <c r="B4207" s="601"/>
      <c r="C4207" s="282" t="s">
        <v>1926</v>
      </c>
      <c r="D4207" s="601"/>
      <c r="E4207" s="604"/>
      <c r="F4207" s="607"/>
      <c r="G4207" s="626"/>
    </row>
    <row r="4208" spans="1:7" ht="24" hidden="1">
      <c r="A4208" s="625"/>
      <c r="B4208" s="601"/>
      <c r="C4208" s="282" t="s">
        <v>1451</v>
      </c>
      <c r="D4208" s="601"/>
      <c r="E4208" s="604"/>
      <c r="F4208" s="607"/>
      <c r="G4208" s="626"/>
    </row>
    <row r="4209" spans="1:7" hidden="1">
      <c r="A4209" s="625"/>
      <c r="B4209" s="601"/>
      <c r="C4209" s="282" t="s">
        <v>1869</v>
      </c>
      <c r="D4209" s="601"/>
      <c r="E4209" s="604"/>
      <c r="F4209" s="607"/>
      <c r="G4209" s="626"/>
    </row>
    <row r="4210" spans="1:7" ht="24" hidden="1">
      <c r="A4210" s="625"/>
      <c r="B4210" s="601"/>
      <c r="C4210" s="282" t="s">
        <v>1451</v>
      </c>
      <c r="D4210" s="601"/>
      <c r="E4210" s="604"/>
      <c r="F4210" s="607"/>
      <c r="G4210" s="626"/>
    </row>
    <row r="4211" spans="1:7" ht="36" hidden="1">
      <c r="A4211" s="625"/>
      <c r="B4211" s="601"/>
      <c r="C4211" s="282" t="s">
        <v>1849</v>
      </c>
      <c r="D4211" s="601"/>
      <c r="E4211" s="604"/>
      <c r="F4211" s="607"/>
      <c r="G4211" s="626"/>
    </row>
    <row r="4212" spans="1:7" ht="36" hidden="1">
      <c r="A4212" s="625"/>
      <c r="B4212" s="601"/>
      <c r="C4212" s="282" t="s">
        <v>1850</v>
      </c>
      <c r="D4212" s="601"/>
      <c r="E4212" s="604"/>
      <c r="F4212" s="607"/>
      <c r="G4212" s="626"/>
    </row>
    <row r="4213" spans="1:7" ht="36" hidden="1">
      <c r="A4213" s="625"/>
      <c r="B4213" s="601"/>
      <c r="C4213" s="282" t="s">
        <v>1851</v>
      </c>
      <c r="D4213" s="601"/>
      <c r="E4213" s="604"/>
      <c r="F4213" s="607"/>
      <c r="G4213" s="626"/>
    </row>
    <row r="4214" spans="1:7" ht="24" hidden="1">
      <c r="A4214" s="625"/>
      <c r="B4214" s="602"/>
      <c r="C4214" s="304" t="s">
        <v>1852</v>
      </c>
      <c r="D4214" s="602"/>
      <c r="E4214" s="605"/>
      <c r="F4214" s="608"/>
      <c r="G4214" s="626"/>
    </row>
    <row r="4215" spans="1:7" ht="18" hidden="1" thickBot="1">
      <c r="A4215" s="277"/>
      <c r="B4215" s="393"/>
      <c r="C4215" s="393"/>
      <c r="D4215" s="393"/>
      <c r="E4215" s="393"/>
      <c r="F4215" s="394"/>
      <c r="G4215" s="394"/>
    </row>
    <row r="4216" spans="1:7" hidden="1">
      <c r="A4216" s="625"/>
      <c r="B4216" s="600" t="s">
        <v>1928</v>
      </c>
      <c r="C4216" s="281"/>
      <c r="D4216" s="600" t="s">
        <v>1471</v>
      </c>
      <c r="E4216" s="603" t="s">
        <v>1599</v>
      </c>
      <c r="F4216" s="609"/>
      <c r="G4216" s="626"/>
    </row>
    <row r="4217" spans="1:7" ht="36" hidden="1">
      <c r="A4217" s="625"/>
      <c r="B4217" s="601"/>
      <c r="C4217" s="282" t="s">
        <v>1741</v>
      </c>
      <c r="D4217" s="601"/>
      <c r="E4217" s="604"/>
      <c r="F4217" s="610"/>
      <c r="G4217" s="626"/>
    </row>
    <row r="4218" spans="1:7" hidden="1">
      <c r="A4218" s="625"/>
      <c r="B4218" s="601"/>
      <c r="C4218" s="282" t="s">
        <v>1598</v>
      </c>
      <c r="D4218" s="601"/>
      <c r="E4218" s="604"/>
      <c r="F4218" s="610"/>
      <c r="G4218" s="626"/>
    </row>
    <row r="4219" spans="1:7" hidden="1">
      <c r="A4219" s="625"/>
      <c r="B4219" s="601"/>
      <c r="C4219" s="282" t="s">
        <v>1665</v>
      </c>
      <c r="D4219" s="601"/>
      <c r="E4219" s="604"/>
      <c r="F4219" s="610"/>
      <c r="G4219" s="626"/>
    </row>
    <row r="4220" spans="1:7" hidden="1">
      <c r="A4220" s="625"/>
      <c r="B4220" s="601"/>
      <c r="C4220" s="282" t="s">
        <v>1598</v>
      </c>
      <c r="D4220" s="601"/>
      <c r="E4220" s="604"/>
      <c r="F4220" s="610"/>
      <c r="G4220" s="626"/>
    </row>
    <row r="4221" spans="1:7" ht="36" hidden="1">
      <c r="A4221" s="625"/>
      <c r="B4221" s="601"/>
      <c r="C4221" s="282" t="s">
        <v>1691</v>
      </c>
      <c r="D4221" s="601"/>
      <c r="E4221" s="604"/>
      <c r="F4221" s="610"/>
      <c r="G4221" s="626"/>
    </row>
    <row r="4222" spans="1:7" hidden="1">
      <c r="A4222" s="625"/>
      <c r="B4222" s="601"/>
      <c r="C4222" s="282" t="s">
        <v>1598</v>
      </c>
      <c r="D4222" s="601"/>
      <c r="E4222" s="604"/>
      <c r="F4222" s="610"/>
      <c r="G4222" s="626"/>
    </row>
    <row r="4223" spans="1:7" ht="24" hidden="1">
      <c r="A4223" s="625"/>
      <c r="B4223" s="601"/>
      <c r="C4223" s="282" t="s">
        <v>1664</v>
      </c>
      <c r="D4223" s="601"/>
      <c r="E4223" s="604"/>
      <c r="F4223" s="610"/>
      <c r="G4223" s="626"/>
    </row>
    <row r="4224" spans="1:7" hidden="1">
      <c r="A4224" s="625"/>
      <c r="B4224" s="601"/>
      <c r="C4224" s="282" t="s">
        <v>1665</v>
      </c>
      <c r="D4224" s="601"/>
      <c r="E4224" s="604"/>
      <c r="F4224" s="610"/>
      <c r="G4224" s="626"/>
    </row>
    <row r="4225" spans="1:7" hidden="1">
      <c r="A4225" s="625"/>
      <c r="B4225" s="601"/>
      <c r="C4225" s="282" t="s">
        <v>1598</v>
      </c>
      <c r="D4225" s="601"/>
      <c r="E4225" s="604"/>
      <c r="F4225" s="610"/>
      <c r="G4225" s="626"/>
    </row>
    <row r="4226" spans="1:7" hidden="1">
      <c r="A4226" s="625"/>
      <c r="B4226" s="601"/>
      <c r="C4226" s="282" t="s">
        <v>1624</v>
      </c>
      <c r="D4226" s="601"/>
      <c r="E4226" s="604"/>
      <c r="F4226" s="610"/>
      <c r="G4226" s="626"/>
    </row>
    <row r="4227" spans="1:7" hidden="1">
      <c r="A4227" s="625"/>
      <c r="B4227" s="601"/>
      <c r="C4227" s="282" t="s">
        <v>1598</v>
      </c>
      <c r="D4227" s="601"/>
      <c r="E4227" s="604"/>
      <c r="F4227" s="610"/>
      <c r="G4227" s="626"/>
    </row>
    <row r="4228" spans="1:7" hidden="1">
      <c r="A4228" s="625"/>
      <c r="B4228" s="601"/>
      <c r="C4228" s="278" t="s">
        <v>1597</v>
      </c>
      <c r="D4228" s="601"/>
      <c r="E4228" s="604"/>
      <c r="F4228" s="610"/>
      <c r="G4228" s="626"/>
    </row>
    <row r="4229" spans="1:7" hidden="1">
      <c r="A4229" s="625"/>
      <c r="B4229" s="601"/>
      <c r="C4229" s="278" t="s">
        <v>1598</v>
      </c>
      <c r="D4229" s="601"/>
      <c r="E4229" s="604"/>
      <c r="F4229" s="610"/>
      <c r="G4229" s="626"/>
    </row>
    <row r="4230" spans="1:7" hidden="1">
      <c r="A4230" s="625"/>
      <c r="B4230" s="601"/>
      <c r="C4230" s="278" t="s">
        <v>1554</v>
      </c>
      <c r="D4230" s="601"/>
      <c r="E4230" s="604"/>
      <c r="F4230" s="610"/>
      <c r="G4230" s="626"/>
    </row>
    <row r="4231" spans="1:7" hidden="1">
      <c r="A4231" s="625"/>
      <c r="B4231" s="601"/>
      <c r="C4231" s="278" t="s">
        <v>1473</v>
      </c>
      <c r="D4231" s="601"/>
      <c r="E4231" s="604"/>
      <c r="F4231" s="610"/>
      <c r="G4231" s="626"/>
    </row>
    <row r="4232" spans="1:7" hidden="1">
      <c r="A4232" s="625"/>
      <c r="B4232" s="601"/>
      <c r="C4232" s="278" t="s">
        <v>1527</v>
      </c>
      <c r="D4232" s="601"/>
      <c r="E4232" s="604"/>
      <c r="F4232" s="610"/>
      <c r="G4232" s="626"/>
    </row>
    <row r="4233" spans="1:7" hidden="1">
      <c r="A4233" s="625"/>
      <c r="B4233" s="601"/>
      <c r="C4233" s="278" t="s">
        <v>1528</v>
      </c>
      <c r="D4233" s="601"/>
      <c r="E4233" s="604"/>
      <c r="F4233" s="610"/>
      <c r="G4233" s="626"/>
    </row>
    <row r="4234" spans="1:7" hidden="1">
      <c r="A4234" s="625"/>
      <c r="B4234" s="601"/>
      <c r="C4234" s="278" t="s">
        <v>1473</v>
      </c>
      <c r="D4234" s="601"/>
      <c r="E4234" s="604"/>
      <c r="F4234" s="610"/>
      <c r="G4234" s="626"/>
    </row>
    <row r="4235" spans="1:7" hidden="1">
      <c r="A4235" s="625"/>
      <c r="B4235" s="601"/>
      <c r="C4235" s="278" t="s">
        <v>1529</v>
      </c>
      <c r="D4235" s="601"/>
      <c r="E4235" s="604"/>
      <c r="F4235" s="610"/>
      <c r="G4235" s="626"/>
    </row>
    <row r="4236" spans="1:7" ht="24" hidden="1">
      <c r="A4236" s="625"/>
      <c r="B4236" s="601"/>
      <c r="C4236" s="278" t="s">
        <v>1530</v>
      </c>
      <c r="D4236" s="601"/>
      <c r="E4236" s="604"/>
      <c r="F4236" s="610"/>
      <c r="G4236" s="626"/>
    </row>
    <row r="4237" spans="1:7" hidden="1">
      <c r="A4237" s="625"/>
      <c r="B4237" s="601"/>
      <c r="C4237" s="282" t="s">
        <v>1473</v>
      </c>
      <c r="D4237" s="601"/>
      <c r="E4237" s="604"/>
      <c r="F4237" s="610"/>
      <c r="G4237" s="626"/>
    </row>
    <row r="4238" spans="1:7" hidden="1">
      <c r="A4238" s="625"/>
      <c r="B4238" s="601"/>
      <c r="C4238" s="282" t="s">
        <v>1474</v>
      </c>
      <c r="D4238" s="601"/>
      <c r="E4238" s="604"/>
      <c r="F4238" s="610"/>
      <c r="G4238" s="626"/>
    </row>
    <row r="4239" spans="1:7" hidden="1">
      <c r="A4239" s="625"/>
      <c r="B4239" s="601"/>
      <c r="C4239" s="282" t="s">
        <v>1475</v>
      </c>
      <c r="D4239" s="601"/>
      <c r="E4239" s="604"/>
      <c r="F4239" s="610"/>
      <c r="G4239" s="626"/>
    </row>
    <row r="4240" spans="1:7" hidden="1">
      <c r="A4240" s="625"/>
      <c r="B4240" s="601"/>
      <c r="C4240" s="278" t="s">
        <v>1476</v>
      </c>
      <c r="D4240" s="601"/>
      <c r="E4240" s="604"/>
      <c r="F4240" s="610"/>
      <c r="G4240" s="626"/>
    </row>
    <row r="4241" spans="1:7" hidden="1">
      <c r="A4241" s="625"/>
      <c r="B4241" s="602"/>
      <c r="C4241" s="279" t="s">
        <v>1477</v>
      </c>
      <c r="D4241" s="602"/>
      <c r="E4241" s="605"/>
      <c r="F4241" s="611"/>
      <c r="G4241" s="626"/>
    </row>
    <row r="4242" spans="1:7" ht="18" hidden="1" thickBot="1">
      <c r="A4242" s="277"/>
      <c r="B4242" s="393"/>
      <c r="C4242" s="393"/>
      <c r="D4242" s="393"/>
      <c r="E4242" s="393"/>
      <c r="F4242" s="394"/>
      <c r="G4242" s="394"/>
    </row>
    <row r="4243" spans="1:7" hidden="1">
      <c r="A4243" s="625"/>
      <c r="B4243" s="600" t="s">
        <v>1461</v>
      </c>
      <c r="C4243" s="282" t="s">
        <v>1740</v>
      </c>
      <c r="D4243" s="600" t="s">
        <v>1471</v>
      </c>
      <c r="E4243" s="603" t="s">
        <v>1739</v>
      </c>
      <c r="F4243" s="603"/>
      <c r="G4243" s="626"/>
    </row>
    <row r="4244" spans="1:7" hidden="1">
      <c r="A4244" s="625"/>
      <c r="B4244" s="601"/>
      <c r="C4244" s="278" t="s">
        <v>1463</v>
      </c>
      <c r="D4244" s="601"/>
      <c r="E4244" s="604"/>
      <c r="F4244" s="604"/>
      <c r="G4244" s="626"/>
    </row>
    <row r="4245" spans="1:7" hidden="1">
      <c r="A4245" s="625"/>
      <c r="B4245" s="601"/>
      <c r="C4245" s="278" t="s">
        <v>1526</v>
      </c>
      <c r="D4245" s="601"/>
      <c r="E4245" s="604"/>
      <c r="F4245" s="604"/>
      <c r="G4245" s="626"/>
    </row>
    <row r="4246" spans="1:7" hidden="1">
      <c r="A4246" s="625"/>
      <c r="B4246" s="601"/>
      <c r="C4246" s="278" t="s">
        <v>1463</v>
      </c>
      <c r="D4246" s="601"/>
      <c r="E4246" s="604"/>
      <c r="F4246" s="604"/>
      <c r="G4246" s="626"/>
    </row>
    <row r="4247" spans="1:7" hidden="1">
      <c r="A4247" s="625"/>
      <c r="B4247" s="601"/>
      <c r="C4247" s="278" t="s">
        <v>1462</v>
      </c>
      <c r="D4247" s="601"/>
      <c r="E4247" s="604"/>
      <c r="F4247" s="604"/>
      <c r="G4247" s="626"/>
    </row>
    <row r="4248" spans="1:7" hidden="1">
      <c r="A4248" s="625"/>
      <c r="B4248" s="601"/>
      <c r="C4248" s="278" t="s">
        <v>1463</v>
      </c>
      <c r="D4248" s="601"/>
      <c r="E4248" s="604"/>
      <c r="F4248" s="604"/>
      <c r="G4248" s="626"/>
    </row>
    <row r="4249" spans="1:7" hidden="1">
      <c r="A4249" s="625"/>
      <c r="B4249" s="601"/>
      <c r="C4249" s="278" t="s">
        <v>1464</v>
      </c>
      <c r="D4249" s="601"/>
      <c r="E4249" s="604"/>
      <c r="F4249" s="604"/>
      <c r="G4249" s="626"/>
    </row>
    <row r="4250" spans="1:7" hidden="1">
      <c r="A4250" s="625"/>
      <c r="B4250" s="602"/>
      <c r="C4250" s="279" t="s">
        <v>1465</v>
      </c>
      <c r="D4250" s="602"/>
      <c r="E4250" s="605"/>
      <c r="F4250" s="605"/>
      <c r="G4250" s="626"/>
    </row>
    <row r="4251" spans="1:7" ht="18" hidden="1" thickBot="1">
      <c r="A4251" s="277"/>
      <c r="B4251" s="393"/>
      <c r="C4251" s="393"/>
      <c r="D4251" s="393"/>
      <c r="E4251" s="393"/>
      <c r="F4251" s="394"/>
      <c r="G4251" s="277"/>
    </row>
    <row r="4252" spans="1:7" ht="24" hidden="1">
      <c r="A4252" s="625"/>
      <c r="B4252" s="600" t="s">
        <v>1481</v>
      </c>
      <c r="C4252" s="282" t="s">
        <v>1531</v>
      </c>
      <c r="D4252" s="600" t="s">
        <v>1471</v>
      </c>
      <c r="E4252" s="603" t="s">
        <v>1472</v>
      </c>
      <c r="F4252" s="606" t="s">
        <v>1485</v>
      </c>
      <c r="G4252" s="626"/>
    </row>
    <row r="4253" spans="1:7" ht="24" hidden="1">
      <c r="A4253" s="625"/>
      <c r="B4253" s="601"/>
      <c r="C4253" s="278" t="s">
        <v>1482</v>
      </c>
      <c r="D4253" s="601"/>
      <c r="E4253" s="604"/>
      <c r="F4253" s="607"/>
      <c r="G4253" s="626"/>
    </row>
    <row r="4254" spans="1:7" ht="24" hidden="1">
      <c r="A4254" s="625"/>
      <c r="B4254" s="601"/>
      <c r="C4254" s="282" t="s">
        <v>1483</v>
      </c>
      <c r="D4254" s="601"/>
      <c r="E4254" s="604"/>
      <c r="F4254" s="607"/>
      <c r="G4254" s="626"/>
    </row>
    <row r="4255" spans="1:7" ht="24" hidden="1">
      <c r="A4255" s="625"/>
      <c r="B4255" s="602"/>
      <c r="C4255" s="279" t="s">
        <v>1484</v>
      </c>
      <c r="D4255" s="602"/>
      <c r="E4255" s="605"/>
      <c r="F4255" s="608"/>
      <c r="G4255" s="626"/>
    </row>
    <row r="4256" spans="1:7" ht="14.25">
      <c r="A4256" s="414"/>
    </row>
    <row r="4258" spans="2:6" ht="17.25" hidden="1" thickBot="1">
      <c r="B4258" s="618" t="s">
        <v>2762</v>
      </c>
      <c r="C4258" s="618"/>
      <c r="D4258" s="285"/>
      <c r="E4258" s="285"/>
      <c r="F4258" s="277"/>
    </row>
    <row r="4259" spans="2:6" ht="6" hidden="1" customHeight="1" thickBot="1">
      <c r="B4259" s="277"/>
      <c r="C4259" s="277"/>
      <c r="D4259" s="277"/>
      <c r="E4259" s="277"/>
      <c r="F4259" s="277"/>
    </row>
    <row r="4260" spans="2:6" ht="16.5" hidden="1">
      <c r="B4260" s="619" t="s">
        <v>1416</v>
      </c>
      <c r="C4260" s="619" t="s">
        <v>1447</v>
      </c>
      <c r="D4260" s="257" t="s">
        <v>1448</v>
      </c>
      <c r="E4260" s="619" t="s">
        <v>1417</v>
      </c>
      <c r="F4260" s="619" t="s">
        <v>1418</v>
      </c>
    </row>
    <row r="4261" spans="2:6" ht="15.75" hidden="1" thickBot="1">
      <c r="B4261" s="620"/>
      <c r="C4261" s="620"/>
      <c r="D4261" s="258" t="s">
        <v>2763</v>
      </c>
      <c r="E4261" s="620"/>
      <c r="F4261" s="620"/>
    </row>
    <row r="4262" spans="2:6" ht="24" hidden="1">
      <c r="B4262" s="600" t="s">
        <v>1924</v>
      </c>
      <c r="C4262" s="289" t="s">
        <v>2423</v>
      </c>
      <c r="D4262" s="289" t="s">
        <v>2764</v>
      </c>
      <c r="E4262" s="603" t="s">
        <v>1599</v>
      </c>
      <c r="F4262" s="615" t="s">
        <v>2332</v>
      </c>
    </row>
    <row r="4263" spans="2:6" ht="9.75" hidden="1" customHeight="1">
      <c r="B4263" s="601"/>
      <c r="C4263" s="282" t="s">
        <v>1451</v>
      </c>
      <c r="D4263" s="622" t="s">
        <v>2765</v>
      </c>
      <c r="E4263" s="604"/>
      <c r="F4263" s="616"/>
    </row>
    <row r="4264" spans="2:6" ht="24" hidden="1">
      <c r="B4264" s="601"/>
      <c r="C4264" s="282" t="s">
        <v>2398</v>
      </c>
      <c r="D4264" s="622"/>
      <c r="E4264" s="604"/>
      <c r="F4264" s="616"/>
    </row>
    <row r="4265" spans="2:6" ht="9" hidden="1" customHeight="1">
      <c r="B4265" s="601"/>
      <c r="C4265" s="282" t="s">
        <v>1451</v>
      </c>
      <c r="D4265" s="397"/>
      <c r="E4265" s="604"/>
      <c r="F4265" s="616"/>
    </row>
    <row r="4266" spans="2:6" hidden="1">
      <c r="B4266" s="601"/>
      <c r="C4266" s="282" t="s">
        <v>2330</v>
      </c>
      <c r="D4266" s="280" t="s">
        <v>2758</v>
      </c>
      <c r="E4266" s="604"/>
      <c r="F4266" s="616"/>
    </row>
    <row r="4267" spans="2:6" ht="24" hidden="1">
      <c r="B4267" s="601"/>
      <c r="C4267" s="282" t="s">
        <v>2331</v>
      </c>
      <c r="D4267" s="397"/>
      <c r="E4267" s="604"/>
      <c r="F4267" s="616"/>
    </row>
    <row r="4268" spans="2:6" ht="9" hidden="1" customHeight="1">
      <c r="B4268" s="601"/>
      <c r="C4268" s="282" t="s">
        <v>1451</v>
      </c>
      <c r="D4268" s="397"/>
      <c r="E4268" s="604"/>
      <c r="F4268" s="616"/>
    </row>
    <row r="4269" spans="2:6" hidden="1">
      <c r="B4269" s="601"/>
      <c r="C4269" s="282" t="s">
        <v>2313</v>
      </c>
      <c r="D4269" s="397"/>
      <c r="E4269" s="604"/>
      <c r="F4269" s="616"/>
    </row>
    <row r="4270" spans="2:6" hidden="1">
      <c r="B4270" s="601"/>
      <c r="C4270" s="282" t="s">
        <v>2314</v>
      </c>
      <c r="D4270" s="397"/>
      <c r="E4270" s="604"/>
      <c r="F4270" s="616"/>
    </row>
    <row r="4271" spans="2:6" hidden="1">
      <c r="B4271" s="601"/>
      <c r="C4271" s="282" t="s">
        <v>2315</v>
      </c>
      <c r="D4271" s="397"/>
      <c r="E4271" s="604"/>
      <c r="F4271" s="616"/>
    </row>
    <row r="4272" spans="2:6" ht="9" hidden="1" customHeight="1">
      <c r="B4272" s="601"/>
      <c r="C4272" s="282" t="s">
        <v>1451</v>
      </c>
      <c r="D4272" s="397"/>
      <c r="E4272" s="604"/>
      <c r="F4272" s="616"/>
    </row>
    <row r="4273" spans="2:6" ht="24" hidden="1">
      <c r="B4273" s="601"/>
      <c r="C4273" s="282" t="s">
        <v>2288</v>
      </c>
      <c r="D4273" s="397"/>
      <c r="E4273" s="604"/>
      <c r="F4273" s="616"/>
    </row>
    <row r="4274" spans="2:6" hidden="1">
      <c r="B4274" s="601"/>
      <c r="C4274" s="282" t="s">
        <v>2256</v>
      </c>
      <c r="D4274" s="397"/>
      <c r="E4274" s="604"/>
      <c r="F4274" s="616"/>
    </row>
    <row r="4275" spans="2:6" hidden="1">
      <c r="B4275" s="601"/>
      <c r="C4275" s="282" t="s">
        <v>2289</v>
      </c>
      <c r="D4275" s="397"/>
      <c r="E4275" s="604"/>
      <c r="F4275" s="616"/>
    </row>
    <row r="4276" spans="2:6" hidden="1">
      <c r="B4276" s="601"/>
      <c r="C4276" s="282" t="s">
        <v>2290</v>
      </c>
      <c r="D4276" s="397"/>
      <c r="E4276" s="604"/>
      <c r="F4276" s="616"/>
    </row>
    <row r="4277" spans="2:6" ht="8.25" hidden="1" customHeight="1">
      <c r="B4277" s="601"/>
      <c r="C4277" s="282" t="s">
        <v>1451</v>
      </c>
      <c r="D4277" s="397"/>
      <c r="E4277" s="604"/>
      <c r="F4277" s="616"/>
    </row>
    <row r="4278" spans="2:6" hidden="1">
      <c r="B4278" s="601"/>
      <c r="C4278" s="282" t="s">
        <v>2253</v>
      </c>
      <c r="D4278" s="397"/>
      <c r="E4278" s="604"/>
      <c r="F4278" s="616"/>
    </row>
    <row r="4279" spans="2:6" hidden="1">
      <c r="B4279" s="601"/>
      <c r="C4279" s="282" t="s">
        <v>2254</v>
      </c>
      <c r="D4279" s="397"/>
      <c r="E4279" s="604"/>
      <c r="F4279" s="616"/>
    </row>
    <row r="4280" spans="2:6" hidden="1">
      <c r="B4280" s="601"/>
      <c r="C4280" s="282" t="s">
        <v>2255</v>
      </c>
      <c r="D4280" s="397"/>
      <c r="E4280" s="604"/>
      <c r="F4280" s="616"/>
    </row>
    <row r="4281" spans="2:6" ht="9.75" hidden="1" customHeight="1">
      <c r="B4281" s="601"/>
      <c r="C4281" s="282" t="s">
        <v>1451</v>
      </c>
      <c r="D4281" s="397"/>
      <c r="E4281" s="604"/>
      <c r="F4281" s="616"/>
    </row>
    <row r="4282" spans="2:6" ht="24" hidden="1">
      <c r="B4282" s="601"/>
      <c r="C4282" s="282" t="s">
        <v>2225</v>
      </c>
      <c r="D4282" s="397"/>
      <c r="E4282" s="604"/>
      <c r="F4282" s="616"/>
    </row>
    <row r="4283" spans="2:6" hidden="1">
      <c r="B4283" s="601"/>
      <c r="C4283" s="282" t="s">
        <v>2226</v>
      </c>
      <c r="D4283" s="397"/>
      <c r="E4283" s="604"/>
      <c r="F4283" s="616"/>
    </row>
    <row r="4284" spans="2:6" hidden="1">
      <c r="B4284" s="601"/>
      <c r="C4284" s="282" t="s">
        <v>2227</v>
      </c>
      <c r="D4284" s="397"/>
      <c r="E4284" s="604"/>
      <c r="F4284" s="616"/>
    </row>
    <row r="4285" spans="2:6" ht="9" hidden="1" customHeight="1">
      <c r="B4285" s="601"/>
      <c r="C4285" s="282" t="s">
        <v>1451</v>
      </c>
      <c r="D4285" s="397"/>
      <c r="E4285" s="604"/>
      <c r="F4285" s="616"/>
    </row>
    <row r="4286" spans="2:6" ht="24" hidden="1">
      <c r="B4286" s="601"/>
      <c r="C4286" s="282" t="s">
        <v>2172</v>
      </c>
      <c r="D4286" s="397"/>
      <c r="E4286" s="604"/>
      <c r="F4286" s="616"/>
    </row>
    <row r="4287" spans="2:6" hidden="1">
      <c r="B4287" s="601"/>
      <c r="C4287" s="282" t="s">
        <v>2173</v>
      </c>
      <c r="D4287" s="397"/>
      <c r="E4287" s="604"/>
      <c r="F4287" s="616"/>
    </row>
    <row r="4288" spans="2:6" ht="8.25" hidden="1" customHeight="1">
      <c r="B4288" s="601"/>
      <c r="C4288" s="282" t="s">
        <v>1451</v>
      </c>
      <c r="D4288" s="397"/>
      <c r="E4288" s="604"/>
      <c r="F4288" s="616"/>
    </row>
    <row r="4289" spans="2:6" hidden="1">
      <c r="B4289" s="601"/>
      <c r="C4289" s="282" t="s">
        <v>2139</v>
      </c>
      <c r="D4289" s="397"/>
      <c r="E4289" s="604"/>
      <c r="F4289" s="616"/>
    </row>
    <row r="4290" spans="2:6" hidden="1">
      <c r="B4290" s="601"/>
      <c r="C4290" s="282" t="s">
        <v>2088</v>
      </c>
      <c r="D4290" s="397"/>
      <c r="E4290" s="604"/>
      <c r="F4290" s="616"/>
    </row>
    <row r="4291" spans="2:6" hidden="1">
      <c r="B4291" s="601"/>
      <c r="C4291" s="282" t="s">
        <v>2140</v>
      </c>
      <c r="D4291" s="397"/>
      <c r="E4291" s="604"/>
      <c r="F4291" s="616"/>
    </row>
    <row r="4292" spans="2:6" ht="9.75" hidden="1" customHeight="1">
      <c r="B4292" s="601"/>
      <c r="C4292" s="282" t="s">
        <v>1451</v>
      </c>
      <c r="D4292" s="397"/>
      <c r="E4292" s="604"/>
      <c r="F4292" s="616"/>
    </row>
    <row r="4293" spans="2:6" ht="24" hidden="1">
      <c r="B4293" s="601"/>
      <c r="C4293" s="282" t="s">
        <v>2087</v>
      </c>
      <c r="D4293" s="397"/>
      <c r="E4293" s="604"/>
      <c r="F4293" s="616"/>
    </row>
    <row r="4294" spans="2:6" ht="8.25" hidden="1" customHeight="1">
      <c r="B4294" s="601"/>
      <c r="C4294" s="282" t="s">
        <v>1451</v>
      </c>
      <c r="D4294" s="397"/>
      <c r="E4294" s="604"/>
      <c r="F4294" s="616"/>
    </row>
    <row r="4295" spans="2:6" hidden="1">
      <c r="B4295" s="601"/>
      <c r="C4295" s="282" t="s">
        <v>2065</v>
      </c>
      <c r="D4295" s="397"/>
      <c r="E4295" s="604"/>
      <c r="F4295" s="616"/>
    </row>
    <row r="4296" spans="2:6" hidden="1">
      <c r="B4296" s="601"/>
      <c r="C4296" s="282" t="s">
        <v>2066</v>
      </c>
      <c r="D4296" s="397"/>
      <c r="E4296" s="604"/>
      <c r="F4296" s="616"/>
    </row>
    <row r="4297" spans="2:6" hidden="1">
      <c r="B4297" s="601"/>
      <c r="C4297" s="282" t="s">
        <v>2067</v>
      </c>
      <c r="D4297" s="397"/>
      <c r="E4297" s="604"/>
      <c r="F4297" s="616"/>
    </row>
    <row r="4298" spans="2:6" ht="9.75" hidden="1" customHeight="1">
      <c r="B4298" s="601"/>
      <c r="C4298" s="282" t="s">
        <v>1451</v>
      </c>
      <c r="D4298" s="397"/>
      <c r="E4298" s="604"/>
      <c r="F4298" s="616"/>
    </row>
    <row r="4299" spans="2:6" ht="24" hidden="1">
      <c r="B4299" s="601"/>
      <c r="C4299" s="282" t="s">
        <v>2036</v>
      </c>
      <c r="D4299" s="397"/>
      <c r="E4299" s="604"/>
      <c r="F4299" s="616"/>
    </row>
    <row r="4300" spans="2:6" hidden="1">
      <c r="B4300" s="601"/>
      <c r="C4300" s="282" t="s">
        <v>2037</v>
      </c>
      <c r="D4300" s="397"/>
      <c r="E4300" s="604"/>
      <c r="F4300" s="616"/>
    </row>
    <row r="4301" spans="2:6" hidden="1">
      <c r="B4301" s="601"/>
      <c r="C4301" s="282" t="s">
        <v>2038</v>
      </c>
      <c r="D4301" s="397"/>
      <c r="E4301" s="604"/>
      <c r="F4301" s="616"/>
    </row>
    <row r="4302" spans="2:6" hidden="1">
      <c r="B4302" s="601"/>
      <c r="C4302" s="282" t="s">
        <v>2039</v>
      </c>
      <c r="D4302" s="397"/>
      <c r="E4302" s="604"/>
      <c r="F4302" s="616"/>
    </row>
    <row r="4303" spans="2:6" hidden="1">
      <c r="B4303" s="601"/>
      <c r="C4303" s="282" t="s">
        <v>2040</v>
      </c>
      <c r="D4303" s="397"/>
      <c r="E4303" s="604"/>
      <c r="F4303" s="616"/>
    </row>
    <row r="4304" spans="2:6" ht="8.25" hidden="1" customHeight="1">
      <c r="B4304" s="601"/>
      <c r="C4304" s="282" t="s">
        <v>1451</v>
      </c>
      <c r="D4304" s="397"/>
      <c r="E4304" s="604"/>
      <c r="F4304" s="616"/>
    </row>
    <row r="4305" spans="2:6" hidden="1">
      <c r="B4305" s="601"/>
      <c r="C4305" s="282" t="s">
        <v>1995</v>
      </c>
      <c r="D4305" s="397"/>
      <c r="E4305" s="604"/>
      <c r="F4305" s="616"/>
    </row>
    <row r="4306" spans="2:6" ht="9" hidden="1" customHeight="1">
      <c r="B4306" s="601"/>
      <c r="C4306" s="282" t="s">
        <v>1451</v>
      </c>
      <c r="D4306" s="397"/>
      <c r="E4306" s="604"/>
      <c r="F4306" s="616"/>
    </row>
    <row r="4307" spans="2:6" hidden="1">
      <c r="B4307" s="601"/>
      <c r="C4307" s="282" t="s">
        <v>1965</v>
      </c>
      <c r="D4307" s="397"/>
      <c r="E4307" s="604"/>
      <c r="F4307" s="616"/>
    </row>
    <row r="4308" spans="2:6" ht="9" hidden="1" customHeight="1">
      <c r="B4308" s="601"/>
      <c r="C4308" s="282" t="s">
        <v>1451</v>
      </c>
      <c r="D4308" s="397"/>
      <c r="E4308" s="604"/>
      <c r="F4308" s="616"/>
    </row>
    <row r="4309" spans="2:6" hidden="1">
      <c r="B4309" s="602"/>
      <c r="C4309" s="304" t="s">
        <v>1795</v>
      </c>
      <c r="D4309" s="290"/>
      <c r="E4309" s="605"/>
      <c r="F4309" s="617"/>
    </row>
    <row r="4310" spans="2:6" ht="5.25" hidden="1" customHeight="1" thickBot="1">
      <c r="B4310" s="277"/>
      <c r="C4310" s="277"/>
      <c r="D4310" s="277"/>
      <c r="E4310" s="277"/>
      <c r="F4310" s="277"/>
    </row>
    <row r="4311" spans="2:6" ht="24" hidden="1">
      <c r="B4311" s="600" t="s">
        <v>2576</v>
      </c>
      <c r="C4311" s="289" t="s">
        <v>2766</v>
      </c>
      <c r="D4311" s="600" t="s">
        <v>2767</v>
      </c>
      <c r="E4311" s="603" t="s">
        <v>1739</v>
      </c>
      <c r="F4311" s="609"/>
    </row>
    <row r="4312" spans="2:6" ht="9" hidden="1" customHeight="1">
      <c r="B4312" s="601"/>
      <c r="C4312" s="282" t="s">
        <v>2634</v>
      </c>
      <c r="D4312" s="601"/>
      <c r="E4312" s="604"/>
      <c r="F4312" s="610"/>
    </row>
    <row r="4313" spans="2:6" hidden="1">
      <c r="B4313" s="601"/>
      <c r="C4313" s="282" t="s">
        <v>2744</v>
      </c>
      <c r="D4313" s="601"/>
      <c r="E4313" s="604"/>
      <c r="F4313" s="610"/>
    </row>
    <row r="4314" spans="2:6" ht="10.5" hidden="1" customHeight="1">
      <c r="B4314" s="601"/>
      <c r="C4314" s="282" t="s">
        <v>2634</v>
      </c>
      <c r="D4314" s="601"/>
      <c r="E4314" s="604"/>
      <c r="F4314" s="610"/>
    </row>
    <row r="4315" spans="2:6" ht="24" hidden="1">
      <c r="B4315" s="601"/>
      <c r="C4315" s="282" t="s">
        <v>2738</v>
      </c>
      <c r="D4315" s="601"/>
      <c r="E4315" s="604"/>
      <c r="F4315" s="610"/>
    </row>
    <row r="4316" spans="2:6" ht="10.5" hidden="1" customHeight="1">
      <c r="B4316" s="601"/>
      <c r="C4316" s="282" t="s">
        <v>2634</v>
      </c>
      <c r="D4316" s="601"/>
      <c r="E4316" s="604"/>
      <c r="F4316" s="610"/>
    </row>
    <row r="4317" spans="2:6" hidden="1">
      <c r="B4317" s="601"/>
      <c r="C4317" s="282" t="s">
        <v>2720</v>
      </c>
      <c r="D4317" s="601"/>
      <c r="E4317" s="604"/>
      <c r="F4317" s="610"/>
    </row>
    <row r="4318" spans="2:6" ht="9.75" hidden="1" customHeight="1">
      <c r="B4318" s="601"/>
      <c r="C4318" s="282" t="s">
        <v>2634</v>
      </c>
      <c r="D4318" s="601"/>
      <c r="E4318" s="604"/>
      <c r="F4318" s="610"/>
    </row>
    <row r="4319" spans="2:6" hidden="1">
      <c r="B4319" s="601"/>
      <c r="C4319" s="282" t="s">
        <v>2719</v>
      </c>
      <c r="D4319" s="601"/>
      <c r="E4319" s="604"/>
      <c r="F4319" s="610"/>
    </row>
    <row r="4320" spans="2:6" ht="8.25" hidden="1" customHeight="1">
      <c r="B4320" s="601"/>
      <c r="C4320" s="282" t="s">
        <v>2634</v>
      </c>
      <c r="D4320" s="601"/>
      <c r="E4320" s="604"/>
      <c r="F4320" s="610"/>
    </row>
    <row r="4321" spans="2:6" hidden="1">
      <c r="B4321" s="601"/>
      <c r="C4321" s="282" t="s">
        <v>2707</v>
      </c>
      <c r="D4321" s="601"/>
      <c r="E4321" s="604"/>
      <c r="F4321" s="610"/>
    </row>
    <row r="4322" spans="2:6" ht="10.5" hidden="1" customHeight="1">
      <c r="B4322" s="601"/>
      <c r="C4322" s="282" t="s">
        <v>2634</v>
      </c>
      <c r="D4322" s="601"/>
      <c r="E4322" s="604"/>
      <c r="F4322" s="610"/>
    </row>
    <row r="4323" spans="2:6" ht="24" hidden="1">
      <c r="B4323" s="601"/>
      <c r="C4323" s="282" t="s">
        <v>2642</v>
      </c>
      <c r="D4323" s="601"/>
      <c r="E4323" s="604"/>
      <c r="F4323" s="610"/>
    </row>
    <row r="4324" spans="2:6" ht="9" hidden="1" customHeight="1">
      <c r="B4324" s="601"/>
      <c r="C4324" s="282" t="s">
        <v>2634</v>
      </c>
      <c r="D4324" s="601"/>
      <c r="E4324" s="604"/>
      <c r="F4324" s="610"/>
    </row>
    <row r="4325" spans="2:6" hidden="1">
      <c r="B4325" s="601"/>
      <c r="C4325" s="282" t="s">
        <v>2632</v>
      </c>
      <c r="D4325" s="601"/>
      <c r="E4325" s="604"/>
      <c r="F4325" s="610"/>
    </row>
    <row r="4326" spans="2:6" hidden="1">
      <c r="B4326" s="601"/>
      <c r="C4326" s="282" t="s">
        <v>2633</v>
      </c>
      <c r="D4326" s="601"/>
      <c r="E4326" s="604"/>
      <c r="F4326" s="610"/>
    </row>
    <row r="4327" spans="2:6" ht="9.75" hidden="1" customHeight="1">
      <c r="B4327" s="601"/>
      <c r="C4327" s="282" t="s">
        <v>2634</v>
      </c>
      <c r="D4327" s="601"/>
      <c r="E4327" s="604"/>
      <c r="F4327" s="610"/>
    </row>
    <row r="4328" spans="2:6" hidden="1">
      <c r="B4328" s="601"/>
      <c r="C4328" s="282" t="s">
        <v>2617</v>
      </c>
      <c r="D4328" s="601"/>
      <c r="E4328" s="604"/>
      <c r="F4328" s="610"/>
    </row>
    <row r="4329" spans="2:6" ht="24" hidden="1">
      <c r="B4329" s="601"/>
      <c r="C4329" s="282" t="s">
        <v>2635</v>
      </c>
      <c r="D4329" s="601"/>
      <c r="E4329" s="604"/>
      <c r="F4329" s="610"/>
    </row>
    <row r="4330" spans="2:6" ht="24" hidden="1">
      <c r="B4330" s="601"/>
      <c r="C4330" s="282" t="s">
        <v>2636</v>
      </c>
      <c r="D4330" s="601"/>
      <c r="E4330" s="604"/>
      <c r="F4330" s="610"/>
    </row>
    <row r="4331" spans="2:6" ht="24" hidden="1">
      <c r="B4331" s="601"/>
      <c r="C4331" s="282" t="s">
        <v>2637</v>
      </c>
      <c r="D4331" s="601"/>
      <c r="E4331" s="604"/>
      <c r="F4331" s="610"/>
    </row>
    <row r="4332" spans="2:6" hidden="1">
      <c r="B4332" s="601"/>
      <c r="C4332" s="282" t="s">
        <v>2638</v>
      </c>
      <c r="D4332" s="601"/>
      <c r="E4332" s="604"/>
      <c r="F4332" s="610"/>
    </row>
    <row r="4333" spans="2:6" hidden="1">
      <c r="B4333" s="601"/>
      <c r="C4333" s="282" t="s">
        <v>2639</v>
      </c>
      <c r="D4333" s="601"/>
      <c r="E4333" s="604"/>
      <c r="F4333" s="610"/>
    </row>
    <row r="4334" spans="2:6" ht="9" hidden="1" customHeight="1">
      <c r="B4334" s="601"/>
      <c r="C4334" s="278" t="s">
        <v>2578</v>
      </c>
      <c r="D4334" s="601"/>
      <c r="E4334" s="604"/>
      <c r="F4334" s="610"/>
    </row>
    <row r="4335" spans="2:6" hidden="1">
      <c r="B4335" s="601"/>
      <c r="C4335" s="278" t="s">
        <v>2593</v>
      </c>
      <c r="D4335" s="601"/>
      <c r="E4335" s="604"/>
      <c r="F4335" s="610"/>
    </row>
    <row r="4336" spans="2:6" ht="9" hidden="1" customHeight="1">
      <c r="B4336" s="601"/>
      <c r="C4336" s="278" t="s">
        <v>2578</v>
      </c>
      <c r="D4336" s="601"/>
      <c r="E4336" s="604"/>
      <c r="F4336" s="610"/>
    </row>
    <row r="4337" spans="2:6" ht="24" hidden="1">
      <c r="B4337" s="601"/>
      <c r="C4337" s="278" t="s">
        <v>2577</v>
      </c>
      <c r="D4337" s="601"/>
      <c r="E4337" s="604"/>
      <c r="F4337" s="610"/>
    </row>
    <row r="4338" spans="2:6" ht="10.5" hidden="1" customHeight="1">
      <c r="B4338" s="601"/>
      <c r="C4338" s="278" t="s">
        <v>2578</v>
      </c>
      <c r="D4338" s="601"/>
      <c r="E4338" s="604"/>
      <c r="F4338" s="610"/>
    </row>
    <row r="4339" spans="2:6" ht="24" hidden="1">
      <c r="B4339" s="602"/>
      <c r="C4339" s="279" t="s">
        <v>2579</v>
      </c>
      <c r="D4339" s="602"/>
      <c r="E4339" s="605"/>
      <c r="F4339" s="611"/>
    </row>
    <row r="4340" spans="2:6" ht="18" hidden="1" thickBot="1">
      <c r="B4340" s="393"/>
      <c r="C4340" s="393"/>
      <c r="D4340" s="393"/>
      <c r="E4340" s="393"/>
      <c r="F4340" s="394"/>
    </row>
    <row r="4341" spans="2:6" ht="24" hidden="1">
      <c r="B4341" s="600" t="s">
        <v>1466</v>
      </c>
      <c r="C4341" s="282" t="s">
        <v>2176</v>
      </c>
      <c r="D4341" s="600" t="s">
        <v>1471</v>
      </c>
      <c r="E4341" s="603" t="s">
        <v>1739</v>
      </c>
      <c r="F4341" s="603"/>
    </row>
    <row r="4342" spans="2:6" hidden="1">
      <c r="B4342" s="601"/>
      <c r="C4342" s="278" t="s">
        <v>1469</v>
      </c>
      <c r="D4342" s="601"/>
      <c r="E4342" s="604"/>
      <c r="F4342" s="604"/>
    </row>
    <row r="4343" spans="2:6" ht="24" hidden="1">
      <c r="B4343" s="601"/>
      <c r="C4343" s="278" t="s">
        <v>1467</v>
      </c>
      <c r="D4343" s="601"/>
      <c r="E4343" s="604"/>
      <c r="F4343" s="604"/>
    </row>
    <row r="4344" spans="2:6" ht="24" hidden="1">
      <c r="B4344" s="601"/>
      <c r="C4344" s="278" t="s">
        <v>1468</v>
      </c>
      <c r="D4344" s="601"/>
      <c r="E4344" s="604"/>
      <c r="F4344" s="604"/>
    </row>
    <row r="4345" spans="2:6" hidden="1">
      <c r="B4345" s="601"/>
      <c r="C4345" s="278" t="s">
        <v>1469</v>
      </c>
      <c r="D4345" s="601"/>
      <c r="E4345" s="604"/>
      <c r="F4345" s="604"/>
    </row>
    <row r="4346" spans="2:6" hidden="1">
      <c r="B4346" s="602"/>
      <c r="C4346" s="279" t="s">
        <v>1470</v>
      </c>
      <c r="D4346" s="602"/>
      <c r="E4346" s="605"/>
      <c r="F4346" s="605"/>
    </row>
    <row r="4347" spans="2:6" ht="18" hidden="1" thickBot="1">
      <c r="B4347" s="393"/>
      <c r="C4347" s="412"/>
      <c r="D4347" s="393"/>
      <c r="E4347" s="393"/>
      <c r="F4347" s="394"/>
    </row>
    <row r="4348" spans="2:6" hidden="1">
      <c r="B4348" s="600" t="s">
        <v>1457</v>
      </c>
      <c r="C4348" s="282" t="s">
        <v>2333</v>
      </c>
      <c r="D4348" s="600" t="s">
        <v>1471</v>
      </c>
      <c r="E4348" s="603" t="s">
        <v>1456</v>
      </c>
      <c r="F4348" s="603"/>
    </row>
    <row r="4349" spans="2:6" hidden="1">
      <c r="B4349" s="601"/>
      <c r="C4349" s="282" t="s">
        <v>2334</v>
      </c>
      <c r="D4349" s="601"/>
      <c r="E4349" s="604"/>
      <c r="F4349" s="604"/>
    </row>
    <row r="4350" spans="2:6" ht="24" hidden="1">
      <c r="B4350" s="601"/>
      <c r="C4350" s="282" t="s">
        <v>1524</v>
      </c>
      <c r="D4350" s="601"/>
      <c r="E4350" s="604"/>
      <c r="F4350" s="604"/>
    </row>
    <row r="4351" spans="2:6" ht="48" hidden="1">
      <c r="B4351" s="601"/>
      <c r="C4351" s="282" t="s">
        <v>2041</v>
      </c>
      <c r="D4351" s="601"/>
      <c r="E4351" s="604"/>
      <c r="F4351" s="604"/>
    </row>
    <row r="4352" spans="2:6" hidden="1">
      <c r="B4352" s="601"/>
      <c r="C4352" s="282" t="s">
        <v>2335</v>
      </c>
      <c r="D4352" s="601"/>
      <c r="E4352" s="604"/>
      <c r="F4352" s="604"/>
    </row>
    <row r="4353" spans="2:6" hidden="1">
      <c r="B4353" s="601"/>
      <c r="C4353" s="282" t="s">
        <v>1999</v>
      </c>
      <c r="D4353" s="601"/>
      <c r="E4353" s="604"/>
      <c r="F4353" s="604"/>
    </row>
    <row r="4354" spans="2:6" ht="24" hidden="1">
      <c r="B4354" s="601"/>
      <c r="C4354" s="282" t="s">
        <v>1524</v>
      </c>
      <c r="D4354" s="601"/>
      <c r="E4354" s="604"/>
      <c r="F4354" s="604"/>
    </row>
    <row r="4355" spans="2:6" ht="24" hidden="1">
      <c r="B4355" s="601"/>
      <c r="C4355" s="282" t="s">
        <v>1998</v>
      </c>
      <c r="D4355" s="601"/>
      <c r="E4355" s="604"/>
      <c r="F4355" s="604"/>
    </row>
    <row r="4356" spans="2:6" ht="24" hidden="1">
      <c r="B4356" s="601"/>
      <c r="C4356" s="282" t="s">
        <v>1524</v>
      </c>
      <c r="D4356" s="601"/>
      <c r="E4356" s="604"/>
      <c r="F4356" s="604"/>
    </row>
    <row r="4357" spans="2:6" hidden="1">
      <c r="B4357" s="601"/>
      <c r="C4357" s="282" t="s">
        <v>1872</v>
      </c>
      <c r="D4357" s="601"/>
      <c r="E4357" s="604"/>
      <c r="F4357" s="604"/>
    </row>
    <row r="4358" spans="2:6" ht="24" hidden="1">
      <c r="B4358" s="601"/>
      <c r="C4358" s="282" t="s">
        <v>1524</v>
      </c>
      <c r="D4358" s="601"/>
      <c r="E4358" s="604"/>
      <c r="F4358" s="604"/>
    </row>
    <row r="4359" spans="2:6" hidden="1">
      <c r="B4359" s="601"/>
      <c r="C4359" s="282" t="s">
        <v>1870</v>
      </c>
      <c r="D4359" s="601"/>
      <c r="E4359" s="604"/>
      <c r="F4359" s="604"/>
    </row>
    <row r="4360" spans="2:6" hidden="1">
      <c r="B4360" s="601"/>
      <c r="C4360" s="282" t="s">
        <v>1871</v>
      </c>
      <c r="D4360" s="601"/>
      <c r="E4360" s="604"/>
      <c r="F4360" s="604"/>
    </row>
    <row r="4361" spans="2:6" ht="24" hidden="1">
      <c r="B4361" s="601"/>
      <c r="C4361" s="282" t="s">
        <v>1524</v>
      </c>
      <c r="D4361" s="601"/>
      <c r="E4361" s="604"/>
      <c r="F4361" s="604"/>
    </row>
    <row r="4362" spans="2:6" ht="24" hidden="1">
      <c r="B4362" s="601"/>
      <c r="C4362" s="282" t="s">
        <v>1821</v>
      </c>
      <c r="D4362" s="601"/>
      <c r="E4362" s="604"/>
      <c r="F4362" s="604"/>
    </row>
    <row r="4363" spans="2:6" ht="24" hidden="1">
      <c r="B4363" s="601"/>
      <c r="C4363" s="282" t="s">
        <v>1524</v>
      </c>
      <c r="D4363" s="601"/>
      <c r="E4363" s="604"/>
      <c r="F4363" s="604"/>
    </row>
    <row r="4364" spans="2:6" hidden="1">
      <c r="B4364" s="601"/>
      <c r="C4364" s="282" t="s">
        <v>1770</v>
      </c>
      <c r="D4364" s="601"/>
      <c r="E4364" s="604"/>
      <c r="F4364" s="604"/>
    </row>
    <row r="4365" spans="2:6" ht="24" hidden="1">
      <c r="B4365" s="601"/>
      <c r="C4365" s="282" t="s">
        <v>1524</v>
      </c>
      <c r="D4365" s="601"/>
      <c r="E4365" s="604"/>
      <c r="F4365" s="604"/>
    </row>
    <row r="4366" spans="2:6" ht="36" hidden="1">
      <c r="B4366" s="601"/>
      <c r="C4366" s="282" t="s">
        <v>1738</v>
      </c>
      <c r="D4366" s="601"/>
      <c r="E4366" s="604"/>
      <c r="F4366" s="604"/>
    </row>
    <row r="4367" spans="2:6" ht="24" hidden="1">
      <c r="B4367" s="601"/>
      <c r="C4367" s="282" t="s">
        <v>1524</v>
      </c>
      <c r="D4367" s="601"/>
      <c r="E4367" s="604"/>
      <c r="F4367" s="604"/>
    </row>
    <row r="4368" spans="2:6" ht="36" hidden="1">
      <c r="B4368" s="601"/>
      <c r="C4368" s="282" t="s">
        <v>1713</v>
      </c>
      <c r="D4368" s="601"/>
      <c r="E4368" s="604"/>
      <c r="F4368" s="604"/>
    </row>
    <row r="4369" spans="2:6" ht="24" hidden="1">
      <c r="B4369" s="601"/>
      <c r="C4369" s="282" t="s">
        <v>1524</v>
      </c>
      <c r="D4369" s="601"/>
      <c r="E4369" s="604"/>
      <c r="F4369" s="604"/>
    </row>
    <row r="4370" spans="2:6" ht="24" hidden="1">
      <c r="B4370" s="601"/>
      <c r="C4370" s="282" t="s">
        <v>1690</v>
      </c>
      <c r="D4370" s="601"/>
      <c r="E4370" s="604"/>
      <c r="F4370" s="604"/>
    </row>
    <row r="4371" spans="2:6" ht="24" hidden="1">
      <c r="B4371" s="601"/>
      <c r="C4371" s="282" t="s">
        <v>1524</v>
      </c>
      <c r="D4371" s="601"/>
      <c r="E4371" s="604"/>
      <c r="F4371" s="604"/>
    </row>
    <row r="4372" spans="2:6" hidden="1">
      <c r="B4372" s="601"/>
      <c r="C4372" s="282" t="s">
        <v>1660</v>
      </c>
      <c r="D4372" s="601"/>
      <c r="E4372" s="604"/>
      <c r="F4372" s="604"/>
    </row>
    <row r="4373" spans="2:6" hidden="1">
      <c r="B4373" s="601"/>
      <c r="C4373" s="282" t="s">
        <v>1661</v>
      </c>
      <c r="D4373" s="601"/>
      <c r="E4373" s="604"/>
      <c r="F4373" s="604"/>
    </row>
    <row r="4374" spans="2:6" hidden="1">
      <c r="B4374" s="601"/>
      <c r="C4374" s="278" t="s">
        <v>1662</v>
      </c>
      <c r="D4374" s="601"/>
      <c r="E4374" s="604"/>
      <c r="F4374" s="604"/>
    </row>
    <row r="4375" spans="2:6" ht="24" hidden="1">
      <c r="B4375" s="601"/>
      <c r="C4375" s="282" t="s">
        <v>1524</v>
      </c>
      <c r="D4375" s="601"/>
      <c r="E4375" s="604"/>
      <c r="F4375" s="604"/>
    </row>
    <row r="4376" spans="2:6" hidden="1">
      <c r="B4376" s="601"/>
      <c r="C4376" s="282" t="s">
        <v>1623</v>
      </c>
      <c r="D4376" s="601"/>
      <c r="E4376" s="604"/>
      <c r="F4376" s="604"/>
    </row>
    <row r="4377" spans="2:6" hidden="1">
      <c r="B4377" s="601"/>
      <c r="C4377" s="278" t="s">
        <v>1663</v>
      </c>
      <c r="D4377" s="601"/>
      <c r="E4377" s="604"/>
      <c r="F4377" s="604"/>
    </row>
    <row r="4378" spans="2:6" ht="24" hidden="1">
      <c r="B4378" s="601"/>
      <c r="C4378" s="282" t="s">
        <v>1524</v>
      </c>
      <c r="D4378" s="601"/>
      <c r="E4378" s="604"/>
      <c r="F4378" s="604"/>
    </row>
    <row r="4379" spans="2:6" ht="24" hidden="1">
      <c r="B4379" s="601"/>
      <c r="C4379" s="278" t="s">
        <v>1575</v>
      </c>
      <c r="D4379" s="601"/>
      <c r="E4379" s="604"/>
      <c r="F4379" s="604"/>
    </row>
    <row r="4380" spans="2:6" hidden="1">
      <c r="B4380" s="601"/>
      <c r="C4380" s="278" t="s">
        <v>1524</v>
      </c>
      <c r="D4380" s="601"/>
      <c r="E4380" s="604"/>
      <c r="F4380" s="604"/>
    </row>
    <row r="4381" spans="2:6" hidden="1">
      <c r="B4381" s="601"/>
      <c r="C4381" s="278" t="s">
        <v>1525</v>
      </c>
      <c r="D4381" s="601"/>
      <c r="E4381" s="604"/>
      <c r="F4381" s="604"/>
    </row>
    <row r="4382" spans="2:6" hidden="1">
      <c r="B4382" s="601"/>
      <c r="C4382" s="278" t="s">
        <v>1524</v>
      </c>
      <c r="D4382" s="601"/>
      <c r="E4382" s="604"/>
      <c r="F4382" s="604"/>
    </row>
    <row r="4383" spans="2:6" hidden="1">
      <c r="B4383" s="601"/>
      <c r="C4383" s="278" t="s">
        <v>1522</v>
      </c>
      <c r="D4383" s="601"/>
      <c r="E4383" s="604"/>
      <c r="F4383" s="604"/>
    </row>
    <row r="4384" spans="2:6" hidden="1">
      <c r="B4384" s="601"/>
      <c r="C4384" s="278" t="s">
        <v>1523</v>
      </c>
      <c r="D4384" s="601"/>
      <c r="E4384" s="604"/>
      <c r="F4384" s="604"/>
    </row>
    <row r="4385" spans="2:6" hidden="1">
      <c r="B4385" s="601"/>
      <c r="C4385" s="278" t="s">
        <v>1524</v>
      </c>
      <c r="D4385" s="601"/>
      <c r="E4385" s="604"/>
      <c r="F4385" s="604"/>
    </row>
    <row r="4386" spans="2:6" hidden="1">
      <c r="B4386" s="601"/>
      <c r="C4386" s="278" t="s">
        <v>1458</v>
      </c>
      <c r="D4386" s="601"/>
      <c r="E4386" s="604"/>
      <c r="F4386" s="604"/>
    </row>
    <row r="4387" spans="2:6" hidden="1">
      <c r="B4387" s="602"/>
      <c r="C4387" s="279" t="s">
        <v>1459</v>
      </c>
      <c r="D4387" s="602"/>
      <c r="E4387" s="605"/>
      <c r="F4387" s="605"/>
    </row>
    <row r="4388" spans="2:6" hidden="1">
      <c r="B4388" s="358"/>
      <c r="C4388" s="398"/>
      <c r="D4388" s="398"/>
      <c r="E4388" s="398"/>
      <c r="F4388" s="398"/>
    </row>
    <row r="4389" spans="2:6" ht="24" hidden="1">
      <c r="B4389" s="612" t="s">
        <v>1967</v>
      </c>
      <c r="C4389" s="282" t="s">
        <v>2141</v>
      </c>
      <c r="D4389" s="612" t="s">
        <v>1471</v>
      </c>
      <c r="E4389" s="613" t="s">
        <v>1456</v>
      </c>
      <c r="F4389" s="621"/>
    </row>
    <row r="4390" spans="2:6" ht="24" hidden="1">
      <c r="B4390" s="601"/>
      <c r="C4390" s="280" t="s">
        <v>1451</v>
      </c>
      <c r="D4390" s="601"/>
      <c r="E4390" s="604"/>
      <c r="F4390" s="616"/>
    </row>
    <row r="4391" spans="2:6" hidden="1">
      <c r="B4391" s="601"/>
      <c r="C4391" s="282" t="s">
        <v>2068</v>
      </c>
      <c r="D4391" s="601"/>
      <c r="E4391" s="604"/>
      <c r="F4391" s="616"/>
    </row>
    <row r="4392" spans="2:6" ht="24" hidden="1">
      <c r="B4392" s="601"/>
      <c r="C4392" s="282" t="s">
        <v>1524</v>
      </c>
      <c r="D4392" s="601"/>
      <c r="E4392" s="604"/>
      <c r="F4392" s="616"/>
    </row>
    <row r="4393" spans="2:6" ht="24" hidden="1">
      <c r="B4393" s="602"/>
      <c r="C4393" s="304" t="s">
        <v>1997</v>
      </c>
      <c r="D4393" s="602"/>
      <c r="E4393" s="605"/>
      <c r="F4393" s="617"/>
    </row>
    <row r="4394" spans="2:6" ht="18" hidden="1" thickBot="1">
      <c r="B4394" s="393"/>
      <c r="C4394" s="393"/>
      <c r="D4394" s="393"/>
      <c r="E4394" s="393"/>
      <c r="F4394" s="394"/>
    </row>
    <row r="4395" spans="2:6" ht="24" hidden="1">
      <c r="B4395" s="600" t="s">
        <v>1449</v>
      </c>
      <c r="C4395" s="282" t="s">
        <v>2336</v>
      </c>
      <c r="D4395" s="600" t="s">
        <v>1471</v>
      </c>
      <c r="E4395" s="603" t="s">
        <v>1460</v>
      </c>
      <c r="F4395" s="603"/>
    </row>
    <row r="4396" spans="2:6" ht="24" hidden="1">
      <c r="B4396" s="601"/>
      <c r="C4396" s="282" t="s">
        <v>1451</v>
      </c>
      <c r="D4396" s="601"/>
      <c r="E4396" s="604"/>
      <c r="F4396" s="604"/>
    </row>
    <row r="4397" spans="2:6" ht="36" hidden="1">
      <c r="B4397" s="601"/>
      <c r="C4397" s="282" t="s">
        <v>2316</v>
      </c>
      <c r="D4397" s="601"/>
      <c r="E4397" s="604"/>
      <c r="F4397" s="604"/>
    </row>
    <row r="4398" spans="2:6" ht="24" hidden="1">
      <c r="B4398" s="601"/>
      <c r="C4398" s="282" t="s">
        <v>1451</v>
      </c>
      <c r="D4398" s="601"/>
      <c r="E4398" s="604"/>
      <c r="F4398" s="604"/>
    </row>
    <row r="4399" spans="2:6" ht="24" hidden="1">
      <c r="B4399" s="601"/>
      <c r="C4399" s="282" t="s">
        <v>2174</v>
      </c>
      <c r="D4399" s="601"/>
      <c r="E4399" s="604"/>
      <c r="F4399" s="604"/>
    </row>
    <row r="4400" spans="2:6" ht="24" hidden="1">
      <c r="B4400" s="601"/>
      <c r="C4400" s="282" t="s">
        <v>1451</v>
      </c>
      <c r="D4400" s="601"/>
      <c r="E4400" s="604"/>
      <c r="F4400" s="604"/>
    </row>
    <row r="4401" spans="2:6" ht="24" hidden="1">
      <c r="B4401" s="601"/>
      <c r="C4401" s="282" t="s">
        <v>2142</v>
      </c>
      <c r="D4401" s="601"/>
      <c r="E4401" s="604"/>
      <c r="F4401" s="604"/>
    </row>
    <row r="4402" spans="2:6" ht="24" hidden="1">
      <c r="B4402" s="601"/>
      <c r="C4402" s="282" t="s">
        <v>1451</v>
      </c>
      <c r="D4402" s="601"/>
      <c r="E4402" s="604"/>
      <c r="F4402" s="604"/>
    </row>
    <row r="4403" spans="2:6" hidden="1">
      <c r="B4403" s="601"/>
      <c r="C4403" s="282" t="s">
        <v>2089</v>
      </c>
      <c r="D4403" s="601"/>
      <c r="E4403" s="604"/>
      <c r="F4403" s="604"/>
    </row>
    <row r="4404" spans="2:6" ht="24" hidden="1">
      <c r="B4404" s="601"/>
      <c r="C4404" s="282" t="s">
        <v>1451</v>
      </c>
      <c r="D4404" s="601"/>
      <c r="E4404" s="604"/>
      <c r="F4404" s="604"/>
    </row>
    <row r="4405" spans="2:6" hidden="1">
      <c r="B4405" s="601"/>
      <c r="C4405" s="282" t="s">
        <v>1927</v>
      </c>
      <c r="D4405" s="601"/>
      <c r="E4405" s="604"/>
      <c r="F4405" s="604"/>
    </row>
    <row r="4406" spans="2:6" ht="24" hidden="1">
      <c r="B4406" s="601"/>
      <c r="C4406" s="282" t="s">
        <v>1451</v>
      </c>
      <c r="D4406" s="601"/>
      <c r="E4406" s="604"/>
      <c r="F4406" s="604"/>
    </row>
    <row r="4407" spans="2:6" hidden="1">
      <c r="B4407" s="601"/>
      <c r="C4407" s="282" t="s">
        <v>1853</v>
      </c>
      <c r="D4407" s="601"/>
      <c r="E4407" s="604"/>
      <c r="F4407" s="604"/>
    </row>
    <row r="4408" spans="2:6" hidden="1">
      <c r="B4408" s="601"/>
      <c r="C4408" s="282" t="s">
        <v>1854</v>
      </c>
      <c r="D4408" s="601"/>
      <c r="E4408" s="604"/>
      <c r="F4408" s="604"/>
    </row>
    <row r="4409" spans="2:6" ht="24" hidden="1">
      <c r="B4409" s="601"/>
      <c r="C4409" s="282" t="s">
        <v>1451</v>
      </c>
      <c r="D4409" s="601"/>
      <c r="E4409" s="604"/>
      <c r="F4409" s="604"/>
    </row>
    <row r="4410" spans="2:6" ht="24" hidden="1">
      <c r="B4410" s="601"/>
      <c r="C4410" s="282" t="s">
        <v>1820</v>
      </c>
      <c r="D4410" s="601"/>
      <c r="E4410" s="604"/>
      <c r="F4410" s="604"/>
    </row>
    <row r="4411" spans="2:6" ht="24" hidden="1">
      <c r="B4411" s="601"/>
      <c r="C4411" s="282" t="s">
        <v>1451</v>
      </c>
      <c r="D4411" s="601"/>
      <c r="E4411" s="604"/>
      <c r="F4411" s="604"/>
    </row>
    <row r="4412" spans="2:6" hidden="1">
      <c r="B4412" s="601"/>
      <c r="C4412" s="282" t="s">
        <v>1796</v>
      </c>
      <c r="D4412" s="601"/>
      <c r="E4412" s="604"/>
      <c r="F4412" s="604"/>
    </row>
    <row r="4413" spans="2:6" ht="24" hidden="1">
      <c r="B4413" s="601"/>
      <c r="C4413" s="282" t="s">
        <v>1451</v>
      </c>
      <c r="D4413" s="601"/>
      <c r="E4413" s="604"/>
      <c r="F4413" s="604"/>
    </row>
    <row r="4414" spans="2:6" hidden="1">
      <c r="B4414" s="601"/>
      <c r="C4414" s="282" t="s">
        <v>1769</v>
      </c>
      <c r="D4414" s="601"/>
      <c r="E4414" s="604"/>
      <c r="F4414" s="604"/>
    </row>
    <row r="4415" spans="2:6" ht="24" hidden="1">
      <c r="B4415" s="601"/>
      <c r="C4415" s="282" t="s">
        <v>1451</v>
      </c>
      <c r="D4415" s="601"/>
      <c r="E4415" s="604"/>
      <c r="F4415" s="604"/>
    </row>
    <row r="4416" spans="2:6" hidden="1">
      <c r="B4416" s="601"/>
      <c r="C4416" s="282" t="s">
        <v>1737</v>
      </c>
      <c r="D4416" s="601"/>
      <c r="E4416" s="604"/>
      <c r="F4416" s="604"/>
    </row>
    <row r="4417" spans="2:6" ht="24" hidden="1">
      <c r="B4417" s="601"/>
      <c r="C4417" s="282" t="s">
        <v>1451</v>
      </c>
      <c r="D4417" s="601"/>
      <c r="E4417" s="604"/>
      <c r="F4417" s="604"/>
    </row>
    <row r="4418" spans="2:6" hidden="1">
      <c r="B4418" s="601"/>
      <c r="C4418" s="282" t="s">
        <v>1658</v>
      </c>
      <c r="D4418" s="601"/>
      <c r="E4418" s="604"/>
      <c r="F4418" s="604"/>
    </row>
    <row r="4419" spans="2:6" ht="24" hidden="1">
      <c r="B4419" s="601"/>
      <c r="C4419" s="282" t="s">
        <v>1451</v>
      </c>
      <c r="D4419" s="601"/>
      <c r="E4419" s="604"/>
      <c r="F4419" s="604"/>
    </row>
    <row r="4420" spans="2:6" hidden="1">
      <c r="B4420" s="601"/>
      <c r="C4420" s="282" t="s">
        <v>1621</v>
      </c>
      <c r="D4420" s="601"/>
      <c r="E4420" s="604"/>
      <c r="F4420" s="604"/>
    </row>
    <row r="4421" spans="2:6" hidden="1">
      <c r="B4421" s="601"/>
      <c r="C4421" s="282" t="s">
        <v>1622</v>
      </c>
      <c r="D4421" s="601"/>
      <c r="E4421" s="604"/>
      <c r="F4421" s="604"/>
    </row>
    <row r="4422" spans="2:6" ht="24" hidden="1">
      <c r="B4422" s="601"/>
      <c r="C4422" s="282" t="s">
        <v>1451</v>
      </c>
      <c r="D4422" s="601"/>
      <c r="E4422" s="604"/>
      <c r="F4422" s="604"/>
    </row>
    <row r="4423" spans="2:6" hidden="1">
      <c r="B4423" s="601"/>
      <c r="C4423" s="278" t="s">
        <v>1659</v>
      </c>
      <c r="D4423" s="601"/>
      <c r="E4423" s="604"/>
      <c r="F4423" s="604"/>
    </row>
    <row r="4424" spans="2:6" hidden="1">
      <c r="B4424" s="601"/>
      <c r="C4424" s="278" t="s">
        <v>1451</v>
      </c>
      <c r="D4424" s="601"/>
      <c r="E4424" s="604"/>
      <c r="F4424" s="604"/>
    </row>
    <row r="4425" spans="2:6" hidden="1">
      <c r="B4425" s="601"/>
      <c r="C4425" s="278" t="s">
        <v>1450</v>
      </c>
      <c r="D4425" s="601"/>
      <c r="E4425" s="604"/>
      <c r="F4425" s="604"/>
    </row>
    <row r="4426" spans="2:6" hidden="1">
      <c r="B4426" s="601"/>
      <c r="C4426" s="278" t="s">
        <v>1451</v>
      </c>
      <c r="D4426" s="601"/>
      <c r="E4426" s="604"/>
      <c r="F4426" s="604"/>
    </row>
    <row r="4427" spans="2:6" hidden="1">
      <c r="B4427" s="601"/>
      <c r="C4427" s="278" t="s">
        <v>1452</v>
      </c>
      <c r="D4427" s="601"/>
      <c r="E4427" s="604"/>
      <c r="F4427" s="604"/>
    </row>
    <row r="4428" spans="2:6" hidden="1">
      <c r="B4428" s="601"/>
      <c r="C4428" s="278" t="s">
        <v>1451</v>
      </c>
      <c r="D4428" s="601"/>
      <c r="E4428" s="604"/>
      <c r="F4428" s="604"/>
    </row>
    <row r="4429" spans="2:6" hidden="1">
      <c r="B4429" s="601"/>
      <c r="C4429" s="278" t="s">
        <v>1453</v>
      </c>
      <c r="D4429" s="601"/>
      <c r="E4429" s="604"/>
      <c r="F4429" s="604"/>
    </row>
    <row r="4430" spans="2:6" hidden="1">
      <c r="B4430" s="601"/>
      <c r="C4430" s="278" t="s">
        <v>1454</v>
      </c>
      <c r="D4430" s="601"/>
      <c r="E4430" s="604"/>
      <c r="F4430" s="604"/>
    </row>
    <row r="4431" spans="2:6" hidden="1">
      <c r="B4431" s="602"/>
      <c r="C4431" s="279" t="s">
        <v>1455</v>
      </c>
      <c r="D4431" s="602"/>
      <c r="E4431" s="605"/>
      <c r="F4431" s="605"/>
    </row>
    <row r="4432" spans="2:6" ht="18" hidden="1" thickBot="1">
      <c r="B4432" s="393"/>
      <c r="C4432" s="393"/>
      <c r="D4432" s="393"/>
      <c r="E4432" s="393"/>
      <c r="F4432" s="394"/>
    </row>
    <row r="4433" spans="2:6" hidden="1">
      <c r="B4433" s="600" t="s">
        <v>2090</v>
      </c>
      <c r="C4433" s="282" t="s">
        <v>2228</v>
      </c>
      <c r="D4433" s="600" t="s">
        <v>1471</v>
      </c>
      <c r="E4433" s="603" t="s">
        <v>1996</v>
      </c>
      <c r="F4433" s="609"/>
    </row>
    <row r="4434" spans="2:6" ht="24" hidden="1">
      <c r="B4434" s="601"/>
      <c r="C4434" s="282" t="s">
        <v>1577</v>
      </c>
      <c r="D4434" s="601"/>
      <c r="E4434" s="604"/>
      <c r="F4434" s="610"/>
    </row>
    <row r="4435" spans="2:6" hidden="1">
      <c r="B4435" s="601"/>
      <c r="C4435" s="282" t="s">
        <v>2175</v>
      </c>
      <c r="D4435" s="601"/>
      <c r="E4435" s="604"/>
      <c r="F4435" s="610"/>
    </row>
    <row r="4436" spans="2:6" ht="24" hidden="1">
      <c r="B4436" s="601"/>
      <c r="C4436" s="282" t="s">
        <v>1577</v>
      </c>
      <c r="D4436" s="601"/>
      <c r="E4436" s="604"/>
      <c r="F4436" s="610"/>
    </row>
    <row r="4437" spans="2:6" hidden="1">
      <c r="B4437" s="601"/>
      <c r="C4437" s="282" t="s">
        <v>1966</v>
      </c>
      <c r="D4437" s="601"/>
      <c r="E4437" s="604"/>
      <c r="F4437" s="610"/>
    </row>
    <row r="4438" spans="2:6" ht="24" hidden="1">
      <c r="B4438" s="601"/>
      <c r="C4438" s="282" t="s">
        <v>1577</v>
      </c>
      <c r="D4438" s="601"/>
      <c r="E4438" s="604"/>
      <c r="F4438" s="610"/>
    </row>
    <row r="4439" spans="2:6" hidden="1">
      <c r="B4439" s="601"/>
      <c r="C4439" s="282" t="s">
        <v>1858</v>
      </c>
      <c r="D4439" s="601"/>
      <c r="E4439" s="604"/>
      <c r="F4439" s="610"/>
    </row>
    <row r="4440" spans="2:6" ht="24" hidden="1">
      <c r="B4440" s="601"/>
      <c r="C4440" s="282" t="s">
        <v>1577</v>
      </c>
      <c r="D4440" s="601"/>
      <c r="E4440" s="604"/>
      <c r="F4440" s="610"/>
    </row>
    <row r="4441" spans="2:6" hidden="1">
      <c r="B4441" s="602"/>
      <c r="C4441" s="304" t="s">
        <v>1822</v>
      </c>
      <c r="D4441" s="602"/>
      <c r="E4441" s="605"/>
      <c r="F4441" s="611"/>
    </row>
    <row r="4442" spans="2:6" ht="18" hidden="1" thickBot="1">
      <c r="B4442" s="393"/>
      <c r="C4442" s="393"/>
      <c r="D4442" s="393"/>
      <c r="E4442" s="393"/>
      <c r="F4442" s="394"/>
    </row>
    <row r="4443" spans="2:6" hidden="1">
      <c r="B4443" s="600" t="s">
        <v>1970</v>
      </c>
      <c r="C4443" s="280" t="s">
        <v>2768</v>
      </c>
      <c r="D4443" s="600" t="s">
        <v>2769</v>
      </c>
      <c r="E4443" s="603" t="s">
        <v>1456</v>
      </c>
      <c r="F4443" s="606"/>
    </row>
    <row r="4444" spans="2:6" ht="10.5" hidden="1" customHeight="1">
      <c r="B4444" s="601"/>
      <c r="C4444" s="282" t="s">
        <v>1577</v>
      </c>
      <c r="D4444" s="601"/>
      <c r="E4444" s="604"/>
      <c r="F4444" s="607"/>
    </row>
    <row r="4445" spans="2:6" hidden="1">
      <c r="B4445" s="601"/>
      <c r="C4445" s="282" t="s">
        <v>2399</v>
      </c>
      <c r="D4445" s="601"/>
      <c r="E4445" s="604"/>
      <c r="F4445" s="607"/>
    </row>
    <row r="4446" spans="2:6" ht="10.5" hidden="1" customHeight="1">
      <c r="B4446" s="601"/>
      <c r="C4446" s="282" t="s">
        <v>1577</v>
      </c>
      <c r="D4446" s="601"/>
      <c r="E4446" s="604"/>
      <c r="F4446" s="607"/>
    </row>
    <row r="4447" spans="2:6" hidden="1">
      <c r="B4447" s="601"/>
      <c r="C4447" s="282" t="s">
        <v>1971</v>
      </c>
      <c r="D4447" s="601"/>
      <c r="E4447" s="604"/>
      <c r="F4447" s="607"/>
    </row>
    <row r="4448" spans="2:6" ht="24" hidden="1">
      <c r="B4448" s="602"/>
      <c r="C4448" s="304" t="s">
        <v>1972</v>
      </c>
      <c r="D4448" s="602"/>
      <c r="E4448" s="605"/>
      <c r="F4448" s="608"/>
    </row>
    <row r="4449" spans="2:6" ht="18" hidden="1" thickBot="1">
      <c r="B4449" s="393"/>
      <c r="C4449" s="393"/>
      <c r="D4449" s="393"/>
      <c r="E4449" s="393"/>
      <c r="F4449" s="394"/>
    </row>
    <row r="4450" spans="2:6" hidden="1">
      <c r="B4450" s="358" t="s">
        <v>2371</v>
      </c>
      <c r="C4450" s="304" t="s">
        <v>2400</v>
      </c>
      <c r="D4450" s="398" t="s">
        <v>1471</v>
      </c>
      <c r="E4450" s="399" t="s">
        <v>1456</v>
      </c>
      <c r="F4450" s="421"/>
    </row>
    <row r="4451" spans="2:6" hidden="1">
      <c r="B4451" s="358"/>
      <c r="C4451" s="398"/>
      <c r="D4451" s="398"/>
      <c r="E4451" s="398"/>
      <c r="F4451" s="398"/>
    </row>
    <row r="4452" spans="2:6" ht="36" hidden="1">
      <c r="B4452" s="612" t="s">
        <v>1478</v>
      </c>
      <c r="C4452" s="282" t="s">
        <v>2372</v>
      </c>
      <c r="D4452" s="612" t="s">
        <v>1471</v>
      </c>
      <c r="E4452" s="613" t="s">
        <v>1456</v>
      </c>
      <c r="F4452" s="614"/>
    </row>
    <row r="4453" spans="2:6" ht="24" hidden="1">
      <c r="B4453" s="601"/>
      <c r="C4453" s="282" t="s">
        <v>1577</v>
      </c>
      <c r="D4453" s="601"/>
      <c r="E4453" s="604"/>
      <c r="F4453" s="607"/>
    </row>
    <row r="4454" spans="2:6" ht="36" hidden="1">
      <c r="B4454" s="601"/>
      <c r="C4454" s="282" t="s">
        <v>2337</v>
      </c>
      <c r="D4454" s="601"/>
      <c r="E4454" s="604"/>
      <c r="F4454" s="607"/>
    </row>
    <row r="4455" spans="2:6" ht="24" hidden="1">
      <c r="B4455" s="601"/>
      <c r="C4455" s="282" t="s">
        <v>1577</v>
      </c>
      <c r="D4455" s="601"/>
      <c r="E4455" s="604"/>
      <c r="F4455" s="607"/>
    </row>
    <row r="4456" spans="2:6" ht="36" hidden="1">
      <c r="B4456" s="601"/>
      <c r="C4456" s="282" t="s">
        <v>2338</v>
      </c>
      <c r="D4456" s="601"/>
      <c r="E4456" s="604"/>
      <c r="F4456" s="607"/>
    </row>
    <row r="4457" spans="2:6" ht="24" hidden="1">
      <c r="B4457" s="601"/>
      <c r="C4457" s="282" t="s">
        <v>1577</v>
      </c>
      <c r="D4457" s="601"/>
      <c r="E4457" s="604"/>
      <c r="F4457" s="607"/>
    </row>
    <row r="4458" spans="2:6" ht="36" hidden="1">
      <c r="B4458" s="601"/>
      <c r="C4458" s="282" t="s">
        <v>2042</v>
      </c>
      <c r="D4458" s="601"/>
      <c r="E4458" s="604"/>
      <c r="F4458" s="607"/>
    </row>
    <row r="4459" spans="2:6" ht="24" hidden="1">
      <c r="B4459" s="601"/>
      <c r="C4459" s="282" t="s">
        <v>1577</v>
      </c>
      <c r="D4459" s="601"/>
      <c r="E4459" s="604"/>
      <c r="F4459" s="607"/>
    </row>
    <row r="4460" spans="2:6" hidden="1">
      <c r="B4460" s="601"/>
      <c r="C4460" s="282" t="s">
        <v>1855</v>
      </c>
      <c r="D4460" s="601"/>
      <c r="E4460" s="604"/>
      <c r="F4460" s="607"/>
    </row>
    <row r="4461" spans="2:6" ht="24" hidden="1">
      <c r="B4461" s="601"/>
      <c r="C4461" s="282" t="s">
        <v>1968</v>
      </c>
      <c r="D4461" s="601"/>
      <c r="E4461" s="604"/>
      <c r="F4461" s="607"/>
    </row>
    <row r="4462" spans="2:6" ht="36" hidden="1">
      <c r="B4462" s="601"/>
      <c r="C4462" s="282" t="s">
        <v>1969</v>
      </c>
      <c r="D4462" s="601"/>
      <c r="E4462" s="604"/>
      <c r="F4462" s="607"/>
    </row>
    <row r="4463" spans="2:6" ht="24" hidden="1">
      <c r="B4463" s="601"/>
      <c r="C4463" s="282" t="s">
        <v>1577</v>
      </c>
      <c r="D4463" s="601"/>
      <c r="E4463" s="604"/>
      <c r="F4463" s="607"/>
    </row>
    <row r="4464" spans="2:6" hidden="1">
      <c r="B4464" s="601"/>
      <c r="C4464" s="282" t="s">
        <v>1855</v>
      </c>
      <c r="D4464" s="601"/>
      <c r="E4464" s="604"/>
      <c r="F4464" s="607"/>
    </row>
    <row r="4465" spans="2:6" ht="24" hidden="1">
      <c r="B4465" s="601"/>
      <c r="C4465" s="282" t="s">
        <v>1856</v>
      </c>
      <c r="D4465" s="601"/>
      <c r="E4465" s="604"/>
      <c r="F4465" s="607"/>
    </row>
    <row r="4466" spans="2:6" ht="36" hidden="1">
      <c r="B4466" s="601"/>
      <c r="C4466" s="282" t="s">
        <v>1857</v>
      </c>
      <c r="D4466" s="601"/>
      <c r="E4466" s="604"/>
      <c r="F4466" s="607"/>
    </row>
    <row r="4467" spans="2:6" ht="24" hidden="1">
      <c r="B4467" s="601"/>
      <c r="C4467" s="282" t="s">
        <v>1577</v>
      </c>
      <c r="D4467" s="601"/>
      <c r="E4467" s="604"/>
      <c r="F4467" s="607"/>
    </row>
    <row r="4468" spans="2:6" hidden="1">
      <c r="B4468" s="601"/>
      <c r="C4468" s="282" t="s">
        <v>1742</v>
      </c>
      <c r="D4468" s="601"/>
      <c r="E4468" s="604"/>
      <c r="F4468" s="607"/>
    </row>
    <row r="4469" spans="2:6" ht="24" hidden="1">
      <c r="B4469" s="601"/>
      <c r="C4469" s="282" t="s">
        <v>1577</v>
      </c>
      <c r="D4469" s="601"/>
      <c r="E4469" s="604"/>
      <c r="F4469" s="607"/>
    </row>
    <row r="4470" spans="2:6" hidden="1">
      <c r="B4470" s="601"/>
      <c r="C4470" s="282" t="s">
        <v>1625</v>
      </c>
      <c r="D4470" s="601"/>
      <c r="E4470" s="604"/>
      <c r="F4470" s="607"/>
    </row>
    <row r="4471" spans="2:6" hidden="1">
      <c r="B4471" s="601"/>
      <c r="C4471" s="282" t="s">
        <v>1666</v>
      </c>
      <c r="D4471" s="601"/>
      <c r="E4471" s="604"/>
      <c r="F4471" s="607"/>
    </row>
    <row r="4472" spans="2:6" ht="24" hidden="1">
      <c r="B4472" s="601"/>
      <c r="C4472" s="282" t="s">
        <v>1667</v>
      </c>
      <c r="D4472" s="601"/>
      <c r="E4472" s="604"/>
      <c r="F4472" s="607"/>
    </row>
    <row r="4473" spans="2:6" ht="24" hidden="1">
      <c r="B4473" s="601"/>
      <c r="C4473" s="282" t="s">
        <v>1577</v>
      </c>
      <c r="D4473" s="601"/>
      <c r="E4473" s="604"/>
      <c r="F4473" s="607"/>
    </row>
    <row r="4474" spans="2:6" ht="36" hidden="1">
      <c r="B4474" s="601"/>
      <c r="C4474" s="282" t="s">
        <v>1576</v>
      </c>
      <c r="D4474" s="601"/>
      <c r="E4474" s="604"/>
      <c r="F4474" s="607"/>
    </row>
    <row r="4475" spans="2:6" ht="24" hidden="1">
      <c r="B4475" s="601"/>
      <c r="C4475" s="282" t="s">
        <v>1577</v>
      </c>
      <c r="D4475" s="601"/>
      <c r="E4475" s="604"/>
      <c r="F4475" s="607"/>
    </row>
    <row r="4476" spans="2:6" ht="24" hidden="1">
      <c r="B4476" s="601"/>
      <c r="C4476" s="282" t="s">
        <v>1479</v>
      </c>
      <c r="D4476" s="601"/>
      <c r="E4476" s="604"/>
      <c r="F4476" s="607"/>
    </row>
    <row r="4477" spans="2:6" hidden="1">
      <c r="B4477" s="602"/>
      <c r="C4477" s="279" t="s">
        <v>1480</v>
      </c>
      <c r="D4477" s="602"/>
      <c r="E4477" s="605"/>
      <c r="F4477" s="608"/>
    </row>
    <row r="4478" spans="2:6" ht="18" hidden="1" thickBot="1">
      <c r="B4478" s="393"/>
      <c r="C4478" s="393"/>
      <c r="D4478" s="393"/>
      <c r="E4478" s="393"/>
      <c r="F4478" s="394"/>
    </row>
    <row r="4479" spans="2:6" ht="24" hidden="1">
      <c r="B4479" s="600" t="s">
        <v>1848</v>
      </c>
      <c r="C4479" s="282" t="s">
        <v>1925</v>
      </c>
      <c r="D4479" s="600" t="s">
        <v>1471</v>
      </c>
      <c r="E4479" s="603" t="s">
        <v>2401</v>
      </c>
      <c r="F4479" s="606"/>
    </row>
    <row r="4480" spans="2:6" ht="24" hidden="1">
      <c r="B4480" s="601"/>
      <c r="C4480" s="282" t="s">
        <v>1451</v>
      </c>
      <c r="D4480" s="601"/>
      <c r="E4480" s="604"/>
      <c r="F4480" s="607"/>
    </row>
    <row r="4481" spans="2:6" hidden="1">
      <c r="B4481" s="601"/>
      <c r="C4481" s="282" t="s">
        <v>1926</v>
      </c>
      <c r="D4481" s="601"/>
      <c r="E4481" s="604"/>
      <c r="F4481" s="607"/>
    </row>
    <row r="4482" spans="2:6" ht="24" hidden="1">
      <c r="B4482" s="601"/>
      <c r="C4482" s="282" t="s">
        <v>1451</v>
      </c>
      <c r="D4482" s="601"/>
      <c r="E4482" s="604"/>
      <c r="F4482" s="607"/>
    </row>
    <row r="4483" spans="2:6" hidden="1">
      <c r="B4483" s="601"/>
      <c r="C4483" s="282" t="s">
        <v>1869</v>
      </c>
      <c r="D4483" s="601"/>
      <c r="E4483" s="604"/>
      <c r="F4483" s="607"/>
    </row>
    <row r="4484" spans="2:6" ht="24" hidden="1">
      <c r="B4484" s="601"/>
      <c r="C4484" s="282" t="s">
        <v>1451</v>
      </c>
      <c r="D4484" s="601"/>
      <c r="E4484" s="604"/>
      <c r="F4484" s="607"/>
    </row>
    <row r="4485" spans="2:6" ht="36" hidden="1">
      <c r="B4485" s="601"/>
      <c r="C4485" s="282" t="s">
        <v>1849</v>
      </c>
      <c r="D4485" s="601"/>
      <c r="E4485" s="604"/>
      <c r="F4485" s="607"/>
    </row>
    <row r="4486" spans="2:6" ht="36" hidden="1">
      <c r="B4486" s="601"/>
      <c r="C4486" s="282" t="s">
        <v>1850</v>
      </c>
      <c r="D4486" s="601"/>
      <c r="E4486" s="604"/>
      <c r="F4486" s="607"/>
    </row>
    <row r="4487" spans="2:6" ht="36" hidden="1">
      <c r="B4487" s="601"/>
      <c r="C4487" s="282" t="s">
        <v>1851</v>
      </c>
      <c r="D4487" s="601"/>
      <c r="E4487" s="604"/>
      <c r="F4487" s="607"/>
    </row>
    <row r="4488" spans="2:6" ht="24" hidden="1">
      <c r="B4488" s="602"/>
      <c r="C4488" s="304" t="s">
        <v>1852</v>
      </c>
      <c r="D4488" s="602"/>
      <c r="E4488" s="605"/>
      <c r="F4488" s="608"/>
    </row>
    <row r="4489" spans="2:6" ht="18" hidden="1" thickBot="1">
      <c r="B4489" s="393"/>
      <c r="C4489" s="393"/>
      <c r="D4489" s="393"/>
      <c r="E4489" s="393"/>
      <c r="F4489" s="394"/>
    </row>
    <row r="4490" spans="2:6" hidden="1">
      <c r="B4490" s="600" t="s">
        <v>1928</v>
      </c>
      <c r="C4490" s="281"/>
      <c r="D4490" s="600" t="s">
        <v>1471</v>
      </c>
      <c r="E4490" s="603" t="s">
        <v>1599</v>
      </c>
      <c r="F4490" s="609"/>
    </row>
    <row r="4491" spans="2:6" ht="36" hidden="1">
      <c r="B4491" s="601"/>
      <c r="C4491" s="282" t="s">
        <v>1741</v>
      </c>
      <c r="D4491" s="601"/>
      <c r="E4491" s="604"/>
      <c r="F4491" s="610"/>
    </row>
    <row r="4492" spans="2:6" hidden="1">
      <c r="B4492" s="601"/>
      <c r="C4492" s="282" t="s">
        <v>1598</v>
      </c>
      <c r="D4492" s="601"/>
      <c r="E4492" s="604"/>
      <c r="F4492" s="610"/>
    </row>
    <row r="4493" spans="2:6" hidden="1">
      <c r="B4493" s="601"/>
      <c r="C4493" s="282" t="s">
        <v>1665</v>
      </c>
      <c r="D4493" s="601"/>
      <c r="E4493" s="604"/>
      <c r="F4493" s="610"/>
    </row>
    <row r="4494" spans="2:6" hidden="1">
      <c r="B4494" s="601"/>
      <c r="C4494" s="282" t="s">
        <v>1598</v>
      </c>
      <c r="D4494" s="601"/>
      <c r="E4494" s="604"/>
      <c r="F4494" s="610"/>
    </row>
    <row r="4495" spans="2:6" ht="36" hidden="1">
      <c r="B4495" s="601"/>
      <c r="C4495" s="282" t="s">
        <v>1691</v>
      </c>
      <c r="D4495" s="601"/>
      <c r="E4495" s="604"/>
      <c r="F4495" s="610"/>
    </row>
    <row r="4496" spans="2:6" hidden="1">
      <c r="B4496" s="601"/>
      <c r="C4496" s="282" t="s">
        <v>1598</v>
      </c>
      <c r="D4496" s="601"/>
      <c r="E4496" s="604"/>
      <c r="F4496" s="610"/>
    </row>
    <row r="4497" spans="2:6" ht="24" hidden="1">
      <c r="B4497" s="601"/>
      <c r="C4497" s="282" t="s">
        <v>1664</v>
      </c>
      <c r="D4497" s="601"/>
      <c r="E4497" s="604"/>
      <c r="F4497" s="610"/>
    </row>
    <row r="4498" spans="2:6" hidden="1">
      <c r="B4498" s="601"/>
      <c r="C4498" s="282" t="s">
        <v>1665</v>
      </c>
      <c r="D4498" s="601"/>
      <c r="E4498" s="604"/>
      <c r="F4498" s="610"/>
    </row>
    <row r="4499" spans="2:6" hidden="1">
      <c r="B4499" s="601"/>
      <c r="C4499" s="282" t="s">
        <v>1598</v>
      </c>
      <c r="D4499" s="601"/>
      <c r="E4499" s="604"/>
      <c r="F4499" s="610"/>
    </row>
    <row r="4500" spans="2:6" hidden="1">
      <c r="B4500" s="601"/>
      <c r="C4500" s="282" t="s">
        <v>1624</v>
      </c>
      <c r="D4500" s="601"/>
      <c r="E4500" s="604"/>
      <c r="F4500" s="610"/>
    </row>
    <row r="4501" spans="2:6" hidden="1">
      <c r="B4501" s="601"/>
      <c r="C4501" s="282" t="s">
        <v>1598</v>
      </c>
      <c r="D4501" s="601"/>
      <c r="E4501" s="604"/>
      <c r="F4501" s="610"/>
    </row>
    <row r="4502" spans="2:6" hidden="1">
      <c r="B4502" s="601"/>
      <c r="C4502" s="278" t="s">
        <v>1597</v>
      </c>
      <c r="D4502" s="601"/>
      <c r="E4502" s="604"/>
      <c r="F4502" s="610"/>
    </row>
    <row r="4503" spans="2:6" hidden="1">
      <c r="B4503" s="601"/>
      <c r="C4503" s="278" t="s">
        <v>1598</v>
      </c>
      <c r="D4503" s="601"/>
      <c r="E4503" s="604"/>
      <c r="F4503" s="610"/>
    </row>
    <row r="4504" spans="2:6" hidden="1">
      <c r="B4504" s="601"/>
      <c r="C4504" s="278" t="s">
        <v>1554</v>
      </c>
      <c r="D4504" s="601"/>
      <c r="E4504" s="604"/>
      <c r="F4504" s="610"/>
    </row>
    <row r="4505" spans="2:6" hidden="1">
      <c r="B4505" s="601"/>
      <c r="C4505" s="278" t="s">
        <v>1473</v>
      </c>
      <c r="D4505" s="601"/>
      <c r="E4505" s="604"/>
      <c r="F4505" s="610"/>
    </row>
    <row r="4506" spans="2:6" hidden="1">
      <c r="B4506" s="601"/>
      <c r="C4506" s="278" t="s">
        <v>1527</v>
      </c>
      <c r="D4506" s="601"/>
      <c r="E4506" s="604"/>
      <c r="F4506" s="610"/>
    </row>
    <row r="4507" spans="2:6" hidden="1">
      <c r="B4507" s="601"/>
      <c r="C4507" s="278" t="s">
        <v>1528</v>
      </c>
      <c r="D4507" s="601"/>
      <c r="E4507" s="604"/>
      <c r="F4507" s="610"/>
    </row>
    <row r="4508" spans="2:6" hidden="1">
      <c r="B4508" s="601"/>
      <c r="C4508" s="278" t="s">
        <v>1473</v>
      </c>
      <c r="D4508" s="601"/>
      <c r="E4508" s="604"/>
      <c r="F4508" s="610"/>
    </row>
    <row r="4509" spans="2:6" hidden="1">
      <c r="B4509" s="601"/>
      <c r="C4509" s="278" t="s">
        <v>1529</v>
      </c>
      <c r="D4509" s="601"/>
      <c r="E4509" s="604"/>
      <c r="F4509" s="610"/>
    </row>
    <row r="4510" spans="2:6" ht="24" hidden="1">
      <c r="B4510" s="601"/>
      <c r="C4510" s="278" t="s">
        <v>1530</v>
      </c>
      <c r="D4510" s="601"/>
      <c r="E4510" s="604"/>
      <c r="F4510" s="610"/>
    </row>
    <row r="4511" spans="2:6" hidden="1">
      <c r="B4511" s="601"/>
      <c r="C4511" s="282" t="s">
        <v>1473</v>
      </c>
      <c r="D4511" s="601"/>
      <c r="E4511" s="604"/>
      <c r="F4511" s="610"/>
    </row>
    <row r="4512" spans="2:6" hidden="1">
      <c r="B4512" s="601"/>
      <c r="C4512" s="282" t="s">
        <v>1474</v>
      </c>
      <c r="D4512" s="601"/>
      <c r="E4512" s="604"/>
      <c r="F4512" s="610"/>
    </row>
    <row r="4513" spans="2:6" hidden="1">
      <c r="B4513" s="601"/>
      <c r="C4513" s="282" t="s">
        <v>1475</v>
      </c>
      <c r="D4513" s="601"/>
      <c r="E4513" s="604"/>
      <c r="F4513" s="610"/>
    </row>
    <row r="4514" spans="2:6" hidden="1">
      <c r="B4514" s="601"/>
      <c r="C4514" s="278" t="s">
        <v>1476</v>
      </c>
      <c r="D4514" s="601"/>
      <c r="E4514" s="604"/>
      <c r="F4514" s="610"/>
    </row>
    <row r="4515" spans="2:6" hidden="1">
      <c r="B4515" s="602"/>
      <c r="C4515" s="279" t="s">
        <v>1477</v>
      </c>
      <c r="D4515" s="602"/>
      <c r="E4515" s="605"/>
      <c r="F4515" s="611"/>
    </row>
    <row r="4516" spans="2:6" ht="18" hidden="1" thickBot="1">
      <c r="B4516" s="393"/>
      <c r="C4516" s="393"/>
      <c r="D4516" s="393"/>
      <c r="E4516" s="393"/>
      <c r="F4516" s="394"/>
    </row>
    <row r="4517" spans="2:6" hidden="1">
      <c r="B4517" s="600" t="s">
        <v>1461</v>
      </c>
      <c r="C4517" s="282" t="s">
        <v>1740</v>
      </c>
      <c r="D4517" s="600" t="s">
        <v>1471</v>
      </c>
      <c r="E4517" s="603" t="s">
        <v>1739</v>
      </c>
      <c r="F4517" s="603"/>
    </row>
    <row r="4518" spans="2:6" hidden="1">
      <c r="B4518" s="601"/>
      <c r="C4518" s="278" t="s">
        <v>1463</v>
      </c>
      <c r="D4518" s="601"/>
      <c r="E4518" s="604"/>
      <c r="F4518" s="604"/>
    </row>
    <row r="4519" spans="2:6" hidden="1">
      <c r="B4519" s="601"/>
      <c r="C4519" s="278" t="s">
        <v>1526</v>
      </c>
      <c r="D4519" s="601"/>
      <c r="E4519" s="604"/>
      <c r="F4519" s="604"/>
    </row>
    <row r="4520" spans="2:6" hidden="1">
      <c r="B4520" s="601"/>
      <c r="C4520" s="278" t="s">
        <v>1463</v>
      </c>
      <c r="D4520" s="601"/>
      <c r="E4520" s="604"/>
      <c r="F4520" s="604"/>
    </row>
    <row r="4521" spans="2:6" hidden="1">
      <c r="B4521" s="601"/>
      <c r="C4521" s="278" t="s">
        <v>1462</v>
      </c>
      <c r="D4521" s="601"/>
      <c r="E4521" s="604"/>
      <c r="F4521" s="604"/>
    </row>
    <row r="4522" spans="2:6" hidden="1">
      <c r="B4522" s="601"/>
      <c r="C4522" s="278" t="s">
        <v>1463</v>
      </c>
      <c r="D4522" s="601"/>
      <c r="E4522" s="604"/>
      <c r="F4522" s="604"/>
    </row>
    <row r="4523" spans="2:6" hidden="1">
      <c r="B4523" s="601"/>
      <c r="C4523" s="278" t="s">
        <v>1464</v>
      </c>
      <c r="D4523" s="601"/>
      <c r="E4523" s="604"/>
      <c r="F4523" s="604"/>
    </row>
    <row r="4524" spans="2:6" hidden="1">
      <c r="B4524" s="602"/>
      <c r="C4524" s="279" t="s">
        <v>1465</v>
      </c>
      <c r="D4524" s="602"/>
      <c r="E4524" s="605"/>
      <c r="F4524" s="605"/>
    </row>
    <row r="4525" spans="2:6" ht="18" hidden="1" thickBot="1">
      <c r="B4525" s="393"/>
      <c r="C4525" s="393"/>
      <c r="D4525" s="393"/>
      <c r="E4525" s="393"/>
      <c r="F4525" s="394"/>
    </row>
    <row r="4526" spans="2:6" ht="24" hidden="1">
      <c r="B4526" s="600" t="s">
        <v>1481</v>
      </c>
      <c r="C4526" s="282" t="s">
        <v>1531</v>
      </c>
      <c r="D4526" s="600" t="s">
        <v>1471</v>
      </c>
      <c r="E4526" s="603" t="s">
        <v>1472</v>
      </c>
      <c r="F4526" s="606" t="s">
        <v>1485</v>
      </c>
    </row>
    <row r="4527" spans="2:6" ht="24" hidden="1">
      <c r="B4527" s="601"/>
      <c r="C4527" s="278" t="s">
        <v>1482</v>
      </c>
      <c r="D4527" s="601"/>
      <c r="E4527" s="604"/>
      <c r="F4527" s="607"/>
    </row>
    <row r="4528" spans="2:6" ht="24" hidden="1">
      <c r="B4528" s="601"/>
      <c r="C4528" s="282" t="s">
        <v>1483</v>
      </c>
      <c r="D4528" s="601"/>
      <c r="E4528" s="604"/>
      <c r="F4528" s="607"/>
    </row>
    <row r="4529" spans="2:6" ht="24" hidden="1">
      <c r="B4529" s="602"/>
      <c r="C4529" s="279" t="s">
        <v>1484</v>
      </c>
      <c r="D4529" s="602"/>
      <c r="E4529" s="605"/>
      <c r="F4529" s="608"/>
    </row>
    <row r="4530" spans="2:6" hidden="1"/>
    <row r="4532" spans="2:6" ht="17.25" hidden="1" thickBot="1">
      <c r="B4532" s="618" t="s">
        <v>2762</v>
      </c>
      <c r="C4532" s="618"/>
      <c r="D4532" s="285"/>
      <c r="E4532" s="285"/>
      <c r="F4532" s="277"/>
    </row>
    <row r="4533" spans="2:6" ht="6" hidden="1" customHeight="1" thickBot="1">
      <c r="B4533" s="277"/>
      <c r="C4533" s="277"/>
      <c r="D4533" s="277"/>
      <c r="E4533" s="277"/>
      <c r="F4533" s="277"/>
    </row>
    <row r="4534" spans="2:6" ht="16.5" hidden="1">
      <c r="B4534" s="619" t="s">
        <v>1416</v>
      </c>
      <c r="C4534" s="619" t="s">
        <v>1447</v>
      </c>
      <c r="D4534" s="257" t="s">
        <v>1448</v>
      </c>
      <c r="E4534" s="619" t="s">
        <v>1417</v>
      </c>
      <c r="F4534" s="619" t="s">
        <v>1418</v>
      </c>
    </row>
    <row r="4535" spans="2:6" ht="15.75" hidden="1" thickBot="1">
      <c r="B4535" s="620"/>
      <c r="C4535" s="620"/>
      <c r="D4535" s="258" t="s">
        <v>2770</v>
      </c>
      <c r="E4535" s="620"/>
      <c r="F4535" s="620"/>
    </row>
    <row r="4536" spans="2:6" ht="24" hidden="1">
      <c r="B4536" s="600" t="s">
        <v>2447</v>
      </c>
      <c r="C4536" s="623"/>
      <c r="D4536" s="289" t="s">
        <v>2771</v>
      </c>
      <c r="E4536" s="603" t="s">
        <v>1599</v>
      </c>
      <c r="F4536" s="615"/>
    </row>
    <row r="4537" spans="2:6" ht="24.75" hidden="1" customHeight="1">
      <c r="B4537" s="602"/>
      <c r="C4537" s="624"/>
      <c r="D4537" s="398" t="s">
        <v>2772</v>
      </c>
      <c r="E4537" s="605"/>
      <c r="F4537" s="617"/>
    </row>
    <row r="4538" spans="2:6" ht="5.25" hidden="1" customHeight="1" thickBot="1">
      <c r="B4538" s="277"/>
      <c r="C4538" s="277"/>
      <c r="D4538" s="277"/>
      <c r="E4538" s="277"/>
      <c r="F4538" s="277"/>
    </row>
    <row r="4539" spans="2:6" ht="24" hidden="1">
      <c r="B4539" s="600" t="s">
        <v>1924</v>
      </c>
      <c r="C4539" s="289" t="s">
        <v>2448</v>
      </c>
      <c r="D4539" s="289" t="s">
        <v>2773</v>
      </c>
      <c r="E4539" s="603" t="s">
        <v>1599</v>
      </c>
      <c r="F4539" s="615" t="s">
        <v>2332</v>
      </c>
    </row>
    <row r="4540" spans="2:6" ht="7.5" hidden="1" customHeight="1">
      <c r="B4540" s="601"/>
      <c r="C4540" s="280" t="s">
        <v>1451</v>
      </c>
      <c r="D4540" s="622" t="s">
        <v>2774</v>
      </c>
      <c r="E4540" s="604"/>
      <c r="F4540" s="616"/>
    </row>
    <row r="4541" spans="2:6" ht="24" hidden="1">
      <c r="B4541" s="601"/>
      <c r="C4541" s="282" t="s">
        <v>2423</v>
      </c>
      <c r="D4541" s="622"/>
      <c r="E4541" s="604"/>
      <c r="F4541" s="616"/>
    </row>
    <row r="4542" spans="2:6" ht="8.25" hidden="1" customHeight="1">
      <c r="B4542" s="601"/>
      <c r="C4542" s="282" t="s">
        <v>1451</v>
      </c>
      <c r="D4542" s="397"/>
      <c r="E4542" s="604"/>
      <c r="F4542" s="616"/>
    </row>
    <row r="4543" spans="2:6" ht="24" hidden="1">
      <c r="B4543" s="601"/>
      <c r="C4543" s="282" t="s">
        <v>2398</v>
      </c>
      <c r="D4543" s="397"/>
      <c r="E4543" s="604"/>
      <c r="F4543" s="616"/>
    </row>
    <row r="4544" spans="2:6" ht="8.25" hidden="1" customHeight="1">
      <c r="B4544" s="601"/>
      <c r="C4544" s="282" t="s">
        <v>1451</v>
      </c>
      <c r="D4544" s="397"/>
      <c r="E4544" s="604"/>
      <c r="F4544" s="616"/>
    </row>
    <row r="4545" spans="2:6" ht="15" hidden="1" customHeight="1">
      <c r="B4545" s="601"/>
      <c r="C4545" s="282" t="s">
        <v>2330</v>
      </c>
      <c r="D4545" s="397"/>
      <c r="E4545" s="604"/>
      <c r="F4545" s="616"/>
    </row>
    <row r="4546" spans="2:6" ht="24" hidden="1">
      <c r="B4546" s="601"/>
      <c r="C4546" s="282" t="s">
        <v>2331</v>
      </c>
      <c r="D4546" s="397"/>
      <c r="E4546" s="604"/>
      <c r="F4546" s="616"/>
    </row>
    <row r="4547" spans="2:6" ht="9" hidden="1" customHeight="1">
      <c r="B4547" s="601"/>
      <c r="C4547" s="282" t="s">
        <v>1451</v>
      </c>
      <c r="D4547" s="397"/>
      <c r="E4547" s="604"/>
      <c r="F4547" s="616"/>
    </row>
    <row r="4548" spans="2:6" hidden="1">
      <c r="B4548" s="601"/>
      <c r="C4548" s="282" t="s">
        <v>2313</v>
      </c>
      <c r="D4548" s="397"/>
      <c r="E4548" s="604"/>
      <c r="F4548" s="616"/>
    </row>
    <row r="4549" spans="2:6" hidden="1">
      <c r="B4549" s="601"/>
      <c r="C4549" s="282" t="s">
        <v>2314</v>
      </c>
      <c r="D4549" s="397"/>
      <c r="E4549" s="604"/>
      <c r="F4549" s="616"/>
    </row>
    <row r="4550" spans="2:6" hidden="1">
      <c r="B4550" s="601"/>
      <c r="C4550" s="282" t="s">
        <v>2315</v>
      </c>
      <c r="D4550" s="397"/>
      <c r="E4550" s="604"/>
      <c r="F4550" s="616"/>
    </row>
    <row r="4551" spans="2:6" ht="9" hidden="1" customHeight="1">
      <c r="B4551" s="601"/>
      <c r="C4551" s="282" t="s">
        <v>1451</v>
      </c>
      <c r="D4551" s="397"/>
      <c r="E4551" s="604"/>
      <c r="F4551" s="616"/>
    </row>
    <row r="4552" spans="2:6" ht="24" hidden="1">
      <c r="B4552" s="601"/>
      <c r="C4552" s="282" t="s">
        <v>2288</v>
      </c>
      <c r="D4552" s="397"/>
      <c r="E4552" s="604"/>
      <c r="F4552" s="616"/>
    </row>
    <row r="4553" spans="2:6" hidden="1">
      <c r="B4553" s="601"/>
      <c r="C4553" s="282" t="s">
        <v>2256</v>
      </c>
      <c r="D4553" s="397"/>
      <c r="E4553" s="604"/>
      <c r="F4553" s="616"/>
    </row>
    <row r="4554" spans="2:6" hidden="1">
      <c r="B4554" s="601"/>
      <c r="C4554" s="282" t="s">
        <v>2289</v>
      </c>
      <c r="D4554" s="397"/>
      <c r="E4554" s="604"/>
      <c r="F4554" s="616"/>
    </row>
    <row r="4555" spans="2:6" hidden="1">
      <c r="B4555" s="601"/>
      <c r="C4555" s="282" t="s">
        <v>2290</v>
      </c>
      <c r="D4555" s="397"/>
      <c r="E4555" s="604"/>
      <c r="F4555" s="616"/>
    </row>
    <row r="4556" spans="2:6" ht="9" hidden="1" customHeight="1">
      <c r="B4556" s="601"/>
      <c r="C4556" s="282" t="s">
        <v>1451</v>
      </c>
      <c r="D4556" s="397"/>
      <c r="E4556" s="604"/>
      <c r="F4556" s="616"/>
    </row>
    <row r="4557" spans="2:6" hidden="1">
      <c r="B4557" s="601"/>
      <c r="C4557" s="282" t="s">
        <v>2253</v>
      </c>
      <c r="D4557" s="397"/>
      <c r="E4557" s="604"/>
      <c r="F4557" s="616"/>
    </row>
    <row r="4558" spans="2:6" hidden="1">
      <c r="B4558" s="601"/>
      <c r="C4558" s="282" t="s">
        <v>2254</v>
      </c>
      <c r="D4558" s="397"/>
      <c r="E4558" s="604"/>
      <c r="F4558" s="616"/>
    </row>
    <row r="4559" spans="2:6" hidden="1">
      <c r="B4559" s="601"/>
      <c r="C4559" s="282" t="s">
        <v>2255</v>
      </c>
      <c r="D4559" s="397"/>
      <c r="E4559" s="604"/>
      <c r="F4559" s="616"/>
    </row>
    <row r="4560" spans="2:6" ht="8.25" hidden="1" customHeight="1">
      <c r="B4560" s="601"/>
      <c r="C4560" s="282" t="s">
        <v>1451</v>
      </c>
      <c r="D4560" s="397"/>
      <c r="E4560" s="604"/>
      <c r="F4560" s="616"/>
    </row>
    <row r="4561" spans="2:6" ht="24" hidden="1">
      <c r="B4561" s="601"/>
      <c r="C4561" s="282" t="s">
        <v>2225</v>
      </c>
      <c r="D4561" s="397"/>
      <c r="E4561" s="604"/>
      <c r="F4561" s="616"/>
    </row>
    <row r="4562" spans="2:6" hidden="1">
      <c r="B4562" s="601"/>
      <c r="C4562" s="282" t="s">
        <v>2226</v>
      </c>
      <c r="D4562" s="397"/>
      <c r="E4562" s="604"/>
      <c r="F4562" s="616"/>
    </row>
    <row r="4563" spans="2:6" hidden="1">
      <c r="B4563" s="601"/>
      <c r="C4563" s="282" t="s">
        <v>2227</v>
      </c>
      <c r="D4563" s="397"/>
      <c r="E4563" s="604"/>
      <c r="F4563" s="616"/>
    </row>
    <row r="4564" spans="2:6" ht="9" hidden="1" customHeight="1">
      <c r="B4564" s="601"/>
      <c r="C4564" s="282" t="s">
        <v>1451</v>
      </c>
      <c r="D4564" s="397"/>
      <c r="E4564" s="604"/>
      <c r="F4564" s="616"/>
    </row>
    <row r="4565" spans="2:6" ht="24" hidden="1">
      <c r="B4565" s="601"/>
      <c r="C4565" s="282" t="s">
        <v>2172</v>
      </c>
      <c r="D4565" s="397"/>
      <c r="E4565" s="604"/>
      <c r="F4565" s="616"/>
    </row>
    <row r="4566" spans="2:6" hidden="1">
      <c r="B4566" s="601"/>
      <c r="C4566" s="282" t="s">
        <v>2173</v>
      </c>
      <c r="D4566" s="397"/>
      <c r="E4566" s="604"/>
      <c r="F4566" s="616"/>
    </row>
    <row r="4567" spans="2:6" ht="8.25" hidden="1" customHeight="1">
      <c r="B4567" s="601"/>
      <c r="C4567" s="282" t="s">
        <v>1451</v>
      </c>
      <c r="D4567" s="397"/>
      <c r="E4567" s="604"/>
      <c r="F4567" s="616"/>
    </row>
    <row r="4568" spans="2:6" hidden="1">
      <c r="B4568" s="601"/>
      <c r="C4568" s="282" t="s">
        <v>2139</v>
      </c>
      <c r="D4568" s="397"/>
      <c r="E4568" s="604"/>
      <c r="F4568" s="616"/>
    </row>
    <row r="4569" spans="2:6" hidden="1">
      <c r="B4569" s="601"/>
      <c r="C4569" s="282" t="s">
        <v>2088</v>
      </c>
      <c r="D4569" s="397"/>
      <c r="E4569" s="604"/>
      <c r="F4569" s="616"/>
    </row>
    <row r="4570" spans="2:6" hidden="1">
      <c r="B4570" s="601"/>
      <c r="C4570" s="282" t="s">
        <v>2140</v>
      </c>
      <c r="D4570" s="397"/>
      <c r="E4570" s="604"/>
      <c r="F4570" s="616"/>
    </row>
    <row r="4571" spans="2:6" ht="8.25" hidden="1" customHeight="1">
      <c r="B4571" s="601"/>
      <c r="C4571" s="282" t="s">
        <v>1451</v>
      </c>
      <c r="D4571" s="397"/>
      <c r="E4571" s="604"/>
      <c r="F4571" s="616"/>
    </row>
    <row r="4572" spans="2:6" ht="24" hidden="1">
      <c r="B4572" s="601"/>
      <c r="C4572" s="282" t="s">
        <v>2087</v>
      </c>
      <c r="D4572" s="397"/>
      <c r="E4572" s="604"/>
      <c r="F4572" s="616"/>
    </row>
    <row r="4573" spans="2:6" ht="9" hidden="1" customHeight="1">
      <c r="B4573" s="601"/>
      <c r="C4573" s="282" t="s">
        <v>1451</v>
      </c>
      <c r="D4573" s="397"/>
      <c r="E4573" s="604"/>
      <c r="F4573" s="616"/>
    </row>
    <row r="4574" spans="2:6" hidden="1">
      <c r="B4574" s="601"/>
      <c r="C4574" s="282" t="s">
        <v>2065</v>
      </c>
      <c r="D4574" s="397"/>
      <c r="E4574" s="604"/>
      <c r="F4574" s="616"/>
    </row>
    <row r="4575" spans="2:6" hidden="1">
      <c r="B4575" s="601"/>
      <c r="C4575" s="282" t="s">
        <v>2066</v>
      </c>
      <c r="D4575" s="397"/>
      <c r="E4575" s="604"/>
      <c r="F4575" s="616"/>
    </row>
    <row r="4576" spans="2:6" hidden="1">
      <c r="B4576" s="601"/>
      <c r="C4576" s="282" t="s">
        <v>2067</v>
      </c>
      <c r="D4576" s="397"/>
      <c r="E4576" s="604"/>
      <c r="F4576" s="616"/>
    </row>
    <row r="4577" spans="2:6" ht="9" hidden="1" customHeight="1">
      <c r="B4577" s="601"/>
      <c r="C4577" s="282" t="s">
        <v>1451</v>
      </c>
      <c r="D4577" s="397"/>
      <c r="E4577" s="604"/>
      <c r="F4577" s="616"/>
    </row>
    <row r="4578" spans="2:6" ht="24" hidden="1">
      <c r="B4578" s="601"/>
      <c r="C4578" s="282" t="s">
        <v>2036</v>
      </c>
      <c r="D4578" s="397"/>
      <c r="E4578" s="604"/>
      <c r="F4578" s="616"/>
    </row>
    <row r="4579" spans="2:6" hidden="1">
      <c r="B4579" s="601"/>
      <c r="C4579" s="282" t="s">
        <v>2037</v>
      </c>
      <c r="D4579" s="397"/>
      <c r="E4579" s="604"/>
      <c r="F4579" s="616"/>
    </row>
    <row r="4580" spans="2:6" hidden="1">
      <c r="B4580" s="601"/>
      <c r="C4580" s="282" t="s">
        <v>2038</v>
      </c>
      <c r="D4580" s="397"/>
      <c r="E4580" s="604"/>
      <c r="F4580" s="616"/>
    </row>
    <row r="4581" spans="2:6" hidden="1">
      <c r="B4581" s="601"/>
      <c r="C4581" s="282" t="s">
        <v>2039</v>
      </c>
      <c r="D4581" s="397"/>
      <c r="E4581" s="604"/>
      <c r="F4581" s="616"/>
    </row>
    <row r="4582" spans="2:6" hidden="1">
      <c r="B4582" s="601"/>
      <c r="C4582" s="282" t="s">
        <v>2040</v>
      </c>
      <c r="D4582" s="397"/>
      <c r="E4582" s="604"/>
      <c r="F4582" s="616"/>
    </row>
    <row r="4583" spans="2:6" ht="8.25" hidden="1" customHeight="1">
      <c r="B4583" s="601"/>
      <c r="C4583" s="282" t="s">
        <v>1451</v>
      </c>
      <c r="D4583" s="397"/>
      <c r="E4583" s="604"/>
      <c r="F4583" s="616"/>
    </row>
    <row r="4584" spans="2:6" hidden="1">
      <c r="B4584" s="601"/>
      <c r="C4584" s="282" t="s">
        <v>1995</v>
      </c>
      <c r="D4584" s="397"/>
      <c r="E4584" s="604"/>
      <c r="F4584" s="616"/>
    </row>
    <row r="4585" spans="2:6" ht="9" hidden="1" customHeight="1">
      <c r="B4585" s="601"/>
      <c r="C4585" s="282" t="s">
        <v>1451</v>
      </c>
      <c r="D4585" s="397"/>
      <c r="E4585" s="604"/>
      <c r="F4585" s="616"/>
    </row>
    <row r="4586" spans="2:6" hidden="1">
      <c r="B4586" s="601"/>
      <c r="C4586" s="282" t="s">
        <v>1965</v>
      </c>
      <c r="D4586" s="397"/>
      <c r="E4586" s="604"/>
      <c r="F4586" s="616"/>
    </row>
    <row r="4587" spans="2:6" ht="7.5" hidden="1" customHeight="1">
      <c r="B4587" s="601"/>
      <c r="C4587" s="282" t="s">
        <v>1451</v>
      </c>
      <c r="D4587" s="397"/>
      <c r="E4587" s="604"/>
      <c r="F4587" s="616"/>
    </row>
    <row r="4588" spans="2:6" hidden="1">
      <c r="B4588" s="602"/>
      <c r="C4588" s="304" t="s">
        <v>1795</v>
      </c>
      <c r="D4588" s="290"/>
      <c r="E4588" s="605"/>
      <c r="F4588" s="617"/>
    </row>
    <row r="4589" spans="2:6" ht="5.25" hidden="1" customHeight="1" thickBot="1">
      <c r="B4589" s="277"/>
      <c r="C4589" s="277"/>
      <c r="D4589" s="277"/>
      <c r="E4589" s="277"/>
      <c r="F4589" s="277"/>
    </row>
    <row r="4590" spans="2:6" ht="24" hidden="1">
      <c r="B4590" s="600" t="s">
        <v>2576</v>
      </c>
      <c r="C4590" s="291" t="s">
        <v>2766</v>
      </c>
      <c r="D4590" s="600" t="s">
        <v>2775</v>
      </c>
      <c r="E4590" s="603" t="s">
        <v>1739</v>
      </c>
      <c r="F4590" s="609"/>
    </row>
    <row r="4591" spans="2:6" ht="10.5" hidden="1" customHeight="1">
      <c r="B4591" s="601"/>
      <c r="C4591" s="282" t="s">
        <v>2634</v>
      </c>
      <c r="D4591" s="601"/>
      <c r="E4591" s="604"/>
      <c r="F4591" s="610"/>
    </row>
    <row r="4592" spans="2:6" hidden="1">
      <c r="B4592" s="601"/>
      <c r="C4592" s="282" t="s">
        <v>2744</v>
      </c>
      <c r="D4592" s="601"/>
      <c r="E4592" s="604"/>
      <c r="F4592" s="610"/>
    </row>
    <row r="4593" spans="2:6" ht="9" hidden="1" customHeight="1">
      <c r="B4593" s="601"/>
      <c r="C4593" s="282" t="s">
        <v>2634</v>
      </c>
      <c r="D4593" s="601"/>
      <c r="E4593" s="604"/>
      <c r="F4593" s="610"/>
    </row>
    <row r="4594" spans="2:6" ht="24" hidden="1">
      <c r="B4594" s="601"/>
      <c r="C4594" s="282" t="s">
        <v>2738</v>
      </c>
      <c r="D4594" s="601"/>
      <c r="E4594" s="604"/>
      <c r="F4594" s="610"/>
    </row>
    <row r="4595" spans="2:6" ht="9" hidden="1" customHeight="1">
      <c r="B4595" s="601"/>
      <c r="C4595" s="282" t="s">
        <v>2634</v>
      </c>
      <c r="D4595" s="601"/>
      <c r="E4595" s="604"/>
      <c r="F4595" s="610"/>
    </row>
    <row r="4596" spans="2:6" hidden="1">
      <c r="B4596" s="601"/>
      <c r="C4596" s="282" t="s">
        <v>2720</v>
      </c>
      <c r="D4596" s="601"/>
      <c r="E4596" s="604"/>
      <c r="F4596" s="610"/>
    </row>
    <row r="4597" spans="2:6" ht="9.75" hidden="1" customHeight="1">
      <c r="B4597" s="601"/>
      <c r="C4597" s="282" t="s">
        <v>2634</v>
      </c>
      <c r="D4597" s="601"/>
      <c r="E4597" s="604"/>
      <c r="F4597" s="610"/>
    </row>
    <row r="4598" spans="2:6" hidden="1">
      <c r="B4598" s="601"/>
      <c r="C4598" s="282" t="s">
        <v>2719</v>
      </c>
      <c r="D4598" s="601"/>
      <c r="E4598" s="604"/>
      <c r="F4598" s="610"/>
    </row>
    <row r="4599" spans="2:6" ht="9" hidden="1" customHeight="1">
      <c r="B4599" s="601"/>
      <c r="C4599" s="282" t="s">
        <v>2634</v>
      </c>
      <c r="D4599" s="601"/>
      <c r="E4599" s="604"/>
      <c r="F4599" s="610"/>
    </row>
    <row r="4600" spans="2:6" hidden="1">
      <c r="B4600" s="601"/>
      <c r="C4600" s="282" t="s">
        <v>2707</v>
      </c>
      <c r="D4600" s="601"/>
      <c r="E4600" s="604"/>
      <c r="F4600" s="610"/>
    </row>
    <row r="4601" spans="2:6" ht="9.75" hidden="1" customHeight="1">
      <c r="B4601" s="601"/>
      <c r="C4601" s="282" t="s">
        <v>2634</v>
      </c>
      <c r="D4601" s="601"/>
      <c r="E4601" s="604"/>
      <c r="F4601" s="610"/>
    </row>
    <row r="4602" spans="2:6" ht="24" hidden="1">
      <c r="B4602" s="601"/>
      <c r="C4602" s="282" t="s">
        <v>2642</v>
      </c>
      <c r="D4602" s="601"/>
      <c r="E4602" s="604"/>
      <c r="F4602" s="610"/>
    </row>
    <row r="4603" spans="2:6" ht="9" hidden="1" customHeight="1">
      <c r="B4603" s="601"/>
      <c r="C4603" s="282" t="s">
        <v>2634</v>
      </c>
      <c r="D4603" s="601"/>
      <c r="E4603" s="604"/>
      <c r="F4603" s="610"/>
    </row>
    <row r="4604" spans="2:6" hidden="1">
      <c r="B4604" s="601"/>
      <c r="C4604" s="282" t="s">
        <v>2632</v>
      </c>
      <c r="D4604" s="601"/>
      <c r="E4604" s="604"/>
      <c r="F4604" s="610"/>
    </row>
    <row r="4605" spans="2:6" hidden="1">
      <c r="B4605" s="601"/>
      <c r="C4605" s="282" t="s">
        <v>2633</v>
      </c>
      <c r="D4605" s="601"/>
      <c r="E4605" s="604"/>
      <c r="F4605" s="610"/>
    </row>
    <row r="4606" spans="2:6" ht="9.75" hidden="1" customHeight="1">
      <c r="B4606" s="601"/>
      <c r="C4606" s="282" t="s">
        <v>2634</v>
      </c>
      <c r="D4606" s="601"/>
      <c r="E4606" s="604"/>
      <c r="F4606" s="610"/>
    </row>
    <row r="4607" spans="2:6" hidden="1">
      <c r="B4607" s="601"/>
      <c r="C4607" s="282" t="s">
        <v>2617</v>
      </c>
      <c r="D4607" s="601"/>
      <c r="E4607" s="604"/>
      <c r="F4607" s="610"/>
    </row>
    <row r="4608" spans="2:6" ht="24" hidden="1">
      <c r="B4608" s="601"/>
      <c r="C4608" s="282" t="s">
        <v>2635</v>
      </c>
      <c r="D4608" s="601"/>
      <c r="E4608" s="604"/>
      <c r="F4608" s="610"/>
    </row>
    <row r="4609" spans="2:6" ht="24" hidden="1">
      <c r="B4609" s="601"/>
      <c r="C4609" s="282" t="s">
        <v>2636</v>
      </c>
      <c r="D4609" s="601"/>
      <c r="E4609" s="604"/>
      <c r="F4609" s="610"/>
    </row>
    <row r="4610" spans="2:6" ht="24" hidden="1">
      <c r="B4610" s="601"/>
      <c r="C4610" s="282" t="s">
        <v>2637</v>
      </c>
      <c r="D4610" s="601"/>
      <c r="E4610" s="604"/>
      <c r="F4610" s="610"/>
    </row>
    <row r="4611" spans="2:6" hidden="1">
      <c r="B4611" s="601"/>
      <c r="C4611" s="282" t="s">
        <v>2638</v>
      </c>
      <c r="D4611" s="601"/>
      <c r="E4611" s="604"/>
      <c r="F4611" s="610"/>
    </row>
    <row r="4612" spans="2:6" hidden="1">
      <c r="B4612" s="601"/>
      <c r="C4612" s="282" t="s">
        <v>2639</v>
      </c>
      <c r="D4612" s="601"/>
      <c r="E4612" s="604"/>
      <c r="F4612" s="610"/>
    </row>
    <row r="4613" spans="2:6" ht="9.75" hidden="1" customHeight="1">
      <c r="B4613" s="601"/>
      <c r="C4613" s="278" t="s">
        <v>2578</v>
      </c>
      <c r="D4613" s="601"/>
      <c r="E4613" s="604"/>
      <c r="F4613" s="610"/>
    </row>
    <row r="4614" spans="2:6" hidden="1">
      <c r="B4614" s="601"/>
      <c r="C4614" s="278" t="s">
        <v>2593</v>
      </c>
      <c r="D4614" s="601"/>
      <c r="E4614" s="604"/>
      <c r="F4614" s="610"/>
    </row>
    <row r="4615" spans="2:6" ht="8.25" hidden="1" customHeight="1">
      <c r="B4615" s="601"/>
      <c r="C4615" s="278" t="s">
        <v>2578</v>
      </c>
      <c r="D4615" s="601"/>
      <c r="E4615" s="604"/>
      <c r="F4615" s="610"/>
    </row>
    <row r="4616" spans="2:6" ht="24" hidden="1">
      <c r="B4616" s="601"/>
      <c r="C4616" s="278" t="s">
        <v>2577</v>
      </c>
      <c r="D4616" s="601"/>
      <c r="E4616" s="604"/>
      <c r="F4616" s="610"/>
    </row>
    <row r="4617" spans="2:6" ht="8.25" hidden="1" customHeight="1">
      <c r="B4617" s="601"/>
      <c r="C4617" s="278" t="s">
        <v>2578</v>
      </c>
      <c r="D4617" s="601"/>
      <c r="E4617" s="604"/>
      <c r="F4617" s="610"/>
    </row>
    <row r="4618" spans="2:6" ht="29.25" hidden="1" customHeight="1">
      <c r="B4618" s="602"/>
      <c r="C4618" s="279" t="s">
        <v>2579</v>
      </c>
      <c r="D4618" s="602"/>
      <c r="E4618" s="605"/>
      <c r="F4618" s="611"/>
    </row>
    <row r="4619" spans="2:6" ht="5.25" hidden="1" customHeight="1" thickBot="1">
      <c r="B4619" s="277"/>
      <c r="C4619" s="277"/>
      <c r="D4619" s="277"/>
      <c r="E4619" s="277"/>
      <c r="F4619" s="277"/>
    </row>
    <row r="4620" spans="2:6" ht="24" hidden="1">
      <c r="B4620" s="600" t="s">
        <v>1466</v>
      </c>
      <c r="C4620" s="291" t="s">
        <v>2176</v>
      </c>
      <c r="D4620" s="600" t="s">
        <v>2776</v>
      </c>
      <c r="E4620" s="603" t="s">
        <v>1739</v>
      </c>
      <c r="F4620" s="603"/>
    </row>
    <row r="4621" spans="2:6" hidden="1">
      <c r="B4621" s="601"/>
      <c r="C4621" s="278" t="s">
        <v>1469</v>
      </c>
      <c r="D4621" s="601"/>
      <c r="E4621" s="604"/>
      <c r="F4621" s="604"/>
    </row>
    <row r="4622" spans="2:6" ht="24" hidden="1">
      <c r="B4622" s="601"/>
      <c r="C4622" s="278" t="s">
        <v>1467</v>
      </c>
      <c r="D4622" s="601"/>
      <c r="E4622" s="604"/>
      <c r="F4622" s="604"/>
    </row>
    <row r="4623" spans="2:6" ht="24" hidden="1">
      <c r="B4623" s="601"/>
      <c r="C4623" s="278" t="s">
        <v>1468</v>
      </c>
      <c r="D4623" s="601"/>
      <c r="E4623" s="604"/>
      <c r="F4623" s="604"/>
    </row>
    <row r="4624" spans="2:6" hidden="1">
      <c r="B4624" s="601"/>
      <c r="C4624" s="278" t="s">
        <v>1469</v>
      </c>
      <c r="D4624" s="601"/>
      <c r="E4624" s="604"/>
      <c r="F4624" s="604"/>
    </row>
    <row r="4625" spans="2:6" hidden="1">
      <c r="B4625" s="602"/>
      <c r="C4625" s="279" t="s">
        <v>1470</v>
      </c>
      <c r="D4625" s="602"/>
      <c r="E4625" s="605"/>
      <c r="F4625" s="605"/>
    </row>
    <row r="4626" spans="2:6" ht="5.25" hidden="1" customHeight="1" thickBot="1">
      <c r="B4626" s="277"/>
      <c r="C4626" s="277"/>
      <c r="D4626" s="277"/>
      <c r="E4626" s="277"/>
      <c r="F4626" s="277"/>
    </row>
    <row r="4627" spans="2:6" hidden="1">
      <c r="B4627" s="600" t="s">
        <v>1457</v>
      </c>
      <c r="C4627" s="341" t="s">
        <v>2333</v>
      </c>
      <c r="D4627" s="600" t="s">
        <v>2449</v>
      </c>
      <c r="E4627" s="603" t="s">
        <v>1456</v>
      </c>
      <c r="F4627" s="603"/>
    </row>
    <row r="4628" spans="2:6" hidden="1">
      <c r="B4628" s="601"/>
      <c r="C4628" s="282" t="s">
        <v>2334</v>
      </c>
      <c r="D4628" s="601"/>
      <c r="E4628" s="604"/>
      <c r="F4628" s="604"/>
    </row>
    <row r="4629" spans="2:6" ht="24" hidden="1">
      <c r="B4629" s="601"/>
      <c r="C4629" s="282" t="s">
        <v>1524</v>
      </c>
      <c r="D4629" s="601"/>
      <c r="E4629" s="604"/>
      <c r="F4629" s="604"/>
    </row>
    <row r="4630" spans="2:6" ht="48" hidden="1">
      <c r="B4630" s="601"/>
      <c r="C4630" s="282" t="s">
        <v>2041</v>
      </c>
      <c r="D4630" s="601"/>
      <c r="E4630" s="604"/>
      <c r="F4630" s="604"/>
    </row>
    <row r="4631" spans="2:6" hidden="1">
      <c r="B4631" s="601"/>
      <c r="C4631" s="282" t="s">
        <v>2335</v>
      </c>
      <c r="D4631" s="601"/>
      <c r="E4631" s="604"/>
      <c r="F4631" s="604"/>
    </row>
    <row r="4632" spans="2:6" hidden="1">
      <c r="B4632" s="601"/>
      <c r="C4632" s="282" t="s">
        <v>1999</v>
      </c>
      <c r="D4632" s="601"/>
      <c r="E4632" s="604"/>
      <c r="F4632" s="604"/>
    </row>
    <row r="4633" spans="2:6" ht="24" hidden="1">
      <c r="B4633" s="601"/>
      <c r="C4633" s="282" t="s">
        <v>1524</v>
      </c>
      <c r="D4633" s="601"/>
      <c r="E4633" s="604"/>
      <c r="F4633" s="604"/>
    </row>
    <row r="4634" spans="2:6" ht="24" hidden="1">
      <c r="B4634" s="601"/>
      <c r="C4634" s="282" t="s">
        <v>1998</v>
      </c>
      <c r="D4634" s="601"/>
      <c r="E4634" s="604"/>
      <c r="F4634" s="604"/>
    </row>
    <row r="4635" spans="2:6" ht="24" hidden="1">
      <c r="B4635" s="601"/>
      <c r="C4635" s="282" t="s">
        <v>1524</v>
      </c>
      <c r="D4635" s="601"/>
      <c r="E4635" s="604"/>
      <c r="F4635" s="604"/>
    </row>
    <row r="4636" spans="2:6" hidden="1">
      <c r="B4636" s="601"/>
      <c r="C4636" s="282" t="s">
        <v>1872</v>
      </c>
      <c r="D4636" s="601"/>
      <c r="E4636" s="604"/>
      <c r="F4636" s="604"/>
    </row>
    <row r="4637" spans="2:6" ht="24" hidden="1">
      <c r="B4637" s="601"/>
      <c r="C4637" s="282" t="s">
        <v>1524</v>
      </c>
      <c r="D4637" s="601"/>
      <c r="E4637" s="604"/>
      <c r="F4637" s="604"/>
    </row>
    <row r="4638" spans="2:6" hidden="1">
      <c r="B4638" s="601"/>
      <c r="C4638" s="282" t="s">
        <v>1870</v>
      </c>
      <c r="D4638" s="601"/>
      <c r="E4638" s="604"/>
      <c r="F4638" s="604"/>
    </row>
    <row r="4639" spans="2:6" hidden="1">
      <c r="B4639" s="601"/>
      <c r="C4639" s="282" t="s">
        <v>1871</v>
      </c>
      <c r="D4639" s="601"/>
      <c r="E4639" s="604"/>
      <c r="F4639" s="604"/>
    </row>
    <row r="4640" spans="2:6" ht="24" hidden="1">
      <c r="B4640" s="601"/>
      <c r="C4640" s="282" t="s">
        <v>1524</v>
      </c>
      <c r="D4640" s="601"/>
      <c r="E4640" s="604"/>
      <c r="F4640" s="604"/>
    </row>
    <row r="4641" spans="2:6" ht="24" hidden="1">
      <c r="B4641" s="601"/>
      <c r="C4641" s="282" t="s">
        <v>1821</v>
      </c>
      <c r="D4641" s="601"/>
      <c r="E4641" s="604"/>
      <c r="F4641" s="604"/>
    </row>
    <row r="4642" spans="2:6" ht="24" hidden="1">
      <c r="B4642" s="601"/>
      <c r="C4642" s="282" t="s">
        <v>1524</v>
      </c>
      <c r="D4642" s="601"/>
      <c r="E4642" s="604"/>
      <c r="F4642" s="604"/>
    </row>
    <row r="4643" spans="2:6" hidden="1">
      <c r="B4643" s="601"/>
      <c r="C4643" s="282" t="s">
        <v>1770</v>
      </c>
      <c r="D4643" s="601"/>
      <c r="E4643" s="604"/>
      <c r="F4643" s="604"/>
    </row>
    <row r="4644" spans="2:6" ht="24" hidden="1">
      <c r="B4644" s="601"/>
      <c r="C4644" s="282" t="s">
        <v>1524</v>
      </c>
      <c r="D4644" s="601"/>
      <c r="E4644" s="604"/>
      <c r="F4644" s="604"/>
    </row>
    <row r="4645" spans="2:6" ht="36" hidden="1">
      <c r="B4645" s="601"/>
      <c r="C4645" s="282" t="s">
        <v>1738</v>
      </c>
      <c r="D4645" s="601"/>
      <c r="E4645" s="604"/>
      <c r="F4645" s="604"/>
    </row>
    <row r="4646" spans="2:6" ht="24" hidden="1">
      <c r="B4646" s="601"/>
      <c r="C4646" s="282" t="s">
        <v>1524</v>
      </c>
      <c r="D4646" s="601"/>
      <c r="E4646" s="604"/>
      <c r="F4646" s="604"/>
    </row>
    <row r="4647" spans="2:6" ht="36" hidden="1">
      <c r="B4647" s="601"/>
      <c r="C4647" s="282" t="s">
        <v>1713</v>
      </c>
      <c r="D4647" s="601"/>
      <c r="E4647" s="604"/>
      <c r="F4647" s="604"/>
    </row>
    <row r="4648" spans="2:6" ht="24" hidden="1">
      <c r="B4648" s="601"/>
      <c r="C4648" s="282" t="s">
        <v>1524</v>
      </c>
      <c r="D4648" s="601"/>
      <c r="E4648" s="604"/>
      <c r="F4648" s="604"/>
    </row>
    <row r="4649" spans="2:6" ht="24" hidden="1">
      <c r="B4649" s="601"/>
      <c r="C4649" s="282" t="s">
        <v>1690</v>
      </c>
      <c r="D4649" s="601"/>
      <c r="E4649" s="604"/>
      <c r="F4649" s="604"/>
    </row>
    <row r="4650" spans="2:6" ht="24" hidden="1">
      <c r="B4650" s="601"/>
      <c r="C4650" s="282" t="s">
        <v>1524</v>
      </c>
      <c r="D4650" s="601"/>
      <c r="E4650" s="604"/>
      <c r="F4650" s="604"/>
    </row>
    <row r="4651" spans="2:6" hidden="1">
      <c r="B4651" s="601"/>
      <c r="C4651" s="282" t="s">
        <v>1660</v>
      </c>
      <c r="D4651" s="601"/>
      <c r="E4651" s="604"/>
      <c r="F4651" s="604"/>
    </row>
    <row r="4652" spans="2:6" hidden="1">
      <c r="B4652" s="601"/>
      <c r="C4652" s="282" t="s">
        <v>1661</v>
      </c>
      <c r="D4652" s="601"/>
      <c r="E4652" s="604"/>
      <c r="F4652" s="604"/>
    </row>
    <row r="4653" spans="2:6" hidden="1">
      <c r="B4653" s="601"/>
      <c r="C4653" s="278" t="s">
        <v>1662</v>
      </c>
      <c r="D4653" s="601"/>
      <c r="E4653" s="604"/>
      <c r="F4653" s="604"/>
    </row>
    <row r="4654" spans="2:6" ht="24" hidden="1">
      <c r="B4654" s="601"/>
      <c r="C4654" s="282" t="s">
        <v>1524</v>
      </c>
      <c r="D4654" s="601"/>
      <c r="E4654" s="604"/>
      <c r="F4654" s="604"/>
    </row>
    <row r="4655" spans="2:6" hidden="1">
      <c r="B4655" s="601"/>
      <c r="C4655" s="282" t="s">
        <v>1623</v>
      </c>
      <c r="D4655" s="601"/>
      <c r="E4655" s="604"/>
      <c r="F4655" s="604"/>
    </row>
    <row r="4656" spans="2:6" hidden="1">
      <c r="B4656" s="601"/>
      <c r="C4656" s="278" t="s">
        <v>1663</v>
      </c>
      <c r="D4656" s="601"/>
      <c r="E4656" s="604"/>
      <c r="F4656" s="604"/>
    </row>
    <row r="4657" spans="2:6" ht="24" hidden="1">
      <c r="B4657" s="601"/>
      <c r="C4657" s="282" t="s">
        <v>1524</v>
      </c>
      <c r="D4657" s="601"/>
      <c r="E4657" s="604"/>
      <c r="F4657" s="604"/>
    </row>
    <row r="4658" spans="2:6" ht="24" hidden="1">
      <c r="B4658" s="601"/>
      <c r="C4658" s="278" t="s">
        <v>1575</v>
      </c>
      <c r="D4658" s="601"/>
      <c r="E4658" s="604"/>
      <c r="F4658" s="604"/>
    </row>
    <row r="4659" spans="2:6" hidden="1">
      <c r="B4659" s="601"/>
      <c r="C4659" s="278" t="s">
        <v>1524</v>
      </c>
      <c r="D4659" s="601"/>
      <c r="E4659" s="604"/>
      <c r="F4659" s="604"/>
    </row>
    <row r="4660" spans="2:6" hidden="1">
      <c r="B4660" s="601"/>
      <c r="C4660" s="278" t="s">
        <v>1525</v>
      </c>
      <c r="D4660" s="601"/>
      <c r="E4660" s="604"/>
      <c r="F4660" s="604"/>
    </row>
    <row r="4661" spans="2:6" hidden="1">
      <c r="B4661" s="601"/>
      <c r="C4661" s="278" t="s">
        <v>1524</v>
      </c>
      <c r="D4661" s="601"/>
      <c r="E4661" s="604"/>
      <c r="F4661" s="604"/>
    </row>
    <row r="4662" spans="2:6" hidden="1">
      <c r="B4662" s="601"/>
      <c r="C4662" s="278" t="s">
        <v>1522</v>
      </c>
      <c r="D4662" s="601"/>
      <c r="E4662" s="604"/>
      <c r="F4662" s="604"/>
    </row>
    <row r="4663" spans="2:6" hidden="1">
      <c r="B4663" s="601"/>
      <c r="C4663" s="278" t="s">
        <v>1523</v>
      </c>
      <c r="D4663" s="601"/>
      <c r="E4663" s="604"/>
      <c r="F4663" s="604"/>
    </row>
    <row r="4664" spans="2:6" hidden="1">
      <c r="B4664" s="601"/>
      <c r="C4664" s="278" t="s">
        <v>1524</v>
      </c>
      <c r="D4664" s="601"/>
      <c r="E4664" s="604"/>
      <c r="F4664" s="604"/>
    </row>
    <row r="4665" spans="2:6" hidden="1">
      <c r="B4665" s="601"/>
      <c r="C4665" s="278" t="s">
        <v>1458</v>
      </c>
      <c r="D4665" s="601"/>
      <c r="E4665" s="604"/>
      <c r="F4665" s="604"/>
    </row>
    <row r="4666" spans="2:6" hidden="1">
      <c r="B4666" s="602"/>
      <c r="C4666" s="279" t="s">
        <v>1459</v>
      </c>
      <c r="D4666" s="602"/>
      <c r="E4666" s="605"/>
      <c r="F4666" s="605"/>
    </row>
    <row r="4667" spans="2:6" ht="5.25" hidden="1" customHeight="1">
      <c r="B4667" s="277"/>
      <c r="C4667" s="277"/>
      <c r="D4667" s="277"/>
      <c r="E4667" s="277"/>
      <c r="F4667" s="277"/>
    </row>
    <row r="4668" spans="2:6" ht="24" hidden="1">
      <c r="B4668" s="612" t="s">
        <v>1967</v>
      </c>
      <c r="C4668" s="282" t="s">
        <v>2141</v>
      </c>
      <c r="D4668" s="612" t="s">
        <v>1471</v>
      </c>
      <c r="E4668" s="613" t="s">
        <v>1456</v>
      </c>
      <c r="F4668" s="621"/>
    </row>
    <row r="4669" spans="2:6" ht="24" hidden="1">
      <c r="B4669" s="601"/>
      <c r="C4669" s="280" t="s">
        <v>1451</v>
      </c>
      <c r="D4669" s="601"/>
      <c r="E4669" s="604"/>
      <c r="F4669" s="616"/>
    </row>
    <row r="4670" spans="2:6" hidden="1">
      <c r="B4670" s="601"/>
      <c r="C4670" s="282" t="s">
        <v>2068</v>
      </c>
      <c r="D4670" s="601"/>
      <c r="E4670" s="604"/>
      <c r="F4670" s="616"/>
    </row>
    <row r="4671" spans="2:6" ht="24" hidden="1">
      <c r="B4671" s="601"/>
      <c r="C4671" s="282" t="s">
        <v>1524</v>
      </c>
      <c r="D4671" s="601"/>
      <c r="E4671" s="604"/>
      <c r="F4671" s="616"/>
    </row>
    <row r="4672" spans="2:6" ht="24" hidden="1">
      <c r="B4672" s="602"/>
      <c r="C4672" s="304" t="s">
        <v>1997</v>
      </c>
      <c r="D4672" s="602"/>
      <c r="E4672" s="605"/>
      <c r="F4672" s="617"/>
    </row>
    <row r="4673" spans="2:6" ht="18" hidden="1" thickBot="1">
      <c r="B4673" s="393"/>
      <c r="C4673" s="393"/>
      <c r="D4673" s="393"/>
      <c r="E4673" s="393"/>
      <c r="F4673" s="394"/>
    </row>
    <row r="4674" spans="2:6" ht="24" hidden="1">
      <c r="B4674" s="600" t="s">
        <v>1449</v>
      </c>
      <c r="C4674" s="282" t="s">
        <v>2336</v>
      </c>
      <c r="D4674" s="600" t="s">
        <v>1471</v>
      </c>
      <c r="E4674" s="603" t="s">
        <v>1460</v>
      </c>
      <c r="F4674" s="603"/>
    </row>
    <row r="4675" spans="2:6" ht="24" hidden="1">
      <c r="B4675" s="601"/>
      <c r="C4675" s="282" t="s">
        <v>1451</v>
      </c>
      <c r="D4675" s="601"/>
      <c r="E4675" s="604"/>
      <c r="F4675" s="604"/>
    </row>
    <row r="4676" spans="2:6" ht="36" hidden="1">
      <c r="B4676" s="601"/>
      <c r="C4676" s="282" t="s">
        <v>2316</v>
      </c>
      <c r="D4676" s="601"/>
      <c r="E4676" s="604"/>
      <c r="F4676" s="604"/>
    </row>
    <row r="4677" spans="2:6" ht="24" hidden="1">
      <c r="B4677" s="601"/>
      <c r="C4677" s="282" t="s">
        <v>1451</v>
      </c>
      <c r="D4677" s="601"/>
      <c r="E4677" s="604"/>
      <c r="F4677" s="604"/>
    </row>
    <row r="4678" spans="2:6" ht="24" hidden="1">
      <c r="B4678" s="601"/>
      <c r="C4678" s="282" t="s">
        <v>2174</v>
      </c>
      <c r="D4678" s="601"/>
      <c r="E4678" s="604"/>
      <c r="F4678" s="604"/>
    </row>
    <row r="4679" spans="2:6" ht="24" hidden="1">
      <c r="B4679" s="601"/>
      <c r="C4679" s="282" t="s">
        <v>1451</v>
      </c>
      <c r="D4679" s="601"/>
      <c r="E4679" s="604"/>
      <c r="F4679" s="604"/>
    </row>
    <row r="4680" spans="2:6" ht="24" hidden="1">
      <c r="B4680" s="601"/>
      <c r="C4680" s="282" t="s">
        <v>2142</v>
      </c>
      <c r="D4680" s="601"/>
      <c r="E4680" s="604"/>
      <c r="F4680" s="604"/>
    </row>
    <row r="4681" spans="2:6" ht="24" hidden="1">
      <c r="B4681" s="601"/>
      <c r="C4681" s="282" t="s">
        <v>1451</v>
      </c>
      <c r="D4681" s="601"/>
      <c r="E4681" s="604"/>
      <c r="F4681" s="604"/>
    </row>
    <row r="4682" spans="2:6" hidden="1">
      <c r="B4682" s="601"/>
      <c r="C4682" s="282" t="s">
        <v>2089</v>
      </c>
      <c r="D4682" s="601"/>
      <c r="E4682" s="604"/>
      <c r="F4682" s="604"/>
    </row>
    <row r="4683" spans="2:6" ht="24" hidden="1">
      <c r="B4683" s="601"/>
      <c r="C4683" s="282" t="s">
        <v>1451</v>
      </c>
      <c r="D4683" s="601"/>
      <c r="E4683" s="604"/>
      <c r="F4683" s="604"/>
    </row>
    <row r="4684" spans="2:6" hidden="1">
      <c r="B4684" s="601"/>
      <c r="C4684" s="282" t="s">
        <v>1927</v>
      </c>
      <c r="D4684" s="601"/>
      <c r="E4684" s="604"/>
      <c r="F4684" s="604"/>
    </row>
    <row r="4685" spans="2:6" ht="24" hidden="1">
      <c r="B4685" s="601"/>
      <c r="C4685" s="282" t="s">
        <v>1451</v>
      </c>
      <c r="D4685" s="601"/>
      <c r="E4685" s="604"/>
      <c r="F4685" s="604"/>
    </row>
    <row r="4686" spans="2:6" hidden="1">
      <c r="B4686" s="601"/>
      <c r="C4686" s="282" t="s">
        <v>1853</v>
      </c>
      <c r="D4686" s="601"/>
      <c r="E4686" s="604"/>
      <c r="F4686" s="604"/>
    </row>
    <row r="4687" spans="2:6" hidden="1">
      <c r="B4687" s="601"/>
      <c r="C4687" s="282" t="s">
        <v>1854</v>
      </c>
      <c r="D4687" s="601"/>
      <c r="E4687" s="604"/>
      <c r="F4687" s="604"/>
    </row>
    <row r="4688" spans="2:6" ht="24" hidden="1">
      <c r="B4688" s="601"/>
      <c r="C4688" s="282" t="s">
        <v>1451</v>
      </c>
      <c r="D4688" s="601"/>
      <c r="E4688" s="604"/>
      <c r="F4688" s="604"/>
    </row>
    <row r="4689" spans="2:6" ht="24" hidden="1">
      <c r="B4689" s="601"/>
      <c r="C4689" s="282" t="s">
        <v>1820</v>
      </c>
      <c r="D4689" s="601"/>
      <c r="E4689" s="604"/>
      <c r="F4689" s="604"/>
    </row>
    <row r="4690" spans="2:6" ht="24" hidden="1">
      <c r="B4690" s="601"/>
      <c r="C4690" s="282" t="s">
        <v>1451</v>
      </c>
      <c r="D4690" s="601"/>
      <c r="E4690" s="604"/>
      <c r="F4690" s="604"/>
    </row>
    <row r="4691" spans="2:6" hidden="1">
      <c r="B4691" s="601"/>
      <c r="C4691" s="282" t="s">
        <v>1796</v>
      </c>
      <c r="D4691" s="601"/>
      <c r="E4691" s="604"/>
      <c r="F4691" s="604"/>
    </row>
    <row r="4692" spans="2:6" ht="24" hidden="1">
      <c r="B4692" s="601"/>
      <c r="C4692" s="282" t="s">
        <v>1451</v>
      </c>
      <c r="D4692" s="601"/>
      <c r="E4692" s="604"/>
      <c r="F4692" s="604"/>
    </row>
    <row r="4693" spans="2:6" hidden="1">
      <c r="B4693" s="601"/>
      <c r="C4693" s="282" t="s">
        <v>1769</v>
      </c>
      <c r="D4693" s="601"/>
      <c r="E4693" s="604"/>
      <c r="F4693" s="604"/>
    </row>
    <row r="4694" spans="2:6" ht="24" hidden="1">
      <c r="B4694" s="601"/>
      <c r="C4694" s="282" t="s">
        <v>1451</v>
      </c>
      <c r="D4694" s="601"/>
      <c r="E4694" s="604"/>
      <c r="F4694" s="604"/>
    </row>
    <row r="4695" spans="2:6" hidden="1">
      <c r="B4695" s="601"/>
      <c r="C4695" s="282" t="s">
        <v>1737</v>
      </c>
      <c r="D4695" s="601"/>
      <c r="E4695" s="604"/>
      <c r="F4695" s="604"/>
    </row>
    <row r="4696" spans="2:6" ht="24" hidden="1">
      <c r="B4696" s="601"/>
      <c r="C4696" s="282" t="s">
        <v>1451</v>
      </c>
      <c r="D4696" s="601"/>
      <c r="E4696" s="604"/>
      <c r="F4696" s="604"/>
    </row>
    <row r="4697" spans="2:6" hidden="1">
      <c r="B4697" s="601"/>
      <c r="C4697" s="282" t="s">
        <v>1658</v>
      </c>
      <c r="D4697" s="601"/>
      <c r="E4697" s="604"/>
      <c r="F4697" s="604"/>
    </row>
    <row r="4698" spans="2:6" ht="24" hidden="1">
      <c r="B4698" s="601"/>
      <c r="C4698" s="282" t="s">
        <v>1451</v>
      </c>
      <c r="D4698" s="601"/>
      <c r="E4698" s="604"/>
      <c r="F4698" s="604"/>
    </row>
    <row r="4699" spans="2:6" hidden="1">
      <c r="B4699" s="601"/>
      <c r="C4699" s="282" t="s">
        <v>1621</v>
      </c>
      <c r="D4699" s="601"/>
      <c r="E4699" s="604"/>
      <c r="F4699" s="604"/>
    </row>
    <row r="4700" spans="2:6" hidden="1">
      <c r="B4700" s="601"/>
      <c r="C4700" s="282" t="s">
        <v>1622</v>
      </c>
      <c r="D4700" s="601"/>
      <c r="E4700" s="604"/>
      <c r="F4700" s="604"/>
    </row>
    <row r="4701" spans="2:6" ht="24" hidden="1">
      <c r="B4701" s="601"/>
      <c r="C4701" s="282" t="s">
        <v>1451</v>
      </c>
      <c r="D4701" s="601"/>
      <c r="E4701" s="604"/>
      <c r="F4701" s="604"/>
    </row>
    <row r="4702" spans="2:6" hidden="1">
      <c r="B4702" s="601"/>
      <c r="C4702" s="278" t="s">
        <v>1659</v>
      </c>
      <c r="D4702" s="601"/>
      <c r="E4702" s="604"/>
      <c r="F4702" s="604"/>
    </row>
    <row r="4703" spans="2:6" hidden="1">
      <c r="B4703" s="601"/>
      <c r="C4703" s="278" t="s">
        <v>1451</v>
      </c>
      <c r="D4703" s="601"/>
      <c r="E4703" s="604"/>
      <c r="F4703" s="604"/>
    </row>
    <row r="4704" spans="2:6" hidden="1">
      <c r="B4704" s="601"/>
      <c r="C4704" s="278" t="s">
        <v>1450</v>
      </c>
      <c r="D4704" s="601"/>
      <c r="E4704" s="604"/>
      <c r="F4704" s="604"/>
    </row>
    <row r="4705" spans="2:6" hidden="1">
      <c r="B4705" s="601"/>
      <c r="C4705" s="278" t="s">
        <v>1451</v>
      </c>
      <c r="D4705" s="601"/>
      <c r="E4705" s="604"/>
      <c r="F4705" s="604"/>
    </row>
    <row r="4706" spans="2:6" hidden="1">
      <c r="B4706" s="601"/>
      <c r="C4706" s="278" t="s">
        <v>1452</v>
      </c>
      <c r="D4706" s="601"/>
      <c r="E4706" s="604"/>
      <c r="F4706" s="604"/>
    </row>
    <row r="4707" spans="2:6" hidden="1">
      <c r="B4707" s="601"/>
      <c r="C4707" s="278" t="s">
        <v>1451</v>
      </c>
      <c r="D4707" s="601"/>
      <c r="E4707" s="604"/>
      <c r="F4707" s="604"/>
    </row>
    <row r="4708" spans="2:6" hidden="1">
      <c r="B4708" s="601"/>
      <c r="C4708" s="278" t="s">
        <v>1453</v>
      </c>
      <c r="D4708" s="601"/>
      <c r="E4708" s="604"/>
      <c r="F4708" s="604"/>
    </row>
    <row r="4709" spans="2:6" hidden="1">
      <c r="B4709" s="601"/>
      <c r="C4709" s="278" t="s">
        <v>1454</v>
      </c>
      <c r="D4709" s="601"/>
      <c r="E4709" s="604"/>
      <c r="F4709" s="604"/>
    </row>
    <row r="4710" spans="2:6" hidden="1">
      <c r="B4710" s="602"/>
      <c r="C4710" s="279" t="s">
        <v>1455</v>
      </c>
      <c r="D4710" s="602"/>
      <c r="E4710" s="605"/>
      <c r="F4710" s="605"/>
    </row>
    <row r="4711" spans="2:6" ht="18" hidden="1" thickBot="1">
      <c r="B4711" s="393"/>
      <c r="C4711" s="393"/>
      <c r="D4711" s="393"/>
      <c r="E4711" s="393"/>
      <c r="F4711" s="394"/>
    </row>
    <row r="4712" spans="2:6" hidden="1">
      <c r="B4712" s="600" t="s">
        <v>2090</v>
      </c>
      <c r="C4712" s="282" t="s">
        <v>2228</v>
      </c>
      <c r="D4712" s="600" t="s">
        <v>1471</v>
      </c>
      <c r="E4712" s="603" t="s">
        <v>1996</v>
      </c>
      <c r="F4712" s="609"/>
    </row>
    <row r="4713" spans="2:6" ht="24" hidden="1">
      <c r="B4713" s="601"/>
      <c r="C4713" s="282" t="s">
        <v>1577</v>
      </c>
      <c r="D4713" s="601"/>
      <c r="E4713" s="604"/>
      <c r="F4713" s="610"/>
    </row>
    <row r="4714" spans="2:6" hidden="1">
      <c r="B4714" s="601"/>
      <c r="C4714" s="282" t="s">
        <v>2175</v>
      </c>
      <c r="D4714" s="601"/>
      <c r="E4714" s="604"/>
      <c r="F4714" s="610"/>
    </row>
    <row r="4715" spans="2:6" ht="24" hidden="1">
      <c r="B4715" s="601"/>
      <c r="C4715" s="282" t="s">
        <v>1577</v>
      </c>
      <c r="D4715" s="601"/>
      <c r="E4715" s="604"/>
      <c r="F4715" s="610"/>
    </row>
    <row r="4716" spans="2:6" hidden="1">
      <c r="B4716" s="601"/>
      <c r="C4716" s="282" t="s">
        <v>1966</v>
      </c>
      <c r="D4716" s="601"/>
      <c r="E4716" s="604"/>
      <c r="F4716" s="610"/>
    </row>
    <row r="4717" spans="2:6" ht="24" hidden="1">
      <c r="B4717" s="601"/>
      <c r="C4717" s="282" t="s">
        <v>1577</v>
      </c>
      <c r="D4717" s="601"/>
      <c r="E4717" s="604"/>
      <c r="F4717" s="610"/>
    </row>
    <row r="4718" spans="2:6" hidden="1">
      <c r="B4718" s="601"/>
      <c r="C4718" s="282" t="s">
        <v>1858</v>
      </c>
      <c r="D4718" s="601"/>
      <c r="E4718" s="604"/>
      <c r="F4718" s="610"/>
    </row>
    <row r="4719" spans="2:6" ht="24" hidden="1">
      <c r="B4719" s="601"/>
      <c r="C4719" s="282" t="s">
        <v>1577</v>
      </c>
      <c r="D4719" s="601"/>
      <c r="E4719" s="604"/>
      <c r="F4719" s="610"/>
    </row>
    <row r="4720" spans="2:6" hidden="1">
      <c r="B4720" s="602"/>
      <c r="C4720" s="304" t="s">
        <v>1822</v>
      </c>
      <c r="D4720" s="602"/>
      <c r="E4720" s="605"/>
      <c r="F4720" s="611"/>
    </row>
    <row r="4721" spans="2:6" ht="18" hidden="1" thickBot="1">
      <c r="B4721" s="393"/>
      <c r="C4721" s="393"/>
      <c r="D4721" s="393"/>
      <c r="E4721" s="393"/>
      <c r="F4721" s="394"/>
    </row>
    <row r="4722" spans="2:6" hidden="1">
      <c r="B4722" s="600" t="s">
        <v>1970</v>
      </c>
      <c r="C4722" s="280" t="s">
        <v>2450</v>
      </c>
      <c r="D4722" s="600" t="s">
        <v>1471</v>
      </c>
      <c r="E4722" s="603" t="s">
        <v>1456</v>
      </c>
      <c r="F4722" s="606"/>
    </row>
    <row r="4723" spans="2:6" ht="24" hidden="1">
      <c r="B4723" s="601"/>
      <c r="C4723" s="282" t="s">
        <v>1577</v>
      </c>
      <c r="D4723" s="601"/>
      <c r="E4723" s="604"/>
      <c r="F4723" s="607"/>
    </row>
    <row r="4724" spans="2:6" hidden="1">
      <c r="B4724" s="601"/>
      <c r="C4724" s="282" t="s">
        <v>2399</v>
      </c>
      <c r="D4724" s="601"/>
      <c r="E4724" s="604"/>
      <c r="F4724" s="607"/>
    </row>
    <row r="4725" spans="2:6" ht="24" hidden="1">
      <c r="B4725" s="601"/>
      <c r="C4725" s="282" t="s">
        <v>1577</v>
      </c>
      <c r="D4725" s="601"/>
      <c r="E4725" s="604"/>
      <c r="F4725" s="607"/>
    </row>
    <row r="4726" spans="2:6" hidden="1">
      <c r="B4726" s="601"/>
      <c r="C4726" s="282" t="s">
        <v>1971</v>
      </c>
      <c r="D4726" s="601"/>
      <c r="E4726" s="604"/>
      <c r="F4726" s="607"/>
    </row>
    <row r="4727" spans="2:6" ht="24" hidden="1">
      <c r="B4727" s="602"/>
      <c r="C4727" s="304" t="s">
        <v>1972</v>
      </c>
      <c r="D4727" s="602"/>
      <c r="E4727" s="605"/>
      <c r="F4727" s="608"/>
    </row>
    <row r="4728" spans="2:6" hidden="1">
      <c r="B4728" s="358"/>
      <c r="C4728" s="398"/>
      <c r="D4728" s="398"/>
      <c r="E4728" s="398"/>
      <c r="F4728" s="398"/>
    </row>
    <row r="4729" spans="2:6" hidden="1">
      <c r="B4729" s="358" t="s">
        <v>2371</v>
      </c>
      <c r="C4729" s="304" t="s">
        <v>2400</v>
      </c>
      <c r="D4729" s="398" t="s">
        <v>1471</v>
      </c>
      <c r="E4729" s="399" t="s">
        <v>1456</v>
      </c>
      <c r="F4729" s="421"/>
    </row>
    <row r="4730" spans="2:6" hidden="1">
      <c r="B4730" s="358"/>
      <c r="C4730" s="398"/>
      <c r="D4730" s="398"/>
      <c r="E4730" s="398"/>
      <c r="F4730" s="398"/>
    </row>
    <row r="4731" spans="2:6" ht="36" hidden="1">
      <c r="B4731" s="612" t="s">
        <v>1478</v>
      </c>
      <c r="C4731" s="282" t="s">
        <v>2372</v>
      </c>
      <c r="D4731" s="612" t="s">
        <v>1471</v>
      </c>
      <c r="E4731" s="613" t="s">
        <v>1456</v>
      </c>
      <c r="F4731" s="614"/>
    </row>
    <row r="4732" spans="2:6" ht="24" hidden="1">
      <c r="B4732" s="601"/>
      <c r="C4732" s="282" t="s">
        <v>1577</v>
      </c>
      <c r="D4732" s="601"/>
      <c r="E4732" s="604"/>
      <c r="F4732" s="607"/>
    </row>
    <row r="4733" spans="2:6" ht="36" hidden="1">
      <c r="B4733" s="601"/>
      <c r="C4733" s="282" t="s">
        <v>2337</v>
      </c>
      <c r="D4733" s="601"/>
      <c r="E4733" s="604"/>
      <c r="F4733" s="607"/>
    </row>
    <row r="4734" spans="2:6" ht="24" hidden="1">
      <c r="B4734" s="601"/>
      <c r="C4734" s="282" t="s">
        <v>1577</v>
      </c>
      <c r="D4734" s="601"/>
      <c r="E4734" s="604"/>
      <c r="F4734" s="607"/>
    </row>
    <row r="4735" spans="2:6" ht="36" hidden="1">
      <c r="B4735" s="601"/>
      <c r="C4735" s="282" t="s">
        <v>2338</v>
      </c>
      <c r="D4735" s="601"/>
      <c r="E4735" s="604"/>
      <c r="F4735" s="607"/>
    </row>
    <row r="4736" spans="2:6" ht="24" hidden="1">
      <c r="B4736" s="601"/>
      <c r="C4736" s="282" t="s">
        <v>1577</v>
      </c>
      <c r="D4736" s="601"/>
      <c r="E4736" s="604"/>
      <c r="F4736" s="607"/>
    </row>
    <row r="4737" spans="2:6" ht="36" hidden="1">
      <c r="B4737" s="601"/>
      <c r="C4737" s="282" t="s">
        <v>2042</v>
      </c>
      <c r="D4737" s="601"/>
      <c r="E4737" s="604"/>
      <c r="F4737" s="607"/>
    </row>
    <row r="4738" spans="2:6" ht="24" hidden="1">
      <c r="B4738" s="601"/>
      <c r="C4738" s="282" t="s">
        <v>1577</v>
      </c>
      <c r="D4738" s="601"/>
      <c r="E4738" s="604"/>
      <c r="F4738" s="607"/>
    </row>
    <row r="4739" spans="2:6" hidden="1">
      <c r="B4739" s="601"/>
      <c r="C4739" s="282" t="s">
        <v>1855</v>
      </c>
      <c r="D4739" s="601"/>
      <c r="E4739" s="604"/>
      <c r="F4739" s="607"/>
    </row>
    <row r="4740" spans="2:6" ht="24" hidden="1">
      <c r="B4740" s="601"/>
      <c r="C4740" s="282" t="s">
        <v>1968</v>
      </c>
      <c r="D4740" s="601"/>
      <c r="E4740" s="604"/>
      <c r="F4740" s="607"/>
    </row>
    <row r="4741" spans="2:6" ht="36" hidden="1">
      <c r="B4741" s="601"/>
      <c r="C4741" s="282" t="s">
        <v>1969</v>
      </c>
      <c r="D4741" s="601"/>
      <c r="E4741" s="604"/>
      <c r="F4741" s="607"/>
    </row>
    <row r="4742" spans="2:6" ht="24" hidden="1">
      <c r="B4742" s="601"/>
      <c r="C4742" s="282" t="s">
        <v>1577</v>
      </c>
      <c r="D4742" s="601"/>
      <c r="E4742" s="604"/>
      <c r="F4742" s="607"/>
    </row>
    <row r="4743" spans="2:6" hidden="1">
      <c r="B4743" s="601"/>
      <c r="C4743" s="282" t="s">
        <v>1855</v>
      </c>
      <c r="D4743" s="601"/>
      <c r="E4743" s="604"/>
      <c r="F4743" s="607"/>
    </row>
    <row r="4744" spans="2:6" ht="24" hidden="1">
      <c r="B4744" s="601"/>
      <c r="C4744" s="282" t="s">
        <v>1856</v>
      </c>
      <c r="D4744" s="601"/>
      <c r="E4744" s="604"/>
      <c r="F4744" s="607"/>
    </row>
    <row r="4745" spans="2:6" ht="36" hidden="1">
      <c r="B4745" s="601"/>
      <c r="C4745" s="282" t="s">
        <v>1857</v>
      </c>
      <c r="D4745" s="601"/>
      <c r="E4745" s="604"/>
      <c r="F4745" s="607"/>
    </row>
    <row r="4746" spans="2:6" ht="24" hidden="1">
      <c r="B4746" s="601"/>
      <c r="C4746" s="282" t="s">
        <v>1577</v>
      </c>
      <c r="D4746" s="601"/>
      <c r="E4746" s="604"/>
      <c r="F4746" s="607"/>
    </row>
    <row r="4747" spans="2:6" hidden="1">
      <c r="B4747" s="601"/>
      <c r="C4747" s="282" t="s">
        <v>1742</v>
      </c>
      <c r="D4747" s="601"/>
      <c r="E4747" s="604"/>
      <c r="F4747" s="607"/>
    </row>
    <row r="4748" spans="2:6" ht="24" hidden="1">
      <c r="B4748" s="601"/>
      <c r="C4748" s="282" t="s">
        <v>1577</v>
      </c>
      <c r="D4748" s="601"/>
      <c r="E4748" s="604"/>
      <c r="F4748" s="607"/>
    </row>
    <row r="4749" spans="2:6" hidden="1">
      <c r="B4749" s="601"/>
      <c r="C4749" s="282" t="s">
        <v>1625</v>
      </c>
      <c r="D4749" s="601"/>
      <c r="E4749" s="604"/>
      <c r="F4749" s="607"/>
    </row>
    <row r="4750" spans="2:6" hidden="1">
      <c r="B4750" s="601"/>
      <c r="C4750" s="282" t="s">
        <v>1666</v>
      </c>
      <c r="D4750" s="601"/>
      <c r="E4750" s="604"/>
      <c r="F4750" s="607"/>
    </row>
    <row r="4751" spans="2:6" ht="24" hidden="1">
      <c r="B4751" s="601"/>
      <c r="C4751" s="282" t="s">
        <v>1667</v>
      </c>
      <c r="D4751" s="601"/>
      <c r="E4751" s="604"/>
      <c r="F4751" s="607"/>
    </row>
    <row r="4752" spans="2:6" ht="24" hidden="1">
      <c r="B4752" s="601"/>
      <c r="C4752" s="282" t="s">
        <v>1577</v>
      </c>
      <c r="D4752" s="601"/>
      <c r="E4752" s="604"/>
      <c r="F4752" s="607"/>
    </row>
    <row r="4753" spans="2:6" ht="36" hidden="1">
      <c r="B4753" s="601"/>
      <c r="C4753" s="282" t="s">
        <v>1576</v>
      </c>
      <c r="D4753" s="601"/>
      <c r="E4753" s="604"/>
      <c r="F4753" s="607"/>
    </row>
    <row r="4754" spans="2:6" ht="24" hidden="1">
      <c r="B4754" s="601"/>
      <c r="C4754" s="282" t="s">
        <v>1577</v>
      </c>
      <c r="D4754" s="601"/>
      <c r="E4754" s="604"/>
      <c r="F4754" s="607"/>
    </row>
    <row r="4755" spans="2:6" ht="24" hidden="1">
      <c r="B4755" s="601"/>
      <c r="C4755" s="282" t="s">
        <v>1479</v>
      </c>
      <c r="D4755" s="601"/>
      <c r="E4755" s="604"/>
      <c r="F4755" s="607"/>
    </row>
    <row r="4756" spans="2:6" hidden="1">
      <c r="B4756" s="602"/>
      <c r="C4756" s="279" t="s">
        <v>1480</v>
      </c>
      <c r="D4756" s="602"/>
      <c r="E4756" s="605"/>
      <c r="F4756" s="608"/>
    </row>
    <row r="4757" spans="2:6" ht="18" hidden="1" thickBot="1">
      <c r="B4757" s="393"/>
      <c r="C4757" s="393"/>
      <c r="D4757" s="393"/>
      <c r="E4757" s="393"/>
      <c r="F4757" s="394"/>
    </row>
    <row r="4758" spans="2:6" ht="24" hidden="1">
      <c r="B4758" s="600" t="s">
        <v>1848</v>
      </c>
      <c r="C4758" s="282" t="s">
        <v>1925</v>
      </c>
      <c r="D4758" s="600" t="s">
        <v>1471</v>
      </c>
      <c r="E4758" s="603" t="s">
        <v>2401</v>
      </c>
      <c r="F4758" s="606"/>
    </row>
    <row r="4759" spans="2:6" ht="24" hidden="1">
      <c r="B4759" s="601"/>
      <c r="C4759" s="282" t="s">
        <v>1451</v>
      </c>
      <c r="D4759" s="601"/>
      <c r="E4759" s="604"/>
      <c r="F4759" s="607"/>
    </row>
    <row r="4760" spans="2:6" hidden="1">
      <c r="B4760" s="601"/>
      <c r="C4760" s="282" t="s">
        <v>1926</v>
      </c>
      <c r="D4760" s="601"/>
      <c r="E4760" s="604"/>
      <c r="F4760" s="607"/>
    </row>
    <row r="4761" spans="2:6" ht="24" hidden="1">
      <c r="B4761" s="601"/>
      <c r="C4761" s="282" t="s">
        <v>1451</v>
      </c>
      <c r="D4761" s="601"/>
      <c r="E4761" s="604"/>
      <c r="F4761" s="607"/>
    </row>
    <row r="4762" spans="2:6" hidden="1">
      <c r="B4762" s="601"/>
      <c r="C4762" s="282" t="s">
        <v>1869</v>
      </c>
      <c r="D4762" s="601"/>
      <c r="E4762" s="604"/>
      <c r="F4762" s="607"/>
    </row>
    <row r="4763" spans="2:6" ht="24" hidden="1">
      <c r="B4763" s="601"/>
      <c r="C4763" s="282" t="s">
        <v>1451</v>
      </c>
      <c r="D4763" s="601"/>
      <c r="E4763" s="604"/>
      <c r="F4763" s="607"/>
    </row>
    <row r="4764" spans="2:6" ht="36" hidden="1">
      <c r="B4764" s="601"/>
      <c r="C4764" s="282" t="s">
        <v>1849</v>
      </c>
      <c r="D4764" s="601"/>
      <c r="E4764" s="604"/>
      <c r="F4764" s="607"/>
    </row>
    <row r="4765" spans="2:6" ht="36" hidden="1">
      <c r="B4765" s="601"/>
      <c r="C4765" s="282" t="s">
        <v>1850</v>
      </c>
      <c r="D4765" s="601"/>
      <c r="E4765" s="604"/>
      <c r="F4765" s="607"/>
    </row>
    <row r="4766" spans="2:6" ht="36" hidden="1">
      <c r="B4766" s="601"/>
      <c r="C4766" s="282" t="s">
        <v>1851</v>
      </c>
      <c r="D4766" s="601"/>
      <c r="E4766" s="604"/>
      <c r="F4766" s="607"/>
    </row>
    <row r="4767" spans="2:6" ht="24" hidden="1">
      <c r="B4767" s="602"/>
      <c r="C4767" s="304" t="s">
        <v>1852</v>
      </c>
      <c r="D4767" s="602"/>
      <c r="E4767" s="605"/>
      <c r="F4767" s="608"/>
    </row>
    <row r="4768" spans="2:6" ht="18" hidden="1" thickBot="1">
      <c r="B4768" s="393"/>
      <c r="C4768" s="393"/>
      <c r="D4768" s="393"/>
      <c r="E4768" s="393"/>
      <c r="F4768" s="394"/>
    </row>
    <row r="4769" spans="2:6" hidden="1">
      <c r="B4769" s="600" t="s">
        <v>1928</v>
      </c>
      <c r="C4769" s="281"/>
      <c r="D4769" s="600" t="s">
        <v>1471</v>
      </c>
      <c r="E4769" s="603" t="s">
        <v>1599</v>
      </c>
      <c r="F4769" s="609"/>
    </row>
    <row r="4770" spans="2:6" ht="36" hidden="1">
      <c r="B4770" s="601"/>
      <c r="C4770" s="282" t="s">
        <v>1741</v>
      </c>
      <c r="D4770" s="601"/>
      <c r="E4770" s="604"/>
      <c r="F4770" s="610"/>
    </row>
    <row r="4771" spans="2:6" hidden="1">
      <c r="B4771" s="601"/>
      <c r="C4771" s="282" t="s">
        <v>1598</v>
      </c>
      <c r="D4771" s="601"/>
      <c r="E4771" s="604"/>
      <c r="F4771" s="610"/>
    </row>
    <row r="4772" spans="2:6" hidden="1">
      <c r="B4772" s="601"/>
      <c r="C4772" s="282" t="s">
        <v>1665</v>
      </c>
      <c r="D4772" s="601"/>
      <c r="E4772" s="604"/>
      <c r="F4772" s="610"/>
    </row>
    <row r="4773" spans="2:6" hidden="1">
      <c r="B4773" s="601"/>
      <c r="C4773" s="282" t="s">
        <v>1598</v>
      </c>
      <c r="D4773" s="601"/>
      <c r="E4773" s="604"/>
      <c r="F4773" s="610"/>
    </row>
    <row r="4774" spans="2:6" ht="36" hidden="1">
      <c r="B4774" s="601"/>
      <c r="C4774" s="282" t="s">
        <v>1691</v>
      </c>
      <c r="D4774" s="601"/>
      <c r="E4774" s="604"/>
      <c r="F4774" s="610"/>
    </row>
    <row r="4775" spans="2:6" hidden="1">
      <c r="B4775" s="601"/>
      <c r="C4775" s="282" t="s">
        <v>1598</v>
      </c>
      <c r="D4775" s="601"/>
      <c r="E4775" s="604"/>
      <c r="F4775" s="610"/>
    </row>
    <row r="4776" spans="2:6" ht="24" hidden="1">
      <c r="B4776" s="601"/>
      <c r="C4776" s="282" t="s">
        <v>1664</v>
      </c>
      <c r="D4776" s="601"/>
      <c r="E4776" s="604"/>
      <c r="F4776" s="610"/>
    </row>
    <row r="4777" spans="2:6" hidden="1">
      <c r="B4777" s="601"/>
      <c r="C4777" s="282" t="s">
        <v>1665</v>
      </c>
      <c r="D4777" s="601"/>
      <c r="E4777" s="604"/>
      <c r="F4777" s="610"/>
    </row>
    <row r="4778" spans="2:6" hidden="1">
      <c r="B4778" s="601"/>
      <c r="C4778" s="282" t="s">
        <v>1598</v>
      </c>
      <c r="D4778" s="601"/>
      <c r="E4778" s="604"/>
      <c r="F4778" s="610"/>
    </row>
    <row r="4779" spans="2:6" hidden="1">
      <c r="B4779" s="601"/>
      <c r="C4779" s="282" t="s">
        <v>1624</v>
      </c>
      <c r="D4779" s="601"/>
      <c r="E4779" s="604"/>
      <c r="F4779" s="610"/>
    </row>
    <row r="4780" spans="2:6" hidden="1">
      <c r="B4780" s="601"/>
      <c r="C4780" s="282" t="s">
        <v>1598</v>
      </c>
      <c r="D4780" s="601"/>
      <c r="E4780" s="604"/>
      <c r="F4780" s="610"/>
    </row>
    <row r="4781" spans="2:6" hidden="1">
      <c r="B4781" s="601"/>
      <c r="C4781" s="278" t="s">
        <v>1597</v>
      </c>
      <c r="D4781" s="601"/>
      <c r="E4781" s="604"/>
      <c r="F4781" s="610"/>
    </row>
    <row r="4782" spans="2:6" hidden="1">
      <c r="B4782" s="601"/>
      <c r="C4782" s="278" t="s">
        <v>1598</v>
      </c>
      <c r="D4782" s="601"/>
      <c r="E4782" s="604"/>
      <c r="F4782" s="610"/>
    </row>
    <row r="4783" spans="2:6" hidden="1">
      <c r="B4783" s="601"/>
      <c r="C4783" s="278" t="s">
        <v>1554</v>
      </c>
      <c r="D4783" s="601"/>
      <c r="E4783" s="604"/>
      <c r="F4783" s="610"/>
    </row>
    <row r="4784" spans="2:6" hidden="1">
      <c r="B4784" s="601"/>
      <c r="C4784" s="278" t="s">
        <v>1473</v>
      </c>
      <c r="D4784" s="601"/>
      <c r="E4784" s="604"/>
      <c r="F4784" s="610"/>
    </row>
    <row r="4785" spans="2:6" hidden="1">
      <c r="B4785" s="601"/>
      <c r="C4785" s="278" t="s">
        <v>1527</v>
      </c>
      <c r="D4785" s="601"/>
      <c r="E4785" s="604"/>
      <c r="F4785" s="610"/>
    </row>
    <row r="4786" spans="2:6" hidden="1">
      <c r="B4786" s="601"/>
      <c r="C4786" s="278" t="s">
        <v>1528</v>
      </c>
      <c r="D4786" s="601"/>
      <c r="E4786" s="604"/>
      <c r="F4786" s="610"/>
    </row>
    <row r="4787" spans="2:6" hidden="1">
      <c r="B4787" s="601"/>
      <c r="C4787" s="278" t="s">
        <v>1473</v>
      </c>
      <c r="D4787" s="601"/>
      <c r="E4787" s="604"/>
      <c r="F4787" s="610"/>
    </row>
    <row r="4788" spans="2:6" hidden="1">
      <c r="B4788" s="601"/>
      <c r="C4788" s="278" t="s">
        <v>1529</v>
      </c>
      <c r="D4788" s="601"/>
      <c r="E4788" s="604"/>
      <c r="F4788" s="610"/>
    </row>
    <row r="4789" spans="2:6" ht="24" hidden="1">
      <c r="B4789" s="601"/>
      <c r="C4789" s="278" t="s">
        <v>1530</v>
      </c>
      <c r="D4789" s="601"/>
      <c r="E4789" s="604"/>
      <c r="F4789" s="610"/>
    </row>
    <row r="4790" spans="2:6" hidden="1">
      <c r="B4790" s="601"/>
      <c r="C4790" s="282" t="s">
        <v>1473</v>
      </c>
      <c r="D4790" s="601"/>
      <c r="E4790" s="604"/>
      <c r="F4790" s="610"/>
    </row>
    <row r="4791" spans="2:6" hidden="1">
      <c r="B4791" s="601"/>
      <c r="C4791" s="282" t="s">
        <v>1474</v>
      </c>
      <c r="D4791" s="601"/>
      <c r="E4791" s="604"/>
      <c r="F4791" s="610"/>
    </row>
    <row r="4792" spans="2:6" hidden="1">
      <c r="B4792" s="601"/>
      <c r="C4792" s="282" t="s">
        <v>1475</v>
      </c>
      <c r="D4792" s="601"/>
      <c r="E4792" s="604"/>
      <c r="F4792" s="610"/>
    </row>
    <row r="4793" spans="2:6" hidden="1">
      <c r="B4793" s="601"/>
      <c r="C4793" s="278" t="s">
        <v>1476</v>
      </c>
      <c r="D4793" s="601"/>
      <c r="E4793" s="604"/>
      <c r="F4793" s="610"/>
    </row>
    <row r="4794" spans="2:6" hidden="1">
      <c r="B4794" s="602"/>
      <c r="C4794" s="279" t="s">
        <v>1477</v>
      </c>
      <c r="D4794" s="602"/>
      <c r="E4794" s="605"/>
      <c r="F4794" s="611"/>
    </row>
    <row r="4795" spans="2:6" ht="18" hidden="1" thickBot="1">
      <c r="B4795" s="393"/>
      <c r="C4795" s="393"/>
      <c r="D4795" s="393"/>
      <c r="E4795" s="393"/>
      <c r="F4795" s="394"/>
    </row>
    <row r="4796" spans="2:6" hidden="1">
      <c r="B4796" s="600" t="s">
        <v>1461</v>
      </c>
      <c r="C4796" s="282" t="s">
        <v>1740</v>
      </c>
      <c r="D4796" s="600" t="s">
        <v>1471</v>
      </c>
      <c r="E4796" s="603" t="s">
        <v>1739</v>
      </c>
      <c r="F4796" s="603"/>
    </row>
    <row r="4797" spans="2:6" hidden="1">
      <c r="B4797" s="601"/>
      <c r="C4797" s="278" t="s">
        <v>1463</v>
      </c>
      <c r="D4797" s="601"/>
      <c r="E4797" s="604"/>
      <c r="F4797" s="604"/>
    </row>
    <row r="4798" spans="2:6" hidden="1">
      <c r="B4798" s="601"/>
      <c r="C4798" s="278" t="s">
        <v>1526</v>
      </c>
      <c r="D4798" s="601"/>
      <c r="E4798" s="604"/>
      <c r="F4798" s="604"/>
    </row>
    <row r="4799" spans="2:6" hidden="1">
      <c r="B4799" s="601"/>
      <c r="C4799" s="278" t="s">
        <v>1463</v>
      </c>
      <c r="D4799" s="601"/>
      <c r="E4799" s="604"/>
      <c r="F4799" s="604"/>
    </row>
    <row r="4800" spans="2:6" hidden="1">
      <c r="B4800" s="601"/>
      <c r="C4800" s="278" t="s">
        <v>1462</v>
      </c>
      <c r="D4800" s="601"/>
      <c r="E4800" s="604"/>
      <c r="F4800" s="604"/>
    </row>
    <row r="4801" spans="2:6" hidden="1">
      <c r="B4801" s="601"/>
      <c r="C4801" s="278" t="s">
        <v>1463</v>
      </c>
      <c r="D4801" s="601"/>
      <c r="E4801" s="604"/>
      <c r="F4801" s="604"/>
    </row>
    <row r="4802" spans="2:6" hidden="1">
      <c r="B4802" s="601"/>
      <c r="C4802" s="278" t="s">
        <v>1464</v>
      </c>
      <c r="D4802" s="601"/>
      <c r="E4802" s="604"/>
      <c r="F4802" s="604"/>
    </row>
    <row r="4803" spans="2:6" hidden="1">
      <c r="B4803" s="602"/>
      <c r="C4803" s="279" t="s">
        <v>1465</v>
      </c>
      <c r="D4803" s="602"/>
      <c r="E4803" s="605"/>
      <c r="F4803" s="605"/>
    </row>
    <row r="4804" spans="2:6" s="293" customFormat="1" ht="5.25" hidden="1" customHeight="1" thickBot="1">
      <c r="B4804" s="422"/>
      <c r="C4804" s="422"/>
      <c r="D4804" s="422"/>
      <c r="E4804" s="422"/>
      <c r="F4804" s="422"/>
    </row>
    <row r="4805" spans="2:6" ht="24" hidden="1">
      <c r="B4805" s="600" t="s">
        <v>1481</v>
      </c>
      <c r="C4805" s="282" t="s">
        <v>1531</v>
      </c>
      <c r="D4805" s="600" t="s">
        <v>1471</v>
      </c>
      <c r="E4805" s="603" t="s">
        <v>1472</v>
      </c>
      <c r="F4805" s="606" t="s">
        <v>1485</v>
      </c>
    </row>
    <row r="4806" spans="2:6" ht="24" hidden="1">
      <c r="B4806" s="601"/>
      <c r="C4806" s="278" t="s">
        <v>1482</v>
      </c>
      <c r="D4806" s="601"/>
      <c r="E4806" s="604"/>
      <c r="F4806" s="607"/>
    </row>
    <row r="4807" spans="2:6" ht="24" hidden="1">
      <c r="B4807" s="601"/>
      <c r="C4807" s="282" t="s">
        <v>1483</v>
      </c>
      <c r="D4807" s="601"/>
      <c r="E4807" s="604"/>
      <c r="F4807" s="607"/>
    </row>
    <row r="4808" spans="2:6" ht="24" hidden="1">
      <c r="B4808" s="602"/>
      <c r="C4808" s="279" t="s">
        <v>1484</v>
      </c>
      <c r="D4808" s="602"/>
      <c r="E4808" s="605"/>
      <c r="F4808" s="608"/>
    </row>
    <row r="4809" spans="2:6" hidden="1"/>
    <row r="4810" spans="2:6" hidden="1"/>
    <row r="4811" spans="2:6" hidden="1"/>
    <row r="4812" spans="2:6" ht="17.25" thickBot="1">
      <c r="B4812" s="618" t="s">
        <v>2762</v>
      </c>
      <c r="C4812" s="618"/>
      <c r="D4812" s="285"/>
      <c r="E4812" s="285"/>
      <c r="F4812" s="277"/>
    </row>
    <row r="4813" spans="2:6" ht="3.75" customHeight="1" thickBot="1">
      <c r="B4813" s="277"/>
      <c r="C4813" s="277"/>
      <c r="D4813" s="277"/>
      <c r="E4813" s="277"/>
      <c r="F4813" s="277"/>
    </row>
    <row r="4814" spans="2:6" ht="16.5">
      <c r="B4814" s="619" t="s">
        <v>1416</v>
      </c>
      <c r="C4814" s="619" t="s">
        <v>1447</v>
      </c>
      <c r="D4814" s="257" t="s">
        <v>1448</v>
      </c>
      <c r="E4814" s="619" t="s">
        <v>1417</v>
      </c>
      <c r="F4814" s="619" t="s">
        <v>1418</v>
      </c>
    </row>
    <row r="4815" spans="2:6" ht="15.75" thickBot="1">
      <c r="B4815" s="620"/>
      <c r="C4815" s="620"/>
      <c r="D4815" s="258" t="s">
        <v>2777</v>
      </c>
      <c r="E4815" s="620"/>
      <c r="F4815" s="620"/>
    </row>
    <row r="4816" spans="2:6" ht="30" customHeight="1">
      <c r="B4816" s="403" t="s">
        <v>2447</v>
      </c>
      <c r="C4816" s="404" t="s">
        <v>2475</v>
      </c>
      <c r="D4816" s="404" t="s">
        <v>2778</v>
      </c>
      <c r="E4816" s="405" t="s">
        <v>1599</v>
      </c>
      <c r="F4816" s="406"/>
    </row>
    <row r="4817" spans="2:6" ht="5.25" customHeight="1" thickBot="1">
      <c r="B4817" s="277"/>
      <c r="C4817" s="277"/>
      <c r="D4817" s="277"/>
      <c r="E4817" s="277"/>
      <c r="F4817" s="277"/>
    </row>
    <row r="4818" spans="2:6" ht="24">
      <c r="B4818" s="600" t="s">
        <v>1924</v>
      </c>
      <c r="C4818" s="341" t="s">
        <v>2448</v>
      </c>
      <c r="D4818" s="600" t="s">
        <v>2476</v>
      </c>
      <c r="E4818" s="603" t="s">
        <v>1599</v>
      </c>
      <c r="F4818" s="615" t="s">
        <v>2332</v>
      </c>
    </row>
    <row r="4819" spans="2:6" ht="8.25" customHeight="1">
      <c r="B4819" s="601"/>
      <c r="C4819" s="417" t="s">
        <v>1451</v>
      </c>
      <c r="D4819" s="601"/>
      <c r="E4819" s="604"/>
      <c r="F4819" s="616"/>
    </row>
    <row r="4820" spans="2:6" ht="24">
      <c r="B4820" s="601"/>
      <c r="C4820" s="417" t="s">
        <v>2423</v>
      </c>
      <c r="D4820" s="601"/>
      <c r="E4820" s="604"/>
      <c r="F4820" s="616"/>
    </row>
    <row r="4821" spans="2:6" ht="8.25" customHeight="1">
      <c r="B4821" s="601"/>
      <c r="C4821" s="417" t="s">
        <v>1451</v>
      </c>
      <c r="D4821" s="601"/>
      <c r="E4821" s="604"/>
      <c r="F4821" s="616"/>
    </row>
    <row r="4822" spans="2:6" ht="24">
      <c r="B4822" s="601"/>
      <c r="C4822" s="417" t="s">
        <v>2398</v>
      </c>
      <c r="D4822" s="601"/>
      <c r="E4822" s="604"/>
      <c r="F4822" s="616"/>
    </row>
    <row r="4823" spans="2:6" ht="8.25" customHeight="1">
      <c r="B4823" s="601"/>
      <c r="C4823" s="417" t="s">
        <v>1451</v>
      </c>
      <c r="D4823" s="601"/>
      <c r="E4823" s="604"/>
      <c r="F4823" s="616"/>
    </row>
    <row r="4824" spans="2:6">
      <c r="B4824" s="601"/>
      <c r="C4824" s="417" t="s">
        <v>2330</v>
      </c>
      <c r="D4824" s="601"/>
      <c r="E4824" s="604"/>
      <c r="F4824" s="616"/>
    </row>
    <row r="4825" spans="2:6" ht="24">
      <c r="B4825" s="601"/>
      <c r="C4825" s="417" t="s">
        <v>2331</v>
      </c>
      <c r="D4825" s="601"/>
      <c r="E4825" s="604"/>
      <c r="F4825" s="616"/>
    </row>
    <row r="4826" spans="2:6" ht="8.25" customHeight="1">
      <c r="B4826" s="601"/>
      <c r="C4826" s="417" t="s">
        <v>1451</v>
      </c>
      <c r="D4826" s="601"/>
      <c r="E4826" s="604"/>
      <c r="F4826" s="616"/>
    </row>
    <row r="4827" spans="2:6">
      <c r="B4827" s="601"/>
      <c r="C4827" s="417" t="s">
        <v>2313</v>
      </c>
      <c r="D4827" s="601"/>
      <c r="E4827" s="604"/>
      <c r="F4827" s="616"/>
    </row>
    <row r="4828" spans="2:6">
      <c r="B4828" s="601"/>
      <c r="C4828" s="417" t="s">
        <v>2314</v>
      </c>
      <c r="D4828" s="601"/>
      <c r="E4828" s="604"/>
      <c r="F4828" s="616"/>
    </row>
    <row r="4829" spans="2:6">
      <c r="B4829" s="601"/>
      <c r="C4829" s="417" t="s">
        <v>2315</v>
      </c>
      <c r="D4829" s="601"/>
      <c r="E4829" s="604"/>
      <c r="F4829" s="616"/>
    </row>
    <row r="4830" spans="2:6" ht="8.25" customHeight="1">
      <c r="B4830" s="601"/>
      <c r="C4830" s="417" t="s">
        <v>1451</v>
      </c>
      <c r="D4830" s="601"/>
      <c r="E4830" s="604"/>
      <c r="F4830" s="616"/>
    </row>
    <row r="4831" spans="2:6" ht="24">
      <c r="B4831" s="601"/>
      <c r="C4831" s="417" t="s">
        <v>2288</v>
      </c>
      <c r="D4831" s="601"/>
      <c r="E4831" s="604"/>
      <c r="F4831" s="616"/>
    </row>
    <row r="4832" spans="2:6">
      <c r="B4832" s="601"/>
      <c r="C4832" s="417" t="s">
        <v>2256</v>
      </c>
      <c r="D4832" s="601"/>
      <c r="E4832" s="604"/>
      <c r="F4832" s="616"/>
    </row>
    <row r="4833" spans="2:6">
      <c r="B4833" s="601"/>
      <c r="C4833" s="417" t="s">
        <v>2289</v>
      </c>
      <c r="D4833" s="601"/>
      <c r="E4833" s="604"/>
      <c r="F4833" s="616"/>
    </row>
    <row r="4834" spans="2:6">
      <c r="B4834" s="601"/>
      <c r="C4834" s="417" t="s">
        <v>2290</v>
      </c>
      <c r="D4834" s="601"/>
      <c r="E4834" s="604"/>
      <c r="F4834" s="616"/>
    </row>
    <row r="4835" spans="2:6" ht="9" customHeight="1">
      <c r="B4835" s="601"/>
      <c r="C4835" s="417" t="s">
        <v>1451</v>
      </c>
      <c r="D4835" s="601"/>
      <c r="E4835" s="604"/>
      <c r="F4835" s="616"/>
    </row>
    <row r="4836" spans="2:6">
      <c r="B4836" s="601"/>
      <c r="C4836" s="417" t="s">
        <v>2253</v>
      </c>
      <c r="D4836" s="601"/>
      <c r="E4836" s="604"/>
      <c r="F4836" s="616"/>
    </row>
    <row r="4837" spans="2:6">
      <c r="B4837" s="601"/>
      <c r="C4837" s="417" t="s">
        <v>2254</v>
      </c>
      <c r="D4837" s="601"/>
      <c r="E4837" s="604"/>
      <c r="F4837" s="616"/>
    </row>
    <row r="4838" spans="2:6">
      <c r="B4838" s="601"/>
      <c r="C4838" s="417" t="s">
        <v>2255</v>
      </c>
      <c r="D4838" s="601"/>
      <c r="E4838" s="604"/>
      <c r="F4838" s="616"/>
    </row>
    <row r="4839" spans="2:6" ht="9" customHeight="1">
      <c r="B4839" s="601"/>
      <c r="C4839" s="417" t="s">
        <v>1451</v>
      </c>
      <c r="D4839" s="601"/>
      <c r="E4839" s="604"/>
      <c r="F4839" s="616"/>
    </row>
    <row r="4840" spans="2:6" ht="24">
      <c r="B4840" s="601"/>
      <c r="C4840" s="417" t="s">
        <v>2225</v>
      </c>
      <c r="D4840" s="601"/>
      <c r="E4840" s="604"/>
      <c r="F4840" s="616"/>
    </row>
    <row r="4841" spans="2:6">
      <c r="B4841" s="601"/>
      <c r="C4841" s="417" t="s">
        <v>2226</v>
      </c>
      <c r="D4841" s="601"/>
      <c r="E4841" s="604"/>
      <c r="F4841" s="616"/>
    </row>
    <row r="4842" spans="2:6">
      <c r="B4842" s="601"/>
      <c r="C4842" s="417" t="s">
        <v>2227</v>
      </c>
      <c r="D4842" s="601"/>
      <c r="E4842" s="604"/>
      <c r="F4842" s="616"/>
    </row>
    <row r="4843" spans="2:6" ht="9" customHeight="1">
      <c r="B4843" s="601"/>
      <c r="C4843" s="417" t="s">
        <v>1451</v>
      </c>
      <c r="D4843" s="601"/>
      <c r="E4843" s="604"/>
      <c r="F4843" s="616"/>
    </row>
    <row r="4844" spans="2:6" ht="24">
      <c r="B4844" s="601"/>
      <c r="C4844" s="417" t="s">
        <v>2172</v>
      </c>
      <c r="D4844" s="601"/>
      <c r="E4844" s="604"/>
      <c r="F4844" s="616"/>
    </row>
    <row r="4845" spans="2:6">
      <c r="B4845" s="601"/>
      <c r="C4845" s="417" t="s">
        <v>2173</v>
      </c>
      <c r="D4845" s="601"/>
      <c r="E4845" s="604"/>
      <c r="F4845" s="616"/>
    </row>
    <row r="4846" spans="2:6" ht="9" customHeight="1">
      <c r="B4846" s="601"/>
      <c r="C4846" s="417" t="s">
        <v>1451</v>
      </c>
      <c r="D4846" s="601"/>
      <c r="E4846" s="604"/>
      <c r="F4846" s="616"/>
    </row>
    <row r="4847" spans="2:6">
      <c r="B4847" s="601"/>
      <c r="C4847" s="417" t="s">
        <v>2139</v>
      </c>
      <c r="D4847" s="601"/>
      <c r="E4847" s="604"/>
      <c r="F4847" s="616"/>
    </row>
    <row r="4848" spans="2:6">
      <c r="B4848" s="601"/>
      <c r="C4848" s="417" t="s">
        <v>2088</v>
      </c>
      <c r="D4848" s="601"/>
      <c r="E4848" s="604"/>
      <c r="F4848" s="616"/>
    </row>
    <row r="4849" spans="2:6">
      <c r="B4849" s="601"/>
      <c r="C4849" s="417" t="s">
        <v>2140</v>
      </c>
      <c r="D4849" s="601"/>
      <c r="E4849" s="604"/>
      <c r="F4849" s="616"/>
    </row>
    <row r="4850" spans="2:6" ht="9" customHeight="1">
      <c r="B4850" s="601"/>
      <c r="C4850" s="417" t="s">
        <v>1451</v>
      </c>
      <c r="D4850" s="601"/>
      <c r="E4850" s="604"/>
      <c r="F4850" s="616"/>
    </row>
    <row r="4851" spans="2:6" ht="24">
      <c r="B4851" s="601"/>
      <c r="C4851" s="417" t="s">
        <v>2087</v>
      </c>
      <c r="D4851" s="601"/>
      <c r="E4851" s="604"/>
      <c r="F4851" s="616"/>
    </row>
    <row r="4852" spans="2:6" ht="9" customHeight="1">
      <c r="B4852" s="601"/>
      <c r="C4852" s="417" t="s">
        <v>1451</v>
      </c>
      <c r="D4852" s="601"/>
      <c r="E4852" s="604"/>
      <c r="F4852" s="616"/>
    </row>
    <row r="4853" spans="2:6">
      <c r="B4853" s="601"/>
      <c r="C4853" s="417" t="s">
        <v>2065</v>
      </c>
      <c r="D4853" s="601"/>
      <c r="E4853" s="604"/>
      <c r="F4853" s="616"/>
    </row>
    <row r="4854" spans="2:6">
      <c r="B4854" s="601"/>
      <c r="C4854" s="417" t="s">
        <v>2066</v>
      </c>
      <c r="D4854" s="601"/>
      <c r="E4854" s="604"/>
      <c r="F4854" s="616"/>
    </row>
    <row r="4855" spans="2:6">
      <c r="B4855" s="601"/>
      <c r="C4855" s="417" t="s">
        <v>2067</v>
      </c>
      <c r="D4855" s="601"/>
      <c r="E4855" s="604"/>
      <c r="F4855" s="616"/>
    </row>
    <row r="4856" spans="2:6" ht="8.25" customHeight="1">
      <c r="B4856" s="601"/>
      <c r="C4856" s="417" t="s">
        <v>1451</v>
      </c>
      <c r="D4856" s="601"/>
      <c r="E4856" s="604"/>
      <c r="F4856" s="616"/>
    </row>
    <row r="4857" spans="2:6" ht="24">
      <c r="B4857" s="601"/>
      <c r="C4857" s="417" t="s">
        <v>2036</v>
      </c>
      <c r="D4857" s="601"/>
      <c r="E4857" s="604"/>
      <c r="F4857" s="616"/>
    </row>
    <row r="4858" spans="2:6">
      <c r="B4858" s="601"/>
      <c r="C4858" s="417" t="s">
        <v>2037</v>
      </c>
      <c r="D4858" s="601"/>
      <c r="E4858" s="604"/>
      <c r="F4858" s="616"/>
    </row>
    <row r="4859" spans="2:6">
      <c r="B4859" s="601"/>
      <c r="C4859" s="417" t="s">
        <v>2038</v>
      </c>
      <c r="D4859" s="601"/>
      <c r="E4859" s="604"/>
      <c r="F4859" s="616"/>
    </row>
    <row r="4860" spans="2:6">
      <c r="B4860" s="601"/>
      <c r="C4860" s="417" t="s">
        <v>2039</v>
      </c>
      <c r="D4860" s="601"/>
      <c r="E4860" s="604"/>
      <c r="F4860" s="616"/>
    </row>
    <row r="4861" spans="2:6">
      <c r="B4861" s="601"/>
      <c r="C4861" s="417" t="s">
        <v>2040</v>
      </c>
      <c r="D4861" s="601"/>
      <c r="E4861" s="604"/>
      <c r="F4861" s="616"/>
    </row>
    <row r="4862" spans="2:6" ht="8.25" customHeight="1">
      <c r="B4862" s="601"/>
      <c r="C4862" s="417" t="s">
        <v>1451</v>
      </c>
      <c r="D4862" s="601"/>
      <c r="E4862" s="604"/>
      <c r="F4862" s="616"/>
    </row>
    <row r="4863" spans="2:6">
      <c r="B4863" s="601"/>
      <c r="C4863" s="417" t="s">
        <v>1995</v>
      </c>
      <c r="D4863" s="601"/>
      <c r="E4863" s="604"/>
      <c r="F4863" s="616"/>
    </row>
    <row r="4864" spans="2:6" ht="9" customHeight="1">
      <c r="B4864" s="601"/>
      <c r="C4864" s="417" t="s">
        <v>1451</v>
      </c>
      <c r="D4864" s="601"/>
      <c r="E4864" s="604"/>
      <c r="F4864" s="616"/>
    </row>
    <row r="4865" spans="2:6">
      <c r="B4865" s="601"/>
      <c r="C4865" s="417" t="s">
        <v>1965</v>
      </c>
      <c r="D4865" s="601"/>
      <c r="E4865" s="604"/>
      <c r="F4865" s="616"/>
    </row>
    <row r="4866" spans="2:6" ht="9" customHeight="1">
      <c r="B4866" s="601"/>
      <c r="C4866" s="417" t="s">
        <v>1451</v>
      </c>
      <c r="D4866" s="601"/>
      <c r="E4866" s="604"/>
      <c r="F4866" s="616"/>
    </row>
    <row r="4867" spans="2:6">
      <c r="B4867" s="602"/>
      <c r="C4867" s="423" t="s">
        <v>1795</v>
      </c>
      <c r="D4867" s="602"/>
      <c r="E4867" s="605"/>
      <c r="F4867" s="617"/>
    </row>
    <row r="4868" spans="2:6" ht="5.25" customHeight="1" thickBot="1">
      <c r="B4868" s="277"/>
      <c r="C4868" s="277"/>
      <c r="D4868" s="277"/>
      <c r="E4868" s="277"/>
      <c r="F4868" s="277"/>
    </row>
    <row r="4869" spans="2:6">
      <c r="B4869" s="600" t="s">
        <v>1466</v>
      </c>
      <c r="C4869" s="289" t="s">
        <v>2477</v>
      </c>
      <c r="D4869" s="600" t="s">
        <v>1471</v>
      </c>
      <c r="E4869" s="603" t="s">
        <v>1739</v>
      </c>
      <c r="F4869" s="603"/>
    </row>
    <row r="4870" spans="2:6">
      <c r="B4870" s="601"/>
      <c r="C4870" s="282" t="s">
        <v>1469</v>
      </c>
      <c r="D4870" s="601"/>
      <c r="E4870" s="604"/>
      <c r="F4870" s="604"/>
    </row>
    <row r="4871" spans="2:6" ht="24">
      <c r="B4871" s="601"/>
      <c r="C4871" s="282" t="s">
        <v>2176</v>
      </c>
      <c r="D4871" s="601"/>
      <c r="E4871" s="604"/>
      <c r="F4871" s="604"/>
    </row>
    <row r="4872" spans="2:6">
      <c r="B4872" s="601"/>
      <c r="C4872" s="278" t="s">
        <v>1469</v>
      </c>
      <c r="D4872" s="601"/>
      <c r="E4872" s="604"/>
      <c r="F4872" s="604"/>
    </row>
    <row r="4873" spans="2:6" ht="24">
      <c r="B4873" s="601"/>
      <c r="C4873" s="278" t="s">
        <v>1467</v>
      </c>
      <c r="D4873" s="601"/>
      <c r="E4873" s="604"/>
      <c r="F4873" s="604"/>
    </row>
    <row r="4874" spans="2:6" ht="24">
      <c r="B4874" s="601"/>
      <c r="C4874" s="278" t="s">
        <v>1468</v>
      </c>
      <c r="D4874" s="601"/>
      <c r="E4874" s="604"/>
      <c r="F4874" s="604"/>
    </row>
    <row r="4875" spans="2:6">
      <c r="B4875" s="601"/>
      <c r="C4875" s="278" t="s">
        <v>1469</v>
      </c>
      <c r="D4875" s="601"/>
      <c r="E4875" s="604"/>
      <c r="F4875" s="604"/>
    </row>
    <row r="4876" spans="2:6">
      <c r="B4876" s="602"/>
      <c r="C4876" s="279" t="s">
        <v>1470</v>
      </c>
      <c r="D4876" s="602"/>
      <c r="E4876" s="605"/>
      <c r="F4876" s="605"/>
    </row>
    <row r="4877" spans="2:6" ht="5.25" customHeight="1" thickBot="1">
      <c r="B4877" s="277"/>
      <c r="C4877" s="277"/>
      <c r="D4877" s="277"/>
      <c r="E4877" s="277"/>
      <c r="F4877" s="277"/>
    </row>
    <row r="4878" spans="2:6">
      <c r="B4878" s="600" t="s">
        <v>1457</v>
      </c>
      <c r="C4878" s="341" t="s">
        <v>2333</v>
      </c>
      <c r="D4878" s="600" t="s">
        <v>2449</v>
      </c>
      <c r="E4878" s="603" t="s">
        <v>1456</v>
      </c>
      <c r="F4878" s="603"/>
    </row>
    <row r="4879" spans="2:6">
      <c r="B4879" s="601"/>
      <c r="C4879" s="282" t="s">
        <v>2334</v>
      </c>
      <c r="D4879" s="601"/>
      <c r="E4879" s="604"/>
      <c r="F4879" s="604"/>
    </row>
    <row r="4880" spans="2:6" ht="9" customHeight="1">
      <c r="B4880" s="601"/>
      <c r="C4880" s="282" t="s">
        <v>1524</v>
      </c>
      <c r="D4880" s="601"/>
      <c r="E4880" s="604"/>
      <c r="F4880" s="604"/>
    </row>
    <row r="4881" spans="2:6" ht="48">
      <c r="B4881" s="601"/>
      <c r="C4881" s="282" t="s">
        <v>2041</v>
      </c>
      <c r="D4881" s="601"/>
      <c r="E4881" s="604"/>
      <c r="F4881" s="604"/>
    </row>
    <row r="4882" spans="2:6">
      <c r="B4882" s="601"/>
      <c r="C4882" s="282" t="s">
        <v>2335</v>
      </c>
      <c r="D4882" s="601"/>
      <c r="E4882" s="604"/>
      <c r="F4882" s="604"/>
    </row>
    <row r="4883" spans="2:6">
      <c r="B4883" s="601"/>
      <c r="C4883" s="282" t="s">
        <v>1999</v>
      </c>
      <c r="D4883" s="601"/>
      <c r="E4883" s="604"/>
      <c r="F4883" s="604"/>
    </row>
    <row r="4884" spans="2:6" ht="8.25" customHeight="1">
      <c r="B4884" s="601"/>
      <c r="C4884" s="282" t="s">
        <v>1524</v>
      </c>
      <c r="D4884" s="601"/>
      <c r="E4884" s="604"/>
      <c r="F4884" s="604"/>
    </row>
    <row r="4885" spans="2:6" ht="24">
      <c r="B4885" s="601"/>
      <c r="C4885" s="282" t="s">
        <v>1998</v>
      </c>
      <c r="D4885" s="601"/>
      <c r="E4885" s="604"/>
      <c r="F4885" s="604"/>
    </row>
    <row r="4886" spans="2:6" ht="9.75" customHeight="1">
      <c r="B4886" s="601"/>
      <c r="C4886" s="282" t="s">
        <v>1524</v>
      </c>
      <c r="D4886" s="601"/>
      <c r="E4886" s="604"/>
      <c r="F4886" s="604"/>
    </row>
    <row r="4887" spans="2:6">
      <c r="B4887" s="601"/>
      <c r="C4887" s="282" t="s">
        <v>1872</v>
      </c>
      <c r="D4887" s="601"/>
      <c r="E4887" s="604"/>
      <c r="F4887" s="604"/>
    </row>
    <row r="4888" spans="2:6" ht="9.75" customHeight="1">
      <c r="B4888" s="601"/>
      <c r="C4888" s="282" t="s">
        <v>1524</v>
      </c>
      <c r="D4888" s="601"/>
      <c r="E4888" s="604"/>
      <c r="F4888" s="604"/>
    </row>
    <row r="4889" spans="2:6">
      <c r="B4889" s="601"/>
      <c r="C4889" s="282" t="s">
        <v>1870</v>
      </c>
      <c r="D4889" s="601"/>
      <c r="E4889" s="604"/>
      <c r="F4889" s="604"/>
    </row>
    <row r="4890" spans="2:6">
      <c r="B4890" s="601"/>
      <c r="C4890" s="282" t="s">
        <v>1871</v>
      </c>
      <c r="D4890" s="601"/>
      <c r="E4890" s="604"/>
      <c r="F4890" s="604"/>
    </row>
    <row r="4891" spans="2:6" ht="9" customHeight="1">
      <c r="B4891" s="601"/>
      <c r="C4891" s="282" t="s">
        <v>1524</v>
      </c>
      <c r="D4891" s="601"/>
      <c r="E4891" s="604"/>
      <c r="F4891" s="604"/>
    </row>
    <row r="4892" spans="2:6" ht="24">
      <c r="B4892" s="601"/>
      <c r="C4892" s="282" t="s">
        <v>1821</v>
      </c>
      <c r="D4892" s="601"/>
      <c r="E4892" s="604"/>
      <c r="F4892" s="604"/>
    </row>
    <row r="4893" spans="2:6" ht="9" customHeight="1">
      <c r="B4893" s="601"/>
      <c r="C4893" s="282" t="s">
        <v>1524</v>
      </c>
      <c r="D4893" s="601"/>
      <c r="E4893" s="604"/>
      <c r="F4893" s="604"/>
    </row>
    <row r="4894" spans="2:6">
      <c r="B4894" s="601"/>
      <c r="C4894" s="282" t="s">
        <v>1770</v>
      </c>
      <c r="D4894" s="601"/>
      <c r="E4894" s="604"/>
      <c r="F4894" s="604"/>
    </row>
    <row r="4895" spans="2:6" ht="9.75" customHeight="1">
      <c r="B4895" s="601"/>
      <c r="C4895" s="282" t="s">
        <v>1524</v>
      </c>
      <c r="D4895" s="601"/>
      <c r="E4895" s="604"/>
      <c r="F4895" s="604"/>
    </row>
    <row r="4896" spans="2:6" ht="36">
      <c r="B4896" s="601"/>
      <c r="C4896" s="282" t="s">
        <v>1738</v>
      </c>
      <c r="D4896" s="601"/>
      <c r="E4896" s="604"/>
      <c r="F4896" s="604"/>
    </row>
    <row r="4897" spans="2:6" ht="8.25" customHeight="1">
      <c r="B4897" s="601"/>
      <c r="C4897" s="282" t="s">
        <v>1524</v>
      </c>
      <c r="D4897" s="601"/>
      <c r="E4897" s="604"/>
      <c r="F4897" s="604"/>
    </row>
    <row r="4898" spans="2:6" ht="36">
      <c r="B4898" s="601"/>
      <c r="C4898" s="282" t="s">
        <v>1713</v>
      </c>
      <c r="D4898" s="601"/>
      <c r="E4898" s="604"/>
      <c r="F4898" s="604"/>
    </row>
    <row r="4899" spans="2:6" ht="9" customHeight="1">
      <c r="B4899" s="601"/>
      <c r="C4899" s="282" t="s">
        <v>1524</v>
      </c>
      <c r="D4899" s="601"/>
      <c r="E4899" s="604"/>
      <c r="F4899" s="604"/>
    </row>
    <row r="4900" spans="2:6" ht="24">
      <c r="B4900" s="601"/>
      <c r="C4900" s="282" t="s">
        <v>1690</v>
      </c>
      <c r="D4900" s="601"/>
      <c r="E4900" s="604"/>
      <c r="F4900" s="604"/>
    </row>
    <row r="4901" spans="2:6" ht="8.25" customHeight="1">
      <c r="B4901" s="601"/>
      <c r="C4901" s="282" t="s">
        <v>1524</v>
      </c>
      <c r="D4901" s="601"/>
      <c r="E4901" s="604"/>
      <c r="F4901" s="604"/>
    </row>
    <row r="4902" spans="2:6">
      <c r="B4902" s="601"/>
      <c r="C4902" s="282" t="s">
        <v>1660</v>
      </c>
      <c r="D4902" s="601"/>
      <c r="E4902" s="604"/>
      <c r="F4902" s="604"/>
    </row>
    <row r="4903" spans="2:6">
      <c r="B4903" s="601"/>
      <c r="C4903" s="282" t="s">
        <v>1661</v>
      </c>
      <c r="D4903" s="601"/>
      <c r="E4903" s="604"/>
      <c r="F4903" s="604"/>
    </row>
    <row r="4904" spans="2:6">
      <c r="B4904" s="601"/>
      <c r="C4904" s="278" t="s">
        <v>1662</v>
      </c>
      <c r="D4904" s="601"/>
      <c r="E4904" s="604"/>
      <c r="F4904" s="604"/>
    </row>
    <row r="4905" spans="2:6" ht="9" customHeight="1">
      <c r="B4905" s="601"/>
      <c r="C4905" s="282" t="s">
        <v>1524</v>
      </c>
      <c r="D4905" s="601"/>
      <c r="E4905" s="604"/>
      <c r="F4905" s="604"/>
    </row>
    <row r="4906" spans="2:6">
      <c r="B4906" s="601"/>
      <c r="C4906" s="282" t="s">
        <v>1623</v>
      </c>
      <c r="D4906" s="601"/>
      <c r="E4906" s="604"/>
      <c r="F4906" s="604"/>
    </row>
    <row r="4907" spans="2:6">
      <c r="B4907" s="601"/>
      <c r="C4907" s="278" t="s">
        <v>1663</v>
      </c>
      <c r="D4907" s="601"/>
      <c r="E4907" s="604"/>
      <c r="F4907" s="604"/>
    </row>
    <row r="4908" spans="2:6" ht="9" customHeight="1">
      <c r="B4908" s="601"/>
      <c r="C4908" s="282" t="s">
        <v>1524</v>
      </c>
      <c r="D4908" s="601"/>
      <c r="E4908" s="604"/>
      <c r="F4908" s="604"/>
    </row>
    <row r="4909" spans="2:6" ht="24">
      <c r="B4909" s="601"/>
      <c r="C4909" s="278" t="s">
        <v>1575</v>
      </c>
      <c r="D4909" s="601"/>
      <c r="E4909" s="604"/>
      <c r="F4909" s="604"/>
    </row>
    <row r="4910" spans="2:6">
      <c r="B4910" s="601"/>
      <c r="C4910" s="278" t="s">
        <v>1524</v>
      </c>
      <c r="D4910" s="601"/>
      <c r="E4910" s="604"/>
      <c r="F4910" s="604"/>
    </row>
    <row r="4911" spans="2:6">
      <c r="B4911" s="601"/>
      <c r="C4911" s="278" t="s">
        <v>1525</v>
      </c>
      <c r="D4911" s="601"/>
      <c r="E4911" s="604"/>
      <c r="F4911" s="604"/>
    </row>
    <row r="4912" spans="2:6">
      <c r="B4912" s="601"/>
      <c r="C4912" s="278" t="s">
        <v>1524</v>
      </c>
      <c r="D4912" s="601"/>
      <c r="E4912" s="604"/>
      <c r="F4912" s="604"/>
    </row>
    <row r="4913" spans="2:6">
      <c r="B4913" s="601"/>
      <c r="C4913" s="278" t="s">
        <v>1522</v>
      </c>
      <c r="D4913" s="601"/>
      <c r="E4913" s="604"/>
      <c r="F4913" s="604"/>
    </row>
    <row r="4914" spans="2:6">
      <c r="B4914" s="601"/>
      <c r="C4914" s="278" t="s">
        <v>1523</v>
      </c>
      <c r="D4914" s="601"/>
      <c r="E4914" s="604"/>
      <c r="F4914" s="604"/>
    </row>
    <row r="4915" spans="2:6">
      <c r="B4915" s="601"/>
      <c r="C4915" s="278" t="s">
        <v>1524</v>
      </c>
      <c r="D4915" s="601"/>
      <c r="E4915" s="604"/>
      <c r="F4915" s="604"/>
    </row>
    <row r="4916" spans="2:6">
      <c r="B4916" s="601"/>
      <c r="C4916" s="278" t="s">
        <v>1458</v>
      </c>
      <c r="D4916" s="601"/>
      <c r="E4916" s="604"/>
      <c r="F4916" s="604"/>
    </row>
    <row r="4917" spans="2:6">
      <c r="B4917" s="602"/>
      <c r="C4917" s="279" t="s">
        <v>1459</v>
      </c>
      <c r="D4917" s="602"/>
      <c r="E4917" s="605"/>
      <c r="F4917" s="605"/>
    </row>
    <row r="4918" spans="2:6" ht="5.25" customHeight="1" thickBot="1">
      <c r="B4918" s="277"/>
      <c r="C4918" s="277"/>
      <c r="D4918" s="277"/>
      <c r="E4918" s="277"/>
      <c r="F4918" s="277"/>
    </row>
    <row r="4919" spans="2:6" ht="24.75" hidden="1" thickBot="1">
      <c r="B4919" s="612" t="s">
        <v>1967</v>
      </c>
      <c r="C4919" s="282" t="s">
        <v>2141</v>
      </c>
      <c r="D4919" s="612" t="s">
        <v>1471</v>
      </c>
      <c r="E4919" s="613" t="s">
        <v>1456</v>
      </c>
      <c r="F4919" s="621"/>
    </row>
    <row r="4920" spans="2:6" ht="24.75" hidden="1" thickBot="1">
      <c r="B4920" s="601"/>
      <c r="C4920" s="280" t="s">
        <v>1451</v>
      </c>
      <c r="D4920" s="601"/>
      <c r="E4920" s="604"/>
      <c r="F4920" s="616"/>
    </row>
    <row r="4921" spans="2:6" ht="14.25" hidden="1" thickBot="1">
      <c r="B4921" s="601"/>
      <c r="C4921" s="282" t="s">
        <v>2068</v>
      </c>
      <c r="D4921" s="601"/>
      <c r="E4921" s="604"/>
      <c r="F4921" s="616"/>
    </row>
    <row r="4922" spans="2:6" ht="24.75" hidden="1" thickBot="1">
      <c r="B4922" s="601"/>
      <c r="C4922" s="282" t="s">
        <v>1524</v>
      </c>
      <c r="D4922" s="601"/>
      <c r="E4922" s="604"/>
      <c r="F4922" s="616"/>
    </row>
    <row r="4923" spans="2:6" ht="24.75" hidden="1" thickBot="1">
      <c r="B4923" s="602"/>
      <c r="C4923" s="304" t="s">
        <v>1997</v>
      </c>
      <c r="D4923" s="602"/>
      <c r="E4923" s="605"/>
      <c r="F4923" s="617"/>
    </row>
    <row r="4924" spans="2:6" ht="5.25" hidden="1" customHeight="1" thickBot="1">
      <c r="B4924" s="277"/>
      <c r="C4924" s="277"/>
      <c r="D4924" s="277"/>
      <c r="E4924" s="277"/>
      <c r="F4924" s="277"/>
    </row>
    <row r="4925" spans="2:6" ht="24.75" hidden="1" thickBot="1">
      <c r="B4925" s="600" t="s">
        <v>1449</v>
      </c>
      <c r="C4925" s="282" t="s">
        <v>2336</v>
      </c>
      <c r="D4925" s="600" t="s">
        <v>1471</v>
      </c>
      <c r="E4925" s="603" t="s">
        <v>1460</v>
      </c>
      <c r="F4925" s="603"/>
    </row>
    <row r="4926" spans="2:6" ht="24.75" hidden="1" thickBot="1">
      <c r="B4926" s="601"/>
      <c r="C4926" s="282" t="s">
        <v>1451</v>
      </c>
      <c r="D4926" s="601"/>
      <c r="E4926" s="604"/>
      <c r="F4926" s="604"/>
    </row>
    <row r="4927" spans="2:6" ht="36.75" hidden="1" thickBot="1">
      <c r="B4927" s="601"/>
      <c r="C4927" s="282" t="s">
        <v>2316</v>
      </c>
      <c r="D4927" s="601"/>
      <c r="E4927" s="604"/>
      <c r="F4927" s="604"/>
    </row>
    <row r="4928" spans="2:6" ht="24.75" hidden="1" thickBot="1">
      <c r="B4928" s="601"/>
      <c r="C4928" s="282" t="s">
        <v>1451</v>
      </c>
      <c r="D4928" s="601"/>
      <c r="E4928" s="604"/>
      <c r="F4928" s="604"/>
    </row>
    <row r="4929" spans="2:6" ht="24.75" hidden="1" thickBot="1">
      <c r="B4929" s="601"/>
      <c r="C4929" s="282" t="s">
        <v>2174</v>
      </c>
      <c r="D4929" s="601"/>
      <c r="E4929" s="604"/>
      <c r="F4929" s="604"/>
    </row>
    <row r="4930" spans="2:6" ht="24.75" hidden="1" thickBot="1">
      <c r="B4930" s="601"/>
      <c r="C4930" s="282" t="s">
        <v>1451</v>
      </c>
      <c r="D4930" s="601"/>
      <c r="E4930" s="604"/>
      <c r="F4930" s="604"/>
    </row>
    <row r="4931" spans="2:6" ht="24.75" hidden="1" thickBot="1">
      <c r="B4931" s="601"/>
      <c r="C4931" s="282" t="s">
        <v>2142</v>
      </c>
      <c r="D4931" s="601"/>
      <c r="E4931" s="604"/>
      <c r="F4931" s="604"/>
    </row>
    <row r="4932" spans="2:6" ht="24.75" hidden="1" thickBot="1">
      <c r="B4932" s="601"/>
      <c r="C4932" s="282" t="s">
        <v>1451</v>
      </c>
      <c r="D4932" s="601"/>
      <c r="E4932" s="604"/>
      <c r="F4932" s="604"/>
    </row>
    <row r="4933" spans="2:6" ht="14.25" hidden="1" thickBot="1">
      <c r="B4933" s="601"/>
      <c r="C4933" s="282" t="s">
        <v>2089</v>
      </c>
      <c r="D4933" s="601"/>
      <c r="E4933" s="604"/>
      <c r="F4933" s="604"/>
    </row>
    <row r="4934" spans="2:6" ht="24.75" hidden="1" thickBot="1">
      <c r="B4934" s="601"/>
      <c r="C4934" s="282" t="s">
        <v>1451</v>
      </c>
      <c r="D4934" s="601"/>
      <c r="E4934" s="604"/>
      <c r="F4934" s="604"/>
    </row>
    <row r="4935" spans="2:6" ht="14.25" hidden="1" thickBot="1">
      <c r="B4935" s="601"/>
      <c r="C4935" s="282" t="s">
        <v>1927</v>
      </c>
      <c r="D4935" s="601"/>
      <c r="E4935" s="604"/>
      <c r="F4935" s="604"/>
    </row>
    <row r="4936" spans="2:6" ht="24.75" hidden="1" thickBot="1">
      <c r="B4936" s="601"/>
      <c r="C4936" s="282" t="s">
        <v>1451</v>
      </c>
      <c r="D4936" s="601"/>
      <c r="E4936" s="604"/>
      <c r="F4936" s="604"/>
    </row>
    <row r="4937" spans="2:6" ht="14.25" hidden="1" thickBot="1">
      <c r="B4937" s="601"/>
      <c r="C4937" s="282" t="s">
        <v>1853</v>
      </c>
      <c r="D4937" s="601"/>
      <c r="E4937" s="604"/>
      <c r="F4937" s="604"/>
    </row>
    <row r="4938" spans="2:6" ht="14.25" hidden="1" thickBot="1">
      <c r="B4938" s="601"/>
      <c r="C4938" s="282" t="s">
        <v>1854</v>
      </c>
      <c r="D4938" s="601"/>
      <c r="E4938" s="604"/>
      <c r="F4938" s="604"/>
    </row>
    <row r="4939" spans="2:6" ht="24.75" hidden="1" thickBot="1">
      <c r="B4939" s="601"/>
      <c r="C4939" s="282" t="s">
        <v>1451</v>
      </c>
      <c r="D4939" s="601"/>
      <c r="E4939" s="604"/>
      <c r="F4939" s="604"/>
    </row>
    <row r="4940" spans="2:6" ht="24.75" hidden="1" thickBot="1">
      <c r="B4940" s="601"/>
      <c r="C4940" s="282" t="s">
        <v>1820</v>
      </c>
      <c r="D4940" s="601"/>
      <c r="E4940" s="604"/>
      <c r="F4940" s="604"/>
    </row>
    <row r="4941" spans="2:6" ht="24.75" hidden="1" thickBot="1">
      <c r="B4941" s="601"/>
      <c r="C4941" s="282" t="s">
        <v>1451</v>
      </c>
      <c r="D4941" s="601"/>
      <c r="E4941" s="604"/>
      <c r="F4941" s="604"/>
    </row>
    <row r="4942" spans="2:6" ht="14.25" hidden="1" thickBot="1">
      <c r="B4942" s="601"/>
      <c r="C4942" s="282" t="s">
        <v>1796</v>
      </c>
      <c r="D4942" s="601"/>
      <c r="E4942" s="604"/>
      <c r="F4942" s="604"/>
    </row>
    <row r="4943" spans="2:6" ht="24.75" hidden="1" thickBot="1">
      <c r="B4943" s="601"/>
      <c r="C4943" s="282" t="s">
        <v>1451</v>
      </c>
      <c r="D4943" s="601"/>
      <c r="E4943" s="604"/>
      <c r="F4943" s="604"/>
    </row>
    <row r="4944" spans="2:6" ht="14.25" hidden="1" thickBot="1">
      <c r="B4944" s="601"/>
      <c r="C4944" s="282" t="s">
        <v>1769</v>
      </c>
      <c r="D4944" s="601"/>
      <c r="E4944" s="604"/>
      <c r="F4944" s="604"/>
    </row>
    <row r="4945" spans="2:6" ht="24.75" hidden="1" thickBot="1">
      <c r="B4945" s="601"/>
      <c r="C4945" s="282" t="s">
        <v>1451</v>
      </c>
      <c r="D4945" s="601"/>
      <c r="E4945" s="604"/>
      <c r="F4945" s="604"/>
    </row>
    <row r="4946" spans="2:6" ht="14.25" hidden="1" thickBot="1">
      <c r="B4946" s="601"/>
      <c r="C4946" s="282" t="s">
        <v>1737</v>
      </c>
      <c r="D4946" s="601"/>
      <c r="E4946" s="604"/>
      <c r="F4946" s="604"/>
    </row>
    <row r="4947" spans="2:6" ht="24.75" hidden="1" thickBot="1">
      <c r="B4947" s="601"/>
      <c r="C4947" s="282" t="s">
        <v>1451</v>
      </c>
      <c r="D4947" s="601"/>
      <c r="E4947" s="604"/>
      <c r="F4947" s="604"/>
    </row>
    <row r="4948" spans="2:6" ht="14.25" hidden="1" thickBot="1">
      <c r="B4948" s="601"/>
      <c r="C4948" s="282" t="s">
        <v>1658</v>
      </c>
      <c r="D4948" s="601"/>
      <c r="E4948" s="604"/>
      <c r="F4948" s="604"/>
    </row>
    <row r="4949" spans="2:6" ht="24.75" hidden="1" thickBot="1">
      <c r="B4949" s="601"/>
      <c r="C4949" s="282" t="s">
        <v>1451</v>
      </c>
      <c r="D4949" s="601"/>
      <c r="E4949" s="604"/>
      <c r="F4949" s="604"/>
    </row>
    <row r="4950" spans="2:6" ht="14.25" hidden="1" thickBot="1">
      <c r="B4950" s="601"/>
      <c r="C4950" s="282" t="s">
        <v>1621</v>
      </c>
      <c r="D4950" s="601"/>
      <c r="E4950" s="604"/>
      <c r="F4950" s="604"/>
    </row>
    <row r="4951" spans="2:6" ht="14.25" hidden="1" thickBot="1">
      <c r="B4951" s="601"/>
      <c r="C4951" s="282" t="s">
        <v>1622</v>
      </c>
      <c r="D4951" s="601"/>
      <c r="E4951" s="604"/>
      <c r="F4951" s="604"/>
    </row>
    <row r="4952" spans="2:6" ht="24.75" hidden="1" thickBot="1">
      <c r="B4952" s="601"/>
      <c r="C4952" s="282" t="s">
        <v>1451</v>
      </c>
      <c r="D4952" s="601"/>
      <c r="E4952" s="604"/>
      <c r="F4952" s="604"/>
    </row>
    <row r="4953" spans="2:6" ht="14.25" hidden="1" thickBot="1">
      <c r="B4953" s="601"/>
      <c r="C4953" s="278" t="s">
        <v>1659</v>
      </c>
      <c r="D4953" s="601"/>
      <c r="E4953" s="604"/>
      <c r="F4953" s="604"/>
    </row>
    <row r="4954" spans="2:6" ht="14.25" hidden="1" thickBot="1">
      <c r="B4954" s="601"/>
      <c r="C4954" s="278" t="s">
        <v>1451</v>
      </c>
      <c r="D4954" s="601"/>
      <c r="E4954" s="604"/>
      <c r="F4954" s="604"/>
    </row>
    <row r="4955" spans="2:6" ht="14.25" hidden="1" thickBot="1">
      <c r="B4955" s="601"/>
      <c r="C4955" s="278" t="s">
        <v>1450</v>
      </c>
      <c r="D4955" s="601"/>
      <c r="E4955" s="604"/>
      <c r="F4955" s="604"/>
    </row>
    <row r="4956" spans="2:6" ht="14.25" hidden="1" thickBot="1">
      <c r="B4956" s="601"/>
      <c r="C4956" s="278" t="s">
        <v>1451</v>
      </c>
      <c r="D4956" s="601"/>
      <c r="E4956" s="604"/>
      <c r="F4956" s="604"/>
    </row>
    <row r="4957" spans="2:6" ht="14.25" hidden="1" thickBot="1">
      <c r="B4957" s="601"/>
      <c r="C4957" s="278" t="s">
        <v>1452</v>
      </c>
      <c r="D4957" s="601"/>
      <c r="E4957" s="604"/>
      <c r="F4957" s="604"/>
    </row>
    <row r="4958" spans="2:6" ht="14.25" hidden="1" thickBot="1">
      <c r="B4958" s="601"/>
      <c r="C4958" s="278" t="s">
        <v>1451</v>
      </c>
      <c r="D4958" s="601"/>
      <c r="E4958" s="604"/>
      <c r="F4958" s="604"/>
    </row>
    <row r="4959" spans="2:6" ht="14.25" hidden="1" thickBot="1">
      <c r="B4959" s="601"/>
      <c r="C4959" s="278" t="s">
        <v>1453</v>
      </c>
      <c r="D4959" s="601"/>
      <c r="E4959" s="604"/>
      <c r="F4959" s="604"/>
    </row>
    <row r="4960" spans="2:6" ht="14.25" hidden="1" thickBot="1">
      <c r="B4960" s="601"/>
      <c r="C4960" s="278" t="s">
        <v>1454</v>
      </c>
      <c r="D4960" s="601"/>
      <c r="E4960" s="604"/>
      <c r="F4960" s="604"/>
    </row>
    <row r="4961" spans="2:6" ht="14.25" hidden="1" thickBot="1">
      <c r="B4961" s="602"/>
      <c r="C4961" s="279" t="s">
        <v>1455</v>
      </c>
      <c r="D4961" s="602"/>
      <c r="E4961" s="605"/>
      <c r="F4961" s="605"/>
    </row>
    <row r="4962" spans="2:6" ht="18" hidden="1" thickBot="1">
      <c r="B4962" s="393"/>
      <c r="C4962" s="393"/>
      <c r="D4962" s="393"/>
      <c r="E4962" s="393"/>
      <c r="F4962" s="394"/>
    </row>
    <row r="4963" spans="2:6" ht="14.25" hidden="1" thickBot="1">
      <c r="B4963" s="600" t="s">
        <v>2090</v>
      </c>
      <c r="C4963" s="282" t="s">
        <v>2228</v>
      </c>
      <c r="D4963" s="600" t="s">
        <v>1471</v>
      </c>
      <c r="E4963" s="603" t="s">
        <v>1996</v>
      </c>
      <c r="F4963" s="609"/>
    </row>
    <row r="4964" spans="2:6" ht="24.75" hidden="1" thickBot="1">
      <c r="B4964" s="601"/>
      <c r="C4964" s="282" t="s">
        <v>1577</v>
      </c>
      <c r="D4964" s="601"/>
      <c r="E4964" s="604"/>
      <c r="F4964" s="610"/>
    </row>
    <row r="4965" spans="2:6" ht="14.25" hidden="1" thickBot="1">
      <c r="B4965" s="601"/>
      <c r="C4965" s="282" t="s">
        <v>2175</v>
      </c>
      <c r="D4965" s="601"/>
      <c r="E4965" s="604"/>
      <c r="F4965" s="610"/>
    </row>
    <row r="4966" spans="2:6" ht="24.75" hidden="1" thickBot="1">
      <c r="B4966" s="601"/>
      <c r="C4966" s="282" t="s">
        <v>1577</v>
      </c>
      <c r="D4966" s="601"/>
      <c r="E4966" s="604"/>
      <c r="F4966" s="610"/>
    </row>
    <row r="4967" spans="2:6" ht="14.25" hidden="1" thickBot="1">
      <c r="B4967" s="601"/>
      <c r="C4967" s="282" t="s">
        <v>1966</v>
      </c>
      <c r="D4967" s="601"/>
      <c r="E4967" s="604"/>
      <c r="F4967" s="610"/>
    </row>
    <row r="4968" spans="2:6" ht="24.75" hidden="1" thickBot="1">
      <c r="B4968" s="601"/>
      <c r="C4968" s="282" t="s">
        <v>1577</v>
      </c>
      <c r="D4968" s="601"/>
      <c r="E4968" s="604"/>
      <c r="F4968" s="610"/>
    </row>
    <row r="4969" spans="2:6" ht="14.25" hidden="1" thickBot="1">
      <c r="B4969" s="601"/>
      <c r="C4969" s="282" t="s">
        <v>1858</v>
      </c>
      <c r="D4969" s="601"/>
      <c r="E4969" s="604"/>
      <c r="F4969" s="610"/>
    </row>
    <row r="4970" spans="2:6" ht="24.75" hidden="1" thickBot="1">
      <c r="B4970" s="601"/>
      <c r="C4970" s="282" t="s">
        <v>1577</v>
      </c>
      <c r="D4970" s="601"/>
      <c r="E4970" s="604"/>
      <c r="F4970" s="610"/>
    </row>
    <row r="4971" spans="2:6" ht="14.25" hidden="1" thickBot="1">
      <c r="B4971" s="602"/>
      <c r="C4971" s="304" t="s">
        <v>1822</v>
      </c>
      <c r="D4971" s="602"/>
      <c r="E4971" s="605"/>
      <c r="F4971" s="611"/>
    </row>
    <row r="4972" spans="2:6" ht="18" hidden="1" thickBot="1">
      <c r="B4972" s="393"/>
      <c r="C4972" s="393"/>
      <c r="D4972" s="393"/>
      <c r="E4972" s="393"/>
      <c r="F4972" s="394"/>
    </row>
    <row r="4973" spans="2:6" ht="24">
      <c r="B4973" s="600" t="s">
        <v>1970</v>
      </c>
      <c r="C4973" s="357" t="s">
        <v>2478</v>
      </c>
      <c r="D4973" s="600" t="s">
        <v>1471</v>
      </c>
      <c r="E4973" s="603" t="s">
        <v>1456</v>
      </c>
      <c r="F4973" s="606" t="s">
        <v>2480</v>
      </c>
    </row>
    <row r="4974" spans="2:6" ht="24">
      <c r="B4974" s="601"/>
      <c r="C4974" s="280" t="s">
        <v>2479</v>
      </c>
      <c r="D4974" s="601"/>
      <c r="E4974" s="604"/>
      <c r="F4974" s="607"/>
    </row>
    <row r="4975" spans="2:6" ht="7.5" customHeight="1">
      <c r="B4975" s="601"/>
      <c r="C4975" s="280" t="s">
        <v>1577</v>
      </c>
      <c r="D4975" s="601"/>
      <c r="E4975" s="604"/>
      <c r="F4975" s="607"/>
    </row>
    <row r="4976" spans="2:6">
      <c r="B4976" s="601"/>
      <c r="C4976" s="282" t="s">
        <v>2450</v>
      </c>
      <c r="D4976" s="601"/>
      <c r="E4976" s="604"/>
      <c r="F4976" s="607"/>
    </row>
    <row r="4977" spans="2:6" ht="8.25" customHeight="1">
      <c r="B4977" s="601"/>
      <c r="C4977" s="282" t="s">
        <v>1577</v>
      </c>
      <c r="D4977" s="601"/>
      <c r="E4977" s="604"/>
      <c r="F4977" s="607"/>
    </row>
    <row r="4978" spans="2:6">
      <c r="B4978" s="601"/>
      <c r="C4978" s="282" t="s">
        <v>2399</v>
      </c>
      <c r="D4978" s="601"/>
      <c r="E4978" s="604"/>
      <c r="F4978" s="607"/>
    </row>
    <row r="4979" spans="2:6" ht="10.5" customHeight="1">
      <c r="B4979" s="601"/>
      <c r="C4979" s="282" t="s">
        <v>1577</v>
      </c>
      <c r="D4979" s="601"/>
      <c r="E4979" s="604"/>
      <c r="F4979" s="607"/>
    </row>
    <row r="4980" spans="2:6">
      <c r="B4980" s="601"/>
      <c r="C4980" s="282" t="s">
        <v>1971</v>
      </c>
      <c r="D4980" s="601"/>
      <c r="E4980" s="604"/>
      <c r="F4980" s="607"/>
    </row>
    <row r="4981" spans="2:6" ht="24">
      <c r="B4981" s="602"/>
      <c r="C4981" s="304" t="s">
        <v>1972</v>
      </c>
      <c r="D4981" s="602"/>
      <c r="E4981" s="605"/>
      <c r="F4981" s="608"/>
    </row>
    <row r="4982" spans="2:6" ht="5.25" customHeight="1" thickBot="1">
      <c r="B4982" s="277"/>
      <c r="C4982" s="277"/>
      <c r="D4982" s="277"/>
      <c r="E4982" s="277"/>
      <c r="F4982" s="277"/>
    </row>
    <row r="4983" spans="2:6" ht="24">
      <c r="B4983" s="600" t="s">
        <v>2371</v>
      </c>
      <c r="C4983" s="357" t="s">
        <v>2481</v>
      </c>
      <c r="D4983" s="600" t="s">
        <v>1471</v>
      </c>
      <c r="E4983" s="603" t="s">
        <v>1456</v>
      </c>
      <c r="F4983" s="606"/>
    </row>
    <row r="4984" spans="2:6" ht="24">
      <c r="B4984" s="601"/>
      <c r="C4984" s="280" t="s">
        <v>1577</v>
      </c>
      <c r="D4984" s="601"/>
      <c r="E4984" s="604"/>
      <c r="F4984" s="607"/>
    </row>
    <row r="4985" spans="2:6">
      <c r="B4985" s="602"/>
      <c r="C4985" s="304" t="s">
        <v>2400</v>
      </c>
      <c r="D4985" s="602"/>
      <c r="E4985" s="605"/>
      <c r="F4985" s="608"/>
    </row>
    <row r="4986" spans="2:6" ht="5.25" customHeight="1">
      <c r="B4986" s="277"/>
      <c r="C4986" s="277"/>
      <c r="D4986" s="277"/>
      <c r="E4986" s="277"/>
      <c r="F4986" s="277"/>
    </row>
    <row r="4987" spans="2:6" ht="36" hidden="1">
      <c r="B4987" s="612" t="s">
        <v>1478</v>
      </c>
      <c r="C4987" s="282" t="s">
        <v>2372</v>
      </c>
      <c r="D4987" s="612" t="s">
        <v>1471</v>
      </c>
      <c r="E4987" s="613" t="s">
        <v>1456</v>
      </c>
      <c r="F4987" s="614"/>
    </row>
    <row r="4988" spans="2:6" ht="24" hidden="1">
      <c r="B4988" s="601"/>
      <c r="C4988" s="282" t="s">
        <v>1577</v>
      </c>
      <c r="D4988" s="601"/>
      <c r="E4988" s="604"/>
      <c r="F4988" s="607"/>
    </row>
    <row r="4989" spans="2:6" ht="36" hidden="1">
      <c r="B4989" s="601"/>
      <c r="C4989" s="282" t="s">
        <v>2337</v>
      </c>
      <c r="D4989" s="601"/>
      <c r="E4989" s="604"/>
      <c r="F4989" s="607"/>
    </row>
    <row r="4990" spans="2:6" ht="24" hidden="1">
      <c r="B4990" s="601"/>
      <c r="C4990" s="282" t="s">
        <v>1577</v>
      </c>
      <c r="D4990" s="601"/>
      <c r="E4990" s="604"/>
      <c r="F4990" s="607"/>
    </row>
    <row r="4991" spans="2:6" ht="36" hidden="1">
      <c r="B4991" s="601"/>
      <c r="C4991" s="282" t="s">
        <v>2338</v>
      </c>
      <c r="D4991" s="601"/>
      <c r="E4991" s="604"/>
      <c r="F4991" s="607"/>
    </row>
    <row r="4992" spans="2:6" ht="24" hidden="1">
      <c r="B4992" s="601"/>
      <c r="C4992" s="282" t="s">
        <v>1577</v>
      </c>
      <c r="D4992" s="601"/>
      <c r="E4992" s="604"/>
      <c r="F4992" s="607"/>
    </row>
    <row r="4993" spans="2:6" ht="36" hidden="1">
      <c r="B4993" s="601"/>
      <c r="C4993" s="282" t="s">
        <v>2042</v>
      </c>
      <c r="D4993" s="601"/>
      <c r="E4993" s="604"/>
      <c r="F4993" s="607"/>
    </row>
    <row r="4994" spans="2:6" ht="24" hidden="1">
      <c r="B4994" s="601"/>
      <c r="C4994" s="282" t="s">
        <v>1577</v>
      </c>
      <c r="D4994" s="601"/>
      <c r="E4994" s="604"/>
      <c r="F4994" s="607"/>
    </row>
    <row r="4995" spans="2:6" hidden="1">
      <c r="B4995" s="601"/>
      <c r="C4995" s="282" t="s">
        <v>1855</v>
      </c>
      <c r="D4995" s="601"/>
      <c r="E4995" s="604"/>
      <c r="F4995" s="607"/>
    </row>
    <row r="4996" spans="2:6" ht="24" hidden="1">
      <c r="B4996" s="601"/>
      <c r="C4996" s="282" t="s">
        <v>1968</v>
      </c>
      <c r="D4996" s="601"/>
      <c r="E4996" s="604"/>
      <c r="F4996" s="607"/>
    </row>
    <row r="4997" spans="2:6" ht="36" hidden="1">
      <c r="B4997" s="601"/>
      <c r="C4997" s="282" t="s">
        <v>1969</v>
      </c>
      <c r="D4997" s="601"/>
      <c r="E4997" s="604"/>
      <c r="F4997" s="607"/>
    </row>
    <row r="4998" spans="2:6" ht="24" hidden="1">
      <c r="B4998" s="601"/>
      <c r="C4998" s="282" t="s">
        <v>1577</v>
      </c>
      <c r="D4998" s="601"/>
      <c r="E4998" s="604"/>
      <c r="F4998" s="607"/>
    </row>
    <row r="4999" spans="2:6" hidden="1">
      <c r="B4999" s="601"/>
      <c r="C4999" s="282" t="s">
        <v>1855</v>
      </c>
      <c r="D4999" s="601"/>
      <c r="E4999" s="604"/>
      <c r="F4999" s="607"/>
    </row>
    <row r="5000" spans="2:6" ht="24" hidden="1">
      <c r="B5000" s="601"/>
      <c r="C5000" s="282" t="s">
        <v>1856</v>
      </c>
      <c r="D5000" s="601"/>
      <c r="E5000" s="604"/>
      <c r="F5000" s="607"/>
    </row>
    <row r="5001" spans="2:6" ht="36" hidden="1">
      <c r="B5001" s="601"/>
      <c r="C5001" s="282" t="s">
        <v>1857</v>
      </c>
      <c r="D5001" s="601"/>
      <c r="E5001" s="604"/>
      <c r="F5001" s="607"/>
    </row>
    <row r="5002" spans="2:6" ht="24" hidden="1">
      <c r="B5002" s="601"/>
      <c r="C5002" s="282" t="s">
        <v>1577</v>
      </c>
      <c r="D5002" s="601"/>
      <c r="E5002" s="604"/>
      <c r="F5002" s="607"/>
    </row>
    <row r="5003" spans="2:6" hidden="1">
      <c r="B5003" s="601"/>
      <c r="C5003" s="282" t="s">
        <v>1742</v>
      </c>
      <c r="D5003" s="601"/>
      <c r="E5003" s="604"/>
      <c r="F5003" s="607"/>
    </row>
    <row r="5004" spans="2:6" ht="24" hidden="1">
      <c r="B5004" s="601"/>
      <c r="C5004" s="282" t="s">
        <v>1577</v>
      </c>
      <c r="D5004" s="601"/>
      <c r="E5004" s="604"/>
      <c r="F5004" s="607"/>
    </row>
    <row r="5005" spans="2:6" hidden="1">
      <c r="B5005" s="601"/>
      <c r="C5005" s="282" t="s">
        <v>1625</v>
      </c>
      <c r="D5005" s="601"/>
      <c r="E5005" s="604"/>
      <c r="F5005" s="607"/>
    </row>
    <row r="5006" spans="2:6" hidden="1">
      <c r="B5006" s="601"/>
      <c r="C5006" s="282" t="s">
        <v>1666</v>
      </c>
      <c r="D5006" s="601"/>
      <c r="E5006" s="604"/>
      <c r="F5006" s="607"/>
    </row>
    <row r="5007" spans="2:6" ht="24" hidden="1">
      <c r="B5007" s="601"/>
      <c r="C5007" s="282" t="s">
        <v>1667</v>
      </c>
      <c r="D5007" s="601"/>
      <c r="E5007" s="604"/>
      <c r="F5007" s="607"/>
    </row>
    <row r="5008" spans="2:6" ht="24" hidden="1">
      <c r="B5008" s="601"/>
      <c r="C5008" s="282" t="s">
        <v>1577</v>
      </c>
      <c r="D5008" s="601"/>
      <c r="E5008" s="604"/>
      <c r="F5008" s="607"/>
    </row>
    <row r="5009" spans="2:6" ht="36" hidden="1">
      <c r="B5009" s="601"/>
      <c r="C5009" s="282" t="s">
        <v>1576</v>
      </c>
      <c r="D5009" s="601"/>
      <c r="E5009" s="604"/>
      <c r="F5009" s="607"/>
    </row>
    <row r="5010" spans="2:6" ht="24" hidden="1">
      <c r="B5010" s="601"/>
      <c r="C5010" s="282" t="s">
        <v>1577</v>
      </c>
      <c r="D5010" s="601"/>
      <c r="E5010" s="604"/>
      <c r="F5010" s="607"/>
    </row>
    <row r="5011" spans="2:6" ht="24" hidden="1">
      <c r="B5011" s="601"/>
      <c r="C5011" s="282" t="s">
        <v>1479</v>
      </c>
      <c r="D5011" s="601"/>
      <c r="E5011" s="604"/>
      <c r="F5011" s="607"/>
    </row>
    <row r="5012" spans="2:6" hidden="1">
      <c r="B5012" s="602"/>
      <c r="C5012" s="279" t="s">
        <v>1480</v>
      </c>
      <c r="D5012" s="602"/>
      <c r="E5012" s="605"/>
      <c r="F5012" s="608"/>
    </row>
    <row r="5013" spans="2:6" ht="18" hidden="1" thickBot="1">
      <c r="B5013" s="393"/>
      <c r="C5013" s="393"/>
      <c r="D5013" s="393"/>
      <c r="E5013" s="393"/>
      <c r="F5013" s="394"/>
    </row>
    <row r="5014" spans="2:6" ht="24" hidden="1">
      <c r="B5014" s="600" t="s">
        <v>1848</v>
      </c>
      <c r="C5014" s="282" t="s">
        <v>1925</v>
      </c>
      <c r="D5014" s="600" t="s">
        <v>1471</v>
      </c>
      <c r="E5014" s="603" t="s">
        <v>2401</v>
      </c>
      <c r="F5014" s="606"/>
    </row>
    <row r="5015" spans="2:6" ht="24" hidden="1">
      <c r="B5015" s="601"/>
      <c r="C5015" s="282" t="s">
        <v>1451</v>
      </c>
      <c r="D5015" s="601"/>
      <c r="E5015" s="604"/>
      <c r="F5015" s="607"/>
    </row>
    <row r="5016" spans="2:6" hidden="1">
      <c r="B5016" s="601"/>
      <c r="C5016" s="282" t="s">
        <v>1926</v>
      </c>
      <c r="D5016" s="601"/>
      <c r="E5016" s="604"/>
      <c r="F5016" s="607"/>
    </row>
    <row r="5017" spans="2:6" ht="24" hidden="1">
      <c r="B5017" s="601"/>
      <c r="C5017" s="282" t="s">
        <v>1451</v>
      </c>
      <c r="D5017" s="601"/>
      <c r="E5017" s="604"/>
      <c r="F5017" s="607"/>
    </row>
    <row r="5018" spans="2:6" hidden="1">
      <c r="B5018" s="601"/>
      <c r="C5018" s="282" t="s">
        <v>1869</v>
      </c>
      <c r="D5018" s="601"/>
      <c r="E5018" s="604"/>
      <c r="F5018" s="607"/>
    </row>
    <row r="5019" spans="2:6" ht="24" hidden="1">
      <c r="B5019" s="601"/>
      <c r="C5019" s="282" t="s">
        <v>1451</v>
      </c>
      <c r="D5019" s="601"/>
      <c r="E5019" s="604"/>
      <c r="F5019" s="607"/>
    </row>
    <row r="5020" spans="2:6" ht="36" hidden="1">
      <c r="B5020" s="601"/>
      <c r="C5020" s="282" t="s">
        <v>1849</v>
      </c>
      <c r="D5020" s="601"/>
      <c r="E5020" s="604"/>
      <c r="F5020" s="607"/>
    </row>
    <row r="5021" spans="2:6" ht="36" hidden="1">
      <c r="B5021" s="601"/>
      <c r="C5021" s="282" t="s">
        <v>1850</v>
      </c>
      <c r="D5021" s="601"/>
      <c r="E5021" s="604"/>
      <c r="F5021" s="607"/>
    </row>
    <row r="5022" spans="2:6" ht="36" hidden="1">
      <c r="B5022" s="601"/>
      <c r="C5022" s="282" t="s">
        <v>1851</v>
      </c>
      <c r="D5022" s="601"/>
      <c r="E5022" s="604"/>
      <c r="F5022" s="607"/>
    </row>
    <row r="5023" spans="2:6" ht="24" hidden="1">
      <c r="B5023" s="602"/>
      <c r="C5023" s="304" t="s">
        <v>1852</v>
      </c>
      <c r="D5023" s="602"/>
      <c r="E5023" s="605"/>
      <c r="F5023" s="608"/>
    </row>
    <row r="5024" spans="2:6" ht="18" hidden="1" thickBot="1">
      <c r="B5024" s="393"/>
      <c r="C5024" s="393"/>
      <c r="D5024" s="393"/>
      <c r="E5024" s="393"/>
      <c r="F5024" s="394"/>
    </row>
    <row r="5025" spans="2:6" hidden="1">
      <c r="B5025" s="600" t="s">
        <v>1928</v>
      </c>
      <c r="C5025" s="281"/>
      <c r="D5025" s="600" t="s">
        <v>1471</v>
      </c>
      <c r="E5025" s="603" t="s">
        <v>1599</v>
      </c>
      <c r="F5025" s="609"/>
    </row>
    <row r="5026" spans="2:6" ht="36" hidden="1">
      <c r="B5026" s="601"/>
      <c r="C5026" s="282" t="s">
        <v>1741</v>
      </c>
      <c r="D5026" s="601"/>
      <c r="E5026" s="604"/>
      <c r="F5026" s="610"/>
    </row>
    <row r="5027" spans="2:6" hidden="1">
      <c r="B5027" s="601"/>
      <c r="C5027" s="282" t="s">
        <v>1598</v>
      </c>
      <c r="D5027" s="601"/>
      <c r="E5027" s="604"/>
      <c r="F5027" s="610"/>
    </row>
    <row r="5028" spans="2:6" hidden="1">
      <c r="B5028" s="601"/>
      <c r="C5028" s="282" t="s">
        <v>1665</v>
      </c>
      <c r="D5028" s="601"/>
      <c r="E5028" s="604"/>
      <c r="F5028" s="610"/>
    </row>
    <row r="5029" spans="2:6" hidden="1">
      <c r="B5029" s="601"/>
      <c r="C5029" s="282" t="s">
        <v>1598</v>
      </c>
      <c r="D5029" s="601"/>
      <c r="E5029" s="604"/>
      <c r="F5029" s="610"/>
    </row>
    <row r="5030" spans="2:6" ht="36" hidden="1">
      <c r="B5030" s="601"/>
      <c r="C5030" s="282" t="s">
        <v>1691</v>
      </c>
      <c r="D5030" s="601"/>
      <c r="E5030" s="604"/>
      <c r="F5030" s="610"/>
    </row>
    <row r="5031" spans="2:6" hidden="1">
      <c r="B5031" s="601"/>
      <c r="C5031" s="282" t="s">
        <v>1598</v>
      </c>
      <c r="D5031" s="601"/>
      <c r="E5031" s="604"/>
      <c r="F5031" s="610"/>
    </row>
    <row r="5032" spans="2:6" ht="24" hidden="1">
      <c r="B5032" s="601"/>
      <c r="C5032" s="282" t="s">
        <v>1664</v>
      </c>
      <c r="D5032" s="601"/>
      <c r="E5032" s="604"/>
      <c r="F5032" s="610"/>
    </row>
    <row r="5033" spans="2:6" hidden="1">
      <c r="B5033" s="601"/>
      <c r="C5033" s="282" t="s">
        <v>1665</v>
      </c>
      <c r="D5033" s="601"/>
      <c r="E5033" s="604"/>
      <c r="F5033" s="610"/>
    </row>
    <row r="5034" spans="2:6" hidden="1">
      <c r="B5034" s="601"/>
      <c r="C5034" s="282" t="s">
        <v>1598</v>
      </c>
      <c r="D5034" s="601"/>
      <c r="E5034" s="604"/>
      <c r="F5034" s="610"/>
    </row>
    <row r="5035" spans="2:6" hidden="1">
      <c r="B5035" s="601"/>
      <c r="C5035" s="282" t="s">
        <v>1624</v>
      </c>
      <c r="D5035" s="601"/>
      <c r="E5035" s="604"/>
      <c r="F5035" s="610"/>
    </row>
    <row r="5036" spans="2:6" hidden="1">
      <c r="B5036" s="601"/>
      <c r="C5036" s="282" t="s">
        <v>1598</v>
      </c>
      <c r="D5036" s="601"/>
      <c r="E5036" s="604"/>
      <c r="F5036" s="610"/>
    </row>
    <row r="5037" spans="2:6" hidden="1">
      <c r="B5037" s="601"/>
      <c r="C5037" s="278" t="s">
        <v>1597</v>
      </c>
      <c r="D5037" s="601"/>
      <c r="E5037" s="604"/>
      <c r="F5037" s="610"/>
    </row>
    <row r="5038" spans="2:6" hidden="1">
      <c r="B5038" s="601"/>
      <c r="C5038" s="278" t="s">
        <v>1598</v>
      </c>
      <c r="D5038" s="601"/>
      <c r="E5038" s="604"/>
      <c r="F5038" s="610"/>
    </row>
    <row r="5039" spans="2:6" hidden="1">
      <c r="B5039" s="601"/>
      <c r="C5039" s="278" t="s">
        <v>1554</v>
      </c>
      <c r="D5039" s="601"/>
      <c r="E5039" s="604"/>
      <c r="F5039" s="610"/>
    </row>
    <row r="5040" spans="2:6" hidden="1">
      <c r="B5040" s="601"/>
      <c r="C5040" s="278" t="s">
        <v>1473</v>
      </c>
      <c r="D5040" s="601"/>
      <c r="E5040" s="604"/>
      <c r="F5040" s="610"/>
    </row>
    <row r="5041" spans="2:6" hidden="1">
      <c r="B5041" s="601"/>
      <c r="C5041" s="278" t="s">
        <v>1527</v>
      </c>
      <c r="D5041" s="601"/>
      <c r="E5041" s="604"/>
      <c r="F5041" s="610"/>
    </row>
    <row r="5042" spans="2:6" hidden="1">
      <c r="B5042" s="601"/>
      <c r="C5042" s="278" t="s">
        <v>1528</v>
      </c>
      <c r="D5042" s="601"/>
      <c r="E5042" s="604"/>
      <c r="F5042" s="610"/>
    </row>
    <row r="5043" spans="2:6" hidden="1">
      <c r="B5043" s="601"/>
      <c r="C5043" s="278" t="s">
        <v>1473</v>
      </c>
      <c r="D5043" s="601"/>
      <c r="E5043" s="604"/>
      <c r="F5043" s="610"/>
    </row>
    <row r="5044" spans="2:6" hidden="1">
      <c r="B5044" s="601"/>
      <c r="C5044" s="278" t="s">
        <v>1529</v>
      </c>
      <c r="D5044" s="601"/>
      <c r="E5044" s="604"/>
      <c r="F5044" s="610"/>
    </row>
    <row r="5045" spans="2:6" ht="24" hidden="1">
      <c r="B5045" s="601"/>
      <c r="C5045" s="278" t="s">
        <v>1530</v>
      </c>
      <c r="D5045" s="601"/>
      <c r="E5045" s="604"/>
      <c r="F5045" s="610"/>
    </row>
    <row r="5046" spans="2:6" hidden="1">
      <c r="B5046" s="601"/>
      <c r="C5046" s="282" t="s">
        <v>1473</v>
      </c>
      <c r="D5046" s="601"/>
      <c r="E5046" s="604"/>
      <c r="F5046" s="610"/>
    </row>
    <row r="5047" spans="2:6" hidden="1">
      <c r="B5047" s="601"/>
      <c r="C5047" s="282" t="s">
        <v>1474</v>
      </c>
      <c r="D5047" s="601"/>
      <c r="E5047" s="604"/>
      <c r="F5047" s="610"/>
    </row>
    <row r="5048" spans="2:6" hidden="1">
      <c r="B5048" s="601"/>
      <c r="C5048" s="282" t="s">
        <v>1475</v>
      </c>
      <c r="D5048" s="601"/>
      <c r="E5048" s="604"/>
      <c r="F5048" s="610"/>
    </row>
    <row r="5049" spans="2:6" hidden="1">
      <c r="B5049" s="601"/>
      <c r="C5049" s="278" t="s">
        <v>1476</v>
      </c>
      <c r="D5049" s="601"/>
      <c r="E5049" s="604"/>
      <c r="F5049" s="610"/>
    </row>
    <row r="5050" spans="2:6" hidden="1">
      <c r="B5050" s="602"/>
      <c r="C5050" s="279" t="s">
        <v>1477</v>
      </c>
      <c r="D5050" s="602"/>
      <c r="E5050" s="605"/>
      <c r="F5050" s="611"/>
    </row>
    <row r="5051" spans="2:6" ht="5.25" hidden="1" customHeight="1" thickBot="1">
      <c r="B5051" s="277"/>
      <c r="C5051" s="277"/>
      <c r="D5051" s="277"/>
      <c r="E5051" s="277"/>
      <c r="F5051" s="277"/>
    </row>
    <row r="5052" spans="2:6" hidden="1">
      <c r="B5052" s="600" t="s">
        <v>1461</v>
      </c>
      <c r="C5052" s="282" t="s">
        <v>1740</v>
      </c>
      <c r="D5052" s="600" t="s">
        <v>1471</v>
      </c>
      <c r="E5052" s="603" t="s">
        <v>1739</v>
      </c>
      <c r="F5052" s="603"/>
    </row>
    <row r="5053" spans="2:6" hidden="1">
      <c r="B5053" s="601"/>
      <c r="C5053" s="278" t="s">
        <v>1463</v>
      </c>
      <c r="D5053" s="601"/>
      <c r="E5053" s="604"/>
      <c r="F5053" s="604"/>
    </row>
    <row r="5054" spans="2:6" hidden="1">
      <c r="B5054" s="601"/>
      <c r="C5054" s="278" t="s">
        <v>1526</v>
      </c>
      <c r="D5054" s="601"/>
      <c r="E5054" s="604"/>
      <c r="F5054" s="604"/>
    </row>
    <row r="5055" spans="2:6" hidden="1">
      <c r="B5055" s="601"/>
      <c r="C5055" s="278" t="s">
        <v>1463</v>
      </c>
      <c r="D5055" s="601"/>
      <c r="E5055" s="604"/>
      <c r="F5055" s="604"/>
    </row>
    <row r="5056" spans="2:6" hidden="1">
      <c r="B5056" s="601"/>
      <c r="C5056" s="278" t="s">
        <v>1462</v>
      </c>
      <c r="D5056" s="601"/>
      <c r="E5056" s="604"/>
      <c r="F5056" s="604"/>
    </row>
    <row r="5057" spans="2:6" hidden="1">
      <c r="B5057" s="601"/>
      <c r="C5057" s="278" t="s">
        <v>1463</v>
      </c>
      <c r="D5057" s="601"/>
      <c r="E5057" s="604"/>
      <c r="F5057" s="604"/>
    </row>
    <row r="5058" spans="2:6" hidden="1">
      <c r="B5058" s="601"/>
      <c r="C5058" s="278" t="s">
        <v>1464</v>
      </c>
      <c r="D5058" s="601"/>
      <c r="E5058" s="604"/>
      <c r="F5058" s="604"/>
    </row>
    <row r="5059" spans="2:6" hidden="1">
      <c r="B5059" s="602"/>
      <c r="C5059" s="279" t="s">
        <v>1465</v>
      </c>
      <c r="D5059" s="602"/>
      <c r="E5059" s="605"/>
      <c r="F5059" s="605"/>
    </row>
    <row r="5060" spans="2:6" ht="18" hidden="1" thickBot="1">
      <c r="B5060" s="393"/>
      <c r="C5060" s="393"/>
      <c r="D5060" s="393"/>
      <c r="E5060" s="393"/>
      <c r="F5060" s="394"/>
    </row>
    <row r="5061" spans="2:6" ht="24" hidden="1">
      <c r="B5061" s="600" t="s">
        <v>1481</v>
      </c>
      <c r="C5061" s="282" t="s">
        <v>1531</v>
      </c>
      <c r="D5061" s="600" t="s">
        <v>1471</v>
      </c>
      <c r="E5061" s="603" t="s">
        <v>1472</v>
      </c>
      <c r="F5061" s="606" t="s">
        <v>1485</v>
      </c>
    </row>
    <row r="5062" spans="2:6" ht="24" hidden="1">
      <c r="B5062" s="601"/>
      <c r="C5062" s="278" t="s">
        <v>1482</v>
      </c>
      <c r="D5062" s="601"/>
      <c r="E5062" s="604"/>
      <c r="F5062" s="607"/>
    </row>
    <row r="5063" spans="2:6" ht="24" hidden="1">
      <c r="B5063" s="601"/>
      <c r="C5063" s="282" t="s">
        <v>1483</v>
      </c>
      <c r="D5063" s="601"/>
      <c r="E5063" s="604"/>
      <c r="F5063" s="607"/>
    </row>
    <row r="5064" spans="2:6" ht="24" hidden="1">
      <c r="B5064" s="602"/>
      <c r="C5064" s="279" t="s">
        <v>1484</v>
      </c>
      <c r="D5064" s="602"/>
      <c r="E5064" s="605"/>
      <c r="F5064" s="608"/>
    </row>
    <row r="5067" spans="2:6" ht="17.25" thickBot="1">
      <c r="B5067" s="618" t="s">
        <v>2762</v>
      </c>
      <c r="C5067" s="618"/>
      <c r="D5067" s="285"/>
      <c r="E5067" s="285"/>
      <c r="F5067" s="277"/>
    </row>
    <row r="5068" spans="2:6" ht="3.75" customHeight="1" thickBot="1">
      <c r="B5068" s="277"/>
      <c r="C5068" s="277"/>
      <c r="D5068" s="277"/>
      <c r="E5068" s="277"/>
      <c r="F5068" s="277"/>
    </row>
    <row r="5069" spans="2:6" ht="16.5">
      <c r="B5069" s="619" t="s">
        <v>1416</v>
      </c>
      <c r="C5069" s="619" t="s">
        <v>1447</v>
      </c>
      <c r="D5069" s="257" t="s">
        <v>1448</v>
      </c>
      <c r="E5069" s="619" t="s">
        <v>1417</v>
      </c>
      <c r="F5069" s="619" t="s">
        <v>1418</v>
      </c>
    </row>
    <row r="5070" spans="2:6" ht="15.75" thickBot="1">
      <c r="B5070" s="620"/>
      <c r="C5070" s="620"/>
      <c r="D5070" s="258" t="s">
        <v>2524</v>
      </c>
      <c r="E5070" s="620"/>
      <c r="F5070" s="620"/>
    </row>
    <row r="5071" spans="2:6">
      <c r="B5071" s="600" t="s">
        <v>2447</v>
      </c>
      <c r="C5071" s="289" t="s">
        <v>2525</v>
      </c>
      <c r="D5071" s="289" t="s">
        <v>2526</v>
      </c>
      <c r="E5071" s="603" t="s">
        <v>1599</v>
      </c>
      <c r="F5071" s="615"/>
    </row>
    <row r="5072" spans="2:6" ht="9" customHeight="1">
      <c r="B5072" s="601"/>
      <c r="C5072" s="282" t="s">
        <v>1451</v>
      </c>
      <c r="D5072" s="280" t="s">
        <v>2527</v>
      </c>
      <c r="E5072" s="604"/>
      <c r="F5072" s="616"/>
    </row>
    <row r="5073" spans="2:6" ht="30" customHeight="1">
      <c r="B5073" s="602"/>
      <c r="C5073" s="304" t="s">
        <v>2475</v>
      </c>
      <c r="D5073" s="290"/>
      <c r="E5073" s="605"/>
      <c r="F5073" s="617"/>
    </row>
    <row r="5074" spans="2:6" ht="5.25" customHeight="1" thickBot="1">
      <c r="B5074" s="277"/>
      <c r="C5074" s="277"/>
      <c r="D5074" s="277"/>
      <c r="E5074" s="277"/>
      <c r="F5074" s="277"/>
    </row>
    <row r="5075" spans="2:6">
      <c r="B5075" s="600" t="s">
        <v>1924</v>
      </c>
      <c r="C5075" s="289" t="s">
        <v>2476</v>
      </c>
      <c r="D5075" s="600" t="s">
        <v>1471</v>
      </c>
      <c r="E5075" s="603" t="s">
        <v>1599</v>
      </c>
      <c r="F5075" s="615" t="s">
        <v>2332</v>
      </c>
    </row>
    <row r="5076" spans="2:6" ht="24">
      <c r="B5076" s="601"/>
      <c r="C5076" s="280" t="s">
        <v>2528</v>
      </c>
      <c r="D5076" s="601"/>
      <c r="E5076" s="604"/>
      <c r="F5076" s="616"/>
    </row>
    <row r="5077" spans="2:6" ht="9" customHeight="1">
      <c r="B5077" s="601"/>
      <c r="C5077" s="280" t="s">
        <v>1451</v>
      </c>
      <c r="D5077" s="601"/>
      <c r="E5077" s="604"/>
      <c r="F5077" s="616"/>
    </row>
    <row r="5078" spans="2:6" ht="24">
      <c r="B5078" s="601"/>
      <c r="C5078" s="282" t="s">
        <v>2448</v>
      </c>
      <c r="D5078" s="601"/>
      <c r="E5078" s="604"/>
      <c r="F5078" s="616"/>
    </row>
    <row r="5079" spans="2:6" ht="9" customHeight="1">
      <c r="B5079" s="601"/>
      <c r="C5079" s="282" t="s">
        <v>1451</v>
      </c>
      <c r="D5079" s="601"/>
      <c r="E5079" s="604"/>
      <c r="F5079" s="616"/>
    </row>
    <row r="5080" spans="2:6" ht="24">
      <c r="B5080" s="601"/>
      <c r="C5080" s="282" t="s">
        <v>2423</v>
      </c>
      <c r="D5080" s="601"/>
      <c r="E5080" s="604"/>
      <c r="F5080" s="616"/>
    </row>
    <row r="5081" spans="2:6" ht="8.25" customHeight="1">
      <c r="B5081" s="601"/>
      <c r="C5081" s="282" t="s">
        <v>1451</v>
      </c>
      <c r="D5081" s="601"/>
      <c r="E5081" s="604"/>
      <c r="F5081" s="616"/>
    </row>
    <row r="5082" spans="2:6" ht="24">
      <c r="B5082" s="601"/>
      <c r="C5082" s="282" t="s">
        <v>2398</v>
      </c>
      <c r="D5082" s="601"/>
      <c r="E5082" s="604"/>
      <c r="F5082" s="616"/>
    </row>
    <row r="5083" spans="2:6" ht="9" customHeight="1">
      <c r="B5083" s="601"/>
      <c r="C5083" s="282" t="s">
        <v>1451</v>
      </c>
      <c r="D5083" s="601"/>
      <c r="E5083" s="604"/>
      <c r="F5083" s="616"/>
    </row>
    <row r="5084" spans="2:6">
      <c r="B5084" s="601"/>
      <c r="C5084" s="282" t="s">
        <v>2330</v>
      </c>
      <c r="D5084" s="601"/>
      <c r="E5084" s="604"/>
      <c r="F5084" s="616"/>
    </row>
    <row r="5085" spans="2:6" ht="24">
      <c r="B5085" s="601"/>
      <c r="C5085" s="282" t="s">
        <v>2331</v>
      </c>
      <c r="D5085" s="601"/>
      <c r="E5085" s="604"/>
      <c r="F5085" s="616"/>
    </row>
    <row r="5086" spans="2:6" ht="9.75" customHeight="1">
      <c r="B5086" s="601"/>
      <c r="C5086" s="282" t="s">
        <v>1451</v>
      </c>
      <c r="D5086" s="601"/>
      <c r="E5086" s="604"/>
      <c r="F5086" s="616"/>
    </row>
    <row r="5087" spans="2:6">
      <c r="B5087" s="601"/>
      <c r="C5087" s="282" t="s">
        <v>2313</v>
      </c>
      <c r="D5087" s="601"/>
      <c r="E5087" s="604"/>
      <c r="F5087" s="616"/>
    </row>
    <row r="5088" spans="2:6">
      <c r="B5088" s="601"/>
      <c r="C5088" s="282" t="s">
        <v>2314</v>
      </c>
      <c r="D5088" s="601"/>
      <c r="E5088" s="604"/>
      <c r="F5088" s="616"/>
    </row>
    <row r="5089" spans="2:6">
      <c r="B5089" s="601"/>
      <c r="C5089" s="282" t="s">
        <v>2315</v>
      </c>
      <c r="D5089" s="601"/>
      <c r="E5089" s="604"/>
      <c r="F5089" s="616"/>
    </row>
    <row r="5090" spans="2:6" ht="7.5" customHeight="1">
      <c r="B5090" s="601"/>
      <c r="C5090" s="282" t="s">
        <v>1451</v>
      </c>
      <c r="D5090" s="601"/>
      <c r="E5090" s="604"/>
      <c r="F5090" s="616"/>
    </row>
    <row r="5091" spans="2:6" ht="24">
      <c r="B5091" s="601"/>
      <c r="C5091" s="282" t="s">
        <v>2288</v>
      </c>
      <c r="D5091" s="601"/>
      <c r="E5091" s="604"/>
      <c r="F5091" s="616"/>
    </row>
    <row r="5092" spans="2:6">
      <c r="B5092" s="601"/>
      <c r="C5092" s="282" t="s">
        <v>2256</v>
      </c>
      <c r="D5092" s="601"/>
      <c r="E5092" s="604"/>
      <c r="F5092" s="616"/>
    </row>
    <row r="5093" spans="2:6">
      <c r="B5093" s="601"/>
      <c r="C5093" s="282" t="s">
        <v>2289</v>
      </c>
      <c r="D5093" s="601"/>
      <c r="E5093" s="604"/>
      <c r="F5093" s="616"/>
    </row>
    <row r="5094" spans="2:6">
      <c r="B5094" s="601"/>
      <c r="C5094" s="282" t="s">
        <v>2290</v>
      </c>
      <c r="D5094" s="601"/>
      <c r="E5094" s="604"/>
      <c r="F5094" s="616"/>
    </row>
    <row r="5095" spans="2:6" ht="9" customHeight="1">
      <c r="B5095" s="601"/>
      <c r="C5095" s="282" t="s">
        <v>1451</v>
      </c>
      <c r="D5095" s="601"/>
      <c r="E5095" s="604"/>
      <c r="F5095" s="616"/>
    </row>
    <row r="5096" spans="2:6">
      <c r="B5096" s="601"/>
      <c r="C5096" s="282" t="s">
        <v>2253</v>
      </c>
      <c r="D5096" s="601"/>
      <c r="E5096" s="604"/>
      <c r="F5096" s="616"/>
    </row>
    <row r="5097" spans="2:6">
      <c r="B5097" s="601"/>
      <c r="C5097" s="282" t="s">
        <v>2254</v>
      </c>
      <c r="D5097" s="601"/>
      <c r="E5097" s="604"/>
      <c r="F5097" s="616"/>
    </row>
    <row r="5098" spans="2:6">
      <c r="B5098" s="601"/>
      <c r="C5098" s="282" t="s">
        <v>2255</v>
      </c>
      <c r="D5098" s="601"/>
      <c r="E5098" s="604"/>
      <c r="F5098" s="616"/>
    </row>
    <row r="5099" spans="2:6" ht="8.25" customHeight="1">
      <c r="B5099" s="601"/>
      <c r="C5099" s="282" t="s">
        <v>1451</v>
      </c>
      <c r="D5099" s="601"/>
      <c r="E5099" s="604"/>
      <c r="F5099" s="616"/>
    </row>
    <row r="5100" spans="2:6" ht="24">
      <c r="B5100" s="601"/>
      <c r="C5100" s="282" t="s">
        <v>2225</v>
      </c>
      <c r="D5100" s="601"/>
      <c r="E5100" s="604"/>
      <c r="F5100" s="616"/>
    </row>
    <row r="5101" spans="2:6">
      <c r="B5101" s="601"/>
      <c r="C5101" s="282" t="s">
        <v>2226</v>
      </c>
      <c r="D5101" s="601"/>
      <c r="E5101" s="604"/>
      <c r="F5101" s="616"/>
    </row>
    <row r="5102" spans="2:6">
      <c r="B5102" s="601"/>
      <c r="C5102" s="282" t="s">
        <v>2227</v>
      </c>
      <c r="D5102" s="601"/>
      <c r="E5102" s="604"/>
      <c r="F5102" s="616"/>
    </row>
    <row r="5103" spans="2:6" ht="8.25" customHeight="1">
      <c r="B5103" s="601"/>
      <c r="C5103" s="282" t="s">
        <v>1451</v>
      </c>
      <c r="D5103" s="601"/>
      <c r="E5103" s="604"/>
      <c r="F5103" s="616"/>
    </row>
    <row r="5104" spans="2:6" ht="24">
      <c r="B5104" s="601"/>
      <c r="C5104" s="282" t="s">
        <v>2172</v>
      </c>
      <c r="D5104" s="601"/>
      <c r="E5104" s="604"/>
      <c r="F5104" s="616"/>
    </row>
    <row r="5105" spans="2:6">
      <c r="B5105" s="601"/>
      <c r="C5105" s="282" t="s">
        <v>2173</v>
      </c>
      <c r="D5105" s="601"/>
      <c r="E5105" s="604"/>
      <c r="F5105" s="616"/>
    </row>
    <row r="5106" spans="2:6" ht="9" customHeight="1">
      <c r="B5106" s="601"/>
      <c r="C5106" s="282" t="s">
        <v>1451</v>
      </c>
      <c r="D5106" s="601"/>
      <c r="E5106" s="604"/>
      <c r="F5106" s="616"/>
    </row>
    <row r="5107" spans="2:6">
      <c r="B5107" s="601"/>
      <c r="C5107" s="282" t="s">
        <v>2139</v>
      </c>
      <c r="D5107" s="601"/>
      <c r="E5107" s="604"/>
      <c r="F5107" s="616"/>
    </row>
    <row r="5108" spans="2:6">
      <c r="B5108" s="601"/>
      <c r="C5108" s="282" t="s">
        <v>2088</v>
      </c>
      <c r="D5108" s="601"/>
      <c r="E5108" s="604"/>
      <c r="F5108" s="616"/>
    </row>
    <row r="5109" spans="2:6">
      <c r="B5109" s="601"/>
      <c r="C5109" s="282" t="s">
        <v>2140</v>
      </c>
      <c r="D5109" s="601"/>
      <c r="E5109" s="604"/>
      <c r="F5109" s="616"/>
    </row>
    <row r="5110" spans="2:6" ht="8.25" customHeight="1">
      <c r="B5110" s="601"/>
      <c r="C5110" s="282" t="s">
        <v>1451</v>
      </c>
      <c r="D5110" s="601"/>
      <c r="E5110" s="604"/>
      <c r="F5110" s="616"/>
    </row>
    <row r="5111" spans="2:6" ht="24">
      <c r="B5111" s="601"/>
      <c r="C5111" s="282" t="s">
        <v>2087</v>
      </c>
      <c r="D5111" s="601"/>
      <c r="E5111" s="604"/>
      <c r="F5111" s="616"/>
    </row>
    <row r="5112" spans="2:6" ht="7.5" customHeight="1">
      <c r="B5112" s="601"/>
      <c r="C5112" s="282" t="s">
        <v>1451</v>
      </c>
      <c r="D5112" s="601"/>
      <c r="E5112" s="604"/>
      <c r="F5112" s="616"/>
    </row>
    <row r="5113" spans="2:6">
      <c r="B5113" s="601"/>
      <c r="C5113" s="282" t="s">
        <v>2065</v>
      </c>
      <c r="D5113" s="601"/>
      <c r="E5113" s="604"/>
      <c r="F5113" s="616"/>
    </row>
    <row r="5114" spans="2:6">
      <c r="B5114" s="601"/>
      <c r="C5114" s="282" t="s">
        <v>2066</v>
      </c>
      <c r="D5114" s="601"/>
      <c r="E5114" s="604"/>
      <c r="F5114" s="616"/>
    </row>
    <row r="5115" spans="2:6">
      <c r="B5115" s="601"/>
      <c r="C5115" s="282" t="s">
        <v>2067</v>
      </c>
      <c r="D5115" s="601"/>
      <c r="E5115" s="604"/>
      <c r="F5115" s="616"/>
    </row>
    <row r="5116" spans="2:6" ht="7.5" customHeight="1">
      <c r="B5116" s="601"/>
      <c r="C5116" s="282" t="s">
        <v>1451</v>
      </c>
      <c r="D5116" s="601"/>
      <c r="E5116" s="604"/>
      <c r="F5116" s="616"/>
    </row>
    <row r="5117" spans="2:6" ht="24">
      <c r="B5117" s="601"/>
      <c r="C5117" s="282" t="s">
        <v>2036</v>
      </c>
      <c r="D5117" s="601"/>
      <c r="E5117" s="604"/>
      <c r="F5117" s="616"/>
    </row>
    <row r="5118" spans="2:6">
      <c r="B5118" s="601"/>
      <c r="C5118" s="282" t="s">
        <v>2037</v>
      </c>
      <c r="D5118" s="601"/>
      <c r="E5118" s="604"/>
      <c r="F5118" s="616"/>
    </row>
    <row r="5119" spans="2:6">
      <c r="B5119" s="601"/>
      <c r="C5119" s="282" t="s">
        <v>2038</v>
      </c>
      <c r="D5119" s="601"/>
      <c r="E5119" s="604"/>
      <c r="F5119" s="616"/>
    </row>
    <row r="5120" spans="2:6">
      <c r="B5120" s="601"/>
      <c r="C5120" s="282" t="s">
        <v>2039</v>
      </c>
      <c r="D5120" s="601"/>
      <c r="E5120" s="604"/>
      <c r="F5120" s="616"/>
    </row>
    <row r="5121" spans="2:6">
      <c r="B5121" s="601"/>
      <c r="C5121" s="282" t="s">
        <v>2040</v>
      </c>
      <c r="D5121" s="601"/>
      <c r="E5121" s="604"/>
      <c r="F5121" s="616"/>
    </row>
    <row r="5122" spans="2:6" ht="9" customHeight="1">
      <c r="B5122" s="601"/>
      <c r="C5122" s="282" t="s">
        <v>1451</v>
      </c>
      <c r="D5122" s="601"/>
      <c r="E5122" s="604"/>
      <c r="F5122" s="616"/>
    </row>
    <row r="5123" spans="2:6">
      <c r="B5123" s="601"/>
      <c r="C5123" s="282" t="s">
        <v>1995</v>
      </c>
      <c r="D5123" s="601"/>
      <c r="E5123" s="604"/>
      <c r="F5123" s="616"/>
    </row>
    <row r="5124" spans="2:6" ht="8.25" customHeight="1">
      <c r="B5124" s="601"/>
      <c r="C5124" s="282" t="s">
        <v>1451</v>
      </c>
      <c r="D5124" s="601"/>
      <c r="E5124" s="604"/>
      <c r="F5124" s="616"/>
    </row>
    <row r="5125" spans="2:6">
      <c r="B5125" s="601"/>
      <c r="C5125" s="282" t="s">
        <v>1965</v>
      </c>
      <c r="D5125" s="601"/>
      <c r="E5125" s="604"/>
      <c r="F5125" s="616"/>
    </row>
    <row r="5126" spans="2:6" ht="8.25" customHeight="1">
      <c r="B5126" s="601"/>
      <c r="C5126" s="282" t="s">
        <v>1451</v>
      </c>
      <c r="D5126" s="601"/>
      <c r="E5126" s="604"/>
      <c r="F5126" s="616"/>
    </row>
    <row r="5127" spans="2:6" ht="18.75" customHeight="1">
      <c r="B5127" s="602"/>
      <c r="C5127" s="304" t="s">
        <v>1795</v>
      </c>
      <c r="D5127" s="602"/>
      <c r="E5127" s="605"/>
      <c r="F5127" s="617"/>
    </row>
    <row r="5128" spans="2:6" ht="3.75" hidden="1" customHeight="1">
      <c r="B5128" s="277"/>
      <c r="C5128" s="277"/>
      <c r="D5128" s="277"/>
      <c r="E5128" s="277"/>
      <c r="F5128" s="277"/>
    </row>
    <row r="5129" spans="2:6" hidden="1">
      <c r="B5129" s="600" t="s">
        <v>1466</v>
      </c>
      <c r="C5129" s="291" t="s">
        <v>2477</v>
      </c>
      <c r="D5129" s="600" t="s">
        <v>1471</v>
      </c>
      <c r="E5129" s="603" t="s">
        <v>1739</v>
      </c>
      <c r="F5129" s="603"/>
    </row>
    <row r="5130" spans="2:6" hidden="1">
      <c r="B5130" s="601"/>
      <c r="C5130" s="282" t="s">
        <v>1469</v>
      </c>
      <c r="D5130" s="601"/>
      <c r="E5130" s="604"/>
      <c r="F5130" s="604"/>
    </row>
    <row r="5131" spans="2:6" ht="24" hidden="1">
      <c r="B5131" s="601"/>
      <c r="C5131" s="282" t="s">
        <v>2176</v>
      </c>
      <c r="D5131" s="601"/>
      <c r="E5131" s="604"/>
      <c r="F5131" s="604"/>
    </row>
    <row r="5132" spans="2:6" hidden="1">
      <c r="B5132" s="601"/>
      <c r="C5132" s="278" t="s">
        <v>1469</v>
      </c>
      <c r="D5132" s="601"/>
      <c r="E5132" s="604"/>
      <c r="F5132" s="604"/>
    </row>
    <row r="5133" spans="2:6" ht="24" hidden="1">
      <c r="B5133" s="601"/>
      <c r="C5133" s="278" t="s">
        <v>1467</v>
      </c>
      <c r="D5133" s="601"/>
      <c r="E5133" s="604"/>
      <c r="F5133" s="604"/>
    </row>
    <row r="5134" spans="2:6" ht="24" hidden="1">
      <c r="B5134" s="601"/>
      <c r="C5134" s="278" t="s">
        <v>1468</v>
      </c>
      <c r="D5134" s="601"/>
      <c r="E5134" s="604"/>
      <c r="F5134" s="604"/>
    </row>
    <row r="5135" spans="2:6" hidden="1">
      <c r="B5135" s="601"/>
      <c r="C5135" s="278" t="s">
        <v>1469</v>
      </c>
      <c r="D5135" s="601"/>
      <c r="E5135" s="604"/>
      <c r="F5135" s="604"/>
    </row>
    <row r="5136" spans="2:6" hidden="1">
      <c r="B5136" s="602"/>
      <c r="C5136" s="279" t="s">
        <v>1470</v>
      </c>
      <c r="D5136" s="602"/>
      <c r="E5136" s="605"/>
      <c r="F5136" s="605"/>
    </row>
    <row r="5137" spans="2:6" ht="5.25" customHeight="1" thickBot="1">
      <c r="B5137" s="277"/>
      <c r="C5137" s="277"/>
      <c r="D5137" s="277"/>
      <c r="E5137" s="277"/>
      <c r="F5137" s="277"/>
    </row>
    <row r="5138" spans="2:6">
      <c r="B5138" s="600" t="s">
        <v>1457</v>
      </c>
      <c r="C5138" s="341" t="s">
        <v>2333</v>
      </c>
      <c r="D5138" s="600" t="s">
        <v>2449</v>
      </c>
      <c r="E5138" s="603" t="s">
        <v>1456</v>
      </c>
      <c r="F5138" s="603"/>
    </row>
    <row r="5139" spans="2:6">
      <c r="B5139" s="601"/>
      <c r="C5139" s="282" t="s">
        <v>2334</v>
      </c>
      <c r="D5139" s="601"/>
      <c r="E5139" s="604"/>
      <c r="F5139" s="604"/>
    </row>
    <row r="5140" spans="2:6" ht="8.25" customHeight="1">
      <c r="B5140" s="601"/>
      <c r="C5140" s="282" t="s">
        <v>1524</v>
      </c>
      <c r="D5140" s="601"/>
      <c r="E5140" s="604"/>
      <c r="F5140" s="604"/>
    </row>
    <row r="5141" spans="2:6" ht="48">
      <c r="B5141" s="601"/>
      <c r="C5141" s="282" t="s">
        <v>2041</v>
      </c>
      <c r="D5141" s="601"/>
      <c r="E5141" s="604"/>
      <c r="F5141" s="604"/>
    </row>
    <row r="5142" spans="2:6">
      <c r="B5142" s="601"/>
      <c r="C5142" s="282" t="s">
        <v>2335</v>
      </c>
      <c r="D5142" s="601"/>
      <c r="E5142" s="604"/>
      <c r="F5142" s="604"/>
    </row>
    <row r="5143" spans="2:6">
      <c r="B5143" s="601"/>
      <c r="C5143" s="282" t="s">
        <v>1999</v>
      </c>
      <c r="D5143" s="601"/>
      <c r="E5143" s="604"/>
      <c r="F5143" s="604"/>
    </row>
    <row r="5144" spans="2:6" ht="9.75" customHeight="1">
      <c r="B5144" s="601"/>
      <c r="C5144" s="282" t="s">
        <v>1524</v>
      </c>
      <c r="D5144" s="601"/>
      <c r="E5144" s="604"/>
      <c r="F5144" s="604"/>
    </row>
    <row r="5145" spans="2:6" ht="24">
      <c r="B5145" s="601"/>
      <c r="C5145" s="282" t="s">
        <v>1998</v>
      </c>
      <c r="D5145" s="601"/>
      <c r="E5145" s="604"/>
      <c r="F5145" s="604"/>
    </row>
    <row r="5146" spans="2:6" ht="9" customHeight="1">
      <c r="B5146" s="601"/>
      <c r="C5146" s="282" t="s">
        <v>1524</v>
      </c>
      <c r="D5146" s="601"/>
      <c r="E5146" s="604"/>
      <c r="F5146" s="604"/>
    </row>
    <row r="5147" spans="2:6">
      <c r="B5147" s="601"/>
      <c r="C5147" s="282" t="s">
        <v>1872</v>
      </c>
      <c r="D5147" s="601"/>
      <c r="E5147" s="604"/>
      <c r="F5147" s="604"/>
    </row>
    <row r="5148" spans="2:6" ht="8.25" customHeight="1">
      <c r="B5148" s="601"/>
      <c r="C5148" s="282" t="s">
        <v>1524</v>
      </c>
      <c r="D5148" s="601"/>
      <c r="E5148" s="604"/>
      <c r="F5148" s="604"/>
    </row>
    <row r="5149" spans="2:6">
      <c r="B5149" s="601"/>
      <c r="C5149" s="282" t="s">
        <v>1870</v>
      </c>
      <c r="D5149" s="601"/>
      <c r="E5149" s="604"/>
      <c r="F5149" s="604"/>
    </row>
    <row r="5150" spans="2:6">
      <c r="B5150" s="601"/>
      <c r="C5150" s="282" t="s">
        <v>1871</v>
      </c>
      <c r="D5150" s="601"/>
      <c r="E5150" s="604"/>
      <c r="F5150" s="604"/>
    </row>
    <row r="5151" spans="2:6" ht="9.75" customHeight="1">
      <c r="B5151" s="601"/>
      <c r="C5151" s="282" t="s">
        <v>1524</v>
      </c>
      <c r="D5151" s="601"/>
      <c r="E5151" s="604"/>
      <c r="F5151" s="604"/>
    </row>
    <row r="5152" spans="2:6" ht="24">
      <c r="B5152" s="601"/>
      <c r="C5152" s="282" t="s">
        <v>1821</v>
      </c>
      <c r="D5152" s="601"/>
      <c r="E5152" s="604"/>
      <c r="F5152" s="604"/>
    </row>
    <row r="5153" spans="2:6" ht="11.25" customHeight="1">
      <c r="B5153" s="601"/>
      <c r="C5153" s="282" t="s">
        <v>1524</v>
      </c>
      <c r="D5153" s="601"/>
      <c r="E5153" s="604"/>
      <c r="F5153" s="604"/>
    </row>
    <row r="5154" spans="2:6">
      <c r="B5154" s="601"/>
      <c r="C5154" s="282" t="s">
        <v>1770</v>
      </c>
      <c r="D5154" s="601"/>
      <c r="E5154" s="604"/>
      <c r="F5154" s="604"/>
    </row>
    <row r="5155" spans="2:6" ht="9" customHeight="1">
      <c r="B5155" s="601"/>
      <c r="C5155" s="282" t="s">
        <v>1524</v>
      </c>
      <c r="D5155" s="601"/>
      <c r="E5155" s="604"/>
      <c r="F5155" s="604"/>
    </row>
    <row r="5156" spans="2:6" ht="36">
      <c r="B5156" s="601"/>
      <c r="C5156" s="282" t="s">
        <v>1738</v>
      </c>
      <c r="D5156" s="601"/>
      <c r="E5156" s="604"/>
      <c r="F5156" s="604"/>
    </row>
    <row r="5157" spans="2:6" ht="9" customHeight="1">
      <c r="B5157" s="601"/>
      <c r="C5157" s="282" t="s">
        <v>1524</v>
      </c>
      <c r="D5157" s="601"/>
      <c r="E5157" s="604"/>
      <c r="F5157" s="604"/>
    </row>
    <row r="5158" spans="2:6" ht="36">
      <c r="B5158" s="601"/>
      <c r="C5158" s="282" t="s">
        <v>1713</v>
      </c>
      <c r="D5158" s="601"/>
      <c r="E5158" s="604"/>
      <c r="F5158" s="604"/>
    </row>
    <row r="5159" spans="2:6" ht="9" customHeight="1">
      <c r="B5159" s="601"/>
      <c r="C5159" s="282" t="s">
        <v>1524</v>
      </c>
      <c r="D5159" s="601"/>
      <c r="E5159" s="604"/>
      <c r="F5159" s="604"/>
    </row>
    <row r="5160" spans="2:6" ht="24">
      <c r="B5160" s="601"/>
      <c r="C5160" s="282" t="s">
        <v>1690</v>
      </c>
      <c r="D5160" s="601"/>
      <c r="E5160" s="604"/>
      <c r="F5160" s="604"/>
    </row>
    <row r="5161" spans="2:6" ht="8.25" customHeight="1">
      <c r="B5161" s="601"/>
      <c r="C5161" s="282" t="s">
        <v>1524</v>
      </c>
      <c r="D5161" s="601"/>
      <c r="E5161" s="604"/>
      <c r="F5161" s="604"/>
    </row>
    <row r="5162" spans="2:6">
      <c r="B5162" s="601"/>
      <c r="C5162" s="282" t="s">
        <v>1660</v>
      </c>
      <c r="D5162" s="601"/>
      <c r="E5162" s="604"/>
      <c r="F5162" s="604"/>
    </row>
    <row r="5163" spans="2:6">
      <c r="B5163" s="601"/>
      <c r="C5163" s="282" t="s">
        <v>1661</v>
      </c>
      <c r="D5163" s="601"/>
      <c r="E5163" s="604"/>
      <c r="F5163" s="604"/>
    </row>
    <row r="5164" spans="2:6">
      <c r="B5164" s="601"/>
      <c r="C5164" s="278" t="s">
        <v>1662</v>
      </c>
      <c r="D5164" s="601"/>
      <c r="E5164" s="604"/>
      <c r="F5164" s="604"/>
    </row>
    <row r="5165" spans="2:6" ht="8.25" customHeight="1">
      <c r="B5165" s="601"/>
      <c r="C5165" s="282" t="s">
        <v>1524</v>
      </c>
      <c r="D5165" s="601"/>
      <c r="E5165" s="604"/>
      <c r="F5165" s="604"/>
    </row>
    <row r="5166" spans="2:6">
      <c r="B5166" s="601"/>
      <c r="C5166" s="282" t="s">
        <v>1623</v>
      </c>
      <c r="D5166" s="601"/>
      <c r="E5166" s="604"/>
      <c r="F5166" s="604"/>
    </row>
    <row r="5167" spans="2:6">
      <c r="B5167" s="601"/>
      <c r="C5167" s="278" t="s">
        <v>1663</v>
      </c>
      <c r="D5167" s="601"/>
      <c r="E5167" s="604"/>
      <c r="F5167" s="604"/>
    </row>
    <row r="5168" spans="2:6" ht="8.25" customHeight="1">
      <c r="B5168" s="601"/>
      <c r="C5168" s="282" t="s">
        <v>1524</v>
      </c>
      <c r="D5168" s="601"/>
      <c r="E5168" s="604"/>
      <c r="F5168" s="604"/>
    </row>
    <row r="5169" spans="2:6" ht="24">
      <c r="B5169" s="601"/>
      <c r="C5169" s="278" t="s">
        <v>1575</v>
      </c>
      <c r="D5169" s="601"/>
      <c r="E5169" s="604"/>
      <c r="F5169" s="604"/>
    </row>
    <row r="5170" spans="2:6">
      <c r="B5170" s="601"/>
      <c r="C5170" s="278" t="s">
        <v>1524</v>
      </c>
      <c r="D5170" s="601"/>
      <c r="E5170" s="604"/>
      <c r="F5170" s="604"/>
    </row>
    <row r="5171" spans="2:6">
      <c r="B5171" s="601"/>
      <c r="C5171" s="278" t="s">
        <v>1525</v>
      </c>
      <c r="D5171" s="601"/>
      <c r="E5171" s="604"/>
      <c r="F5171" s="604"/>
    </row>
    <row r="5172" spans="2:6">
      <c r="B5172" s="601"/>
      <c r="C5172" s="278" t="s">
        <v>1524</v>
      </c>
      <c r="D5172" s="601"/>
      <c r="E5172" s="604"/>
      <c r="F5172" s="604"/>
    </row>
    <row r="5173" spans="2:6">
      <c r="B5173" s="601"/>
      <c r="C5173" s="278" t="s">
        <v>1522</v>
      </c>
      <c r="D5173" s="601"/>
      <c r="E5173" s="604"/>
      <c r="F5173" s="604"/>
    </row>
    <row r="5174" spans="2:6">
      <c r="B5174" s="601"/>
      <c r="C5174" s="278" t="s">
        <v>1523</v>
      </c>
      <c r="D5174" s="601"/>
      <c r="E5174" s="604"/>
      <c r="F5174" s="604"/>
    </row>
    <row r="5175" spans="2:6">
      <c r="B5175" s="601"/>
      <c r="C5175" s="278" t="s">
        <v>1524</v>
      </c>
      <c r="D5175" s="601"/>
      <c r="E5175" s="604"/>
      <c r="F5175" s="604"/>
    </row>
    <row r="5176" spans="2:6">
      <c r="B5176" s="601"/>
      <c r="C5176" s="278" t="s">
        <v>1458</v>
      </c>
      <c r="D5176" s="601"/>
      <c r="E5176" s="604"/>
      <c r="F5176" s="604"/>
    </row>
    <row r="5177" spans="2:6" ht="17.25" customHeight="1">
      <c r="B5177" s="602"/>
      <c r="C5177" s="279" t="s">
        <v>1459</v>
      </c>
      <c r="D5177" s="602"/>
      <c r="E5177" s="605"/>
      <c r="F5177" s="605"/>
    </row>
    <row r="5178" spans="2:6" ht="5.25" customHeight="1" thickBot="1">
      <c r="B5178" s="277"/>
      <c r="C5178" s="277"/>
      <c r="D5178" s="277"/>
      <c r="E5178" s="277"/>
      <c r="F5178" s="277"/>
    </row>
    <row r="5179" spans="2:6" ht="24">
      <c r="B5179" s="600" t="s">
        <v>1967</v>
      </c>
      <c r="C5179" s="291" t="s">
        <v>2141</v>
      </c>
      <c r="D5179" s="600" t="s">
        <v>2529</v>
      </c>
      <c r="E5179" s="603" t="s">
        <v>1456</v>
      </c>
      <c r="F5179" s="615"/>
    </row>
    <row r="5180" spans="2:6" ht="8.25" customHeight="1">
      <c r="B5180" s="601"/>
      <c r="C5180" s="282" t="s">
        <v>1451</v>
      </c>
      <c r="D5180" s="601"/>
      <c r="E5180" s="604"/>
      <c r="F5180" s="616"/>
    </row>
    <row r="5181" spans="2:6">
      <c r="B5181" s="601"/>
      <c r="C5181" s="282" t="s">
        <v>2068</v>
      </c>
      <c r="D5181" s="601"/>
      <c r="E5181" s="604"/>
      <c r="F5181" s="616"/>
    </row>
    <row r="5182" spans="2:6" ht="9.75" customHeight="1">
      <c r="B5182" s="601"/>
      <c r="C5182" s="282" t="s">
        <v>1524</v>
      </c>
      <c r="D5182" s="601"/>
      <c r="E5182" s="604"/>
      <c r="F5182" s="616"/>
    </row>
    <row r="5183" spans="2:6" ht="35.25" customHeight="1">
      <c r="B5183" s="602"/>
      <c r="C5183" s="304" t="s">
        <v>1997</v>
      </c>
      <c r="D5183" s="602"/>
      <c r="E5183" s="605"/>
      <c r="F5183" s="617"/>
    </row>
    <row r="5184" spans="2:6" ht="5.25" hidden="1" customHeight="1">
      <c r="B5184" s="277"/>
      <c r="C5184" s="277"/>
      <c r="D5184" s="277"/>
      <c r="E5184" s="277"/>
      <c r="F5184" s="277"/>
    </row>
    <row r="5185" spans="2:6" ht="24" hidden="1">
      <c r="B5185" s="600" t="s">
        <v>1449</v>
      </c>
      <c r="C5185" s="282" t="s">
        <v>2336</v>
      </c>
      <c r="D5185" s="600" t="s">
        <v>1471</v>
      </c>
      <c r="E5185" s="603" t="s">
        <v>1460</v>
      </c>
      <c r="F5185" s="603"/>
    </row>
    <row r="5186" spans="2:6" ht="24" hidden="1">
      <c r="B5186" s="601"/>
      <c r="C5186" s="282" t="s">
        <v>1451</v>
      </c>
      <c r="D5186" s="601"/>
      <c r="E5186" s="604"/>
      <c r="F5186" s="604"/>
    </row>
    <row r="5187" spans="2:6" ht="36" hidden="1">
      <c r="B5187" s="601"/>
      <c r="C5187" s="282" t="s">
        <v>2316</v>
      </c>
      <c r="D5187" s="601"/>
      <c r="E5187" s="604"/>
      <c r="F5187" s="604"/>
    </row>
    <row r="5188" spans="2:6" ht="24" hidden="1">
      <c r="B5188" s="601"/>
      <c r="C5188" s="282" t="s">
        <v>1451</v>
      </c>
      <c r="D5188" s="601"/>
      <c r="E5188" s="604"/>
      <c r="F5188" s="604"/>
    </row>
    <row r="5189" spans="2:6" ht="24" hidden="1">
      <c r="B5189" s="601"/>
      <c r="C5189" s="282" t="s">
        <v>2174</v>
      </c>
      <c r="D5189" s="601"/>
      <c r="E5189" s="604"/>
      <c r="F5189" s="604"/>
    </row>
    <row r="5190" spans="2:6" ht="24" hidden="1">
      <c r="B5190" s="601"/>
      <c r="C5190" s="282" t="s">
        <v>1451</v>
      </c>
      <c r="D5190" s="601"/>
      <c r="E5190" s="604"/>
      <c r="F5190" s="604"/>
    </row>
    <row r="5191" spans="2:6" ht="24" hidden="1">
      <c r="B5191" s="601"/>
      <c r="C5191" s="282" t="s">
        <v>2142</v>
      </c>
      <c r="D5191" s="601"/>
      <c r="E5191" s="604"/>
      <c r="F5191" s="604"/>
    </row>
    <row r="5192" spans="2:6" ht="24" hidden="1">
      <c r="B5192" s="601"/>
      <c r="C5192" s="282" t="s">
        <v>1451</v>
      </c>
      <c r="D5192" s="601"/>
      <c r="E5192" s="604"/>
      <c r="F5192" s="604"/>
    </row>
    <row r="5193" spans="2:6" hidden="1">
      <c r="B5193" s="601"/>
      <c r="C5193" s="282" t="s">
        <v>2089</v>
      </c>
      <c r="D5193" s="601"/>
      <c r="E5193" s="604"/>
      <c r="F5193" s="604"/>
    </row>
    <row r="5194" spans="2:6" ht="24" hidden="1">
      <c r="B5194" s="601"/>
      <c r="C5194" s="282" t="s">
        <v>1451</v>
      </c>
      <c r="D5194" s="601"/>
      <c r="E5194" s="604"/>
      <c r="F5194" s="604"/>
    </row>
    <row r="5195" spans="2:6" hidden="1">
      <c r="B5195" s="601"/>
      <c r="C5195" s="282" t="s">
        <v>1927</v>
      </c>
      <c r="D5195" s="601"/>
      <c r="E5195" s="604"/>
      <c r="F5195" s="604"/>
    </row>
    <row r="5196" spans="2:6" ht="24" hidden="1">
      <c r="B5196" s="601"/>
      <c r="C5196" s="282" t="s">
        <v>1451</v>
      </c>
      <c r="D5196" s="601"/>
      <c r="E5196" s="604"/>
      <c r="F5196" s="604"/>
    </row>
    <row r="5197" spans="2:6" hidden="1">
      <c r="B5197" s="601"/>
      <c r="C5197" s="282" t="s">
        <v>1853</v>
      </c>
      <c r="D5197" s="601"/>
      <c r="E5197" s="604"/>
      <c r="F5197" s="604"/>
    </row>
    <row r="5198" spans="2:6" hidden="1">
      <c r="B5198" s="601"/>
      <c r="C5198" s="282" t="s">
        <v>1854</v>
      </c>
      <c r="D5198" s="601"/>
      <c r="E5198" s="604"/>
      <c r="F5198" s="604"/>
    </row>
    <row r="5199" spans="2:6" ht="24" hidden="1">
      <c r="B5199" s="601"/>
      <c r="C5199" s="282" t="s">
        <v>1451</v>
      </c>
      <c r="D5199" s="601"/>
      <c r="E5199" s="604"/>
      <c r="F5199" s="604"/>
    </row>
    <row r="5200" spans="2:6" ht="24" hidden="1">
      <c r="B5200" s="601"/>
      <c r="C5200" s="282" t="s">
        <v>1820</v>
      </c>
      <c r="D5200" s="601"/>
      <c r="E5200" s="604"/>
      <c r="F5200" s="604"/>
    </row>
    <row r="5201" spans="2:6" ht="24" hidden="1">
      <c r="B5201" s="601"/>
      <c r="C5201" s="282" t="s">
        <v>1451</v>
      </c>
      <c r="D5201" s="601"/>
      <c r="E5201" s="604"/>
      <c r="F5201" s="604"/>
    </row>
    <row r="5202" spans="2:6" hidden="1">
      <c r="B5202" s="601"/>
      <c r="C5202" s="282" t="s">
        <v>1796</v>
      </c>
      <c r="D5202" s="601"/>
      <c r="E5202" s="604"/>
      <c r="F5202" s="604"/>
    </row>
    <row r="5203" spans="2:6" ht="24" hidden="1">
      <c r="B5203" s="601"/>
      <c r="C5203" s="282" t="s">
        <v>1451</v>
      </c>
      <c r="D5203" s="601"/>
      <c r="E5203" s="604"/>
      <c r="F5203" s="604"/>
    </row>
    <row r="5204" spans="2:6" hidden="1">
      <c r="B5204" s="601"/>
      <c r="C5204" s="282" t="s">
        <v>1769</v>
      </c>
      <c r="D5204" s="601"/>
      <c r="E5204" s="604"/>
      <c r="F5204" s="604"/>
    </row>
    <row r="5205" spans="2:6" ht="24" hidden="1">
      <c r="B5205" s="601"/>
      <c r="C5205" s="282" t="s">
        <v>1451</v>
      </c>
      <c r="D5205" s="601"/>
      <c r="E5205" s="604"/>
      <c r="F5205" s="604"/>
    </row>
    <row r="5206" spans="2:6" hidden="1">
      <c r="B5206" s="601"/>
      <c r="C5206" s="282" t="s">
        <v>1737</v>
      </c>
      <c r="D5206" s="601"/>
      <c r="E5206" s="604"/>
      <c r="F5206" s="604"/>
    </row>
    <row r="5207" spans="2:6" ht="24" hidden="1">
      <c r="B5207" s="601"/>
      <c r="C5207" s="282" t="s">
        <v>1451</v>
      </c>
      <c r="D5207" s="601"/>
      <c r="E5207" s="604"/>
      <c r="F5207" s="604"/>
    </row>
    <row r="5208" spans="2:6" hidden="1">
      <c r="B5208" s="601"/>
      <c r="C5208" s="282" t="s">
        <v>1658</v>
      </c>
      <c r="D5208" s="601"/>
      <c r="E5208" s="604"/>
      <c r="F5208" s="604"/>
    </row>
    <row r="5209" spans="2:6" ht="24" hidden="1">
      <c r="B5209" s="601"/>
      <c r="C5209" s="282" t="s">
        <v>1451</v>
      </c>
      <c r="D5209" s="601"/>
      <c r="E5209" s="604"/>
      <c r="F5209" s="604"/>
    </row>
    <row r="5210" spans="2:6" hidden="1">
      <c r="B5210" s="601"/>
      <c r="C5210" s="282" t="s">
        <v>1621</v>
      </c>
      <c r="D5210" s="601"/>
      <c r="E5210" s="604"/>
      <c r="F5210" s="604"/>
    </row>
    <row r="5211" spans="2:6" hidden="1">
      <c r="B5211" s="601"/>
      <c r="C5211" s="282" t="s">
        <v>1622</v>
      </c>
      <c r="D5211" s="601"/>
      <c r="E5211" s="604"/>
      <c r="F5211" s="604"/>
    </row>
    <row r="5212" spans="2:6" ht="24" hidden="1">
      <c r="B5212" s="601"/>
      <c r="C5212" s="282" t="s">
        <v>1451</v>
      </c>
      <c r="D5212" s="601"/>
      <c r="E5212" s="604"/>
      <c r="F5212" s="604"/>
    </row>
    <row r="5213" spans="2:6" hidden="1">
      <c r="B5213" s="601"/>
      <c r="C5213" s="278" t="s">
        <v>1659</v>
      </c>
      <c r="D5213" s="601"/>
      <c r="E5213" s="604"/>
      <c r="F5213" s="604"/>
    </row>
    <row r="5214" spans="2:6" hidden="1">
      <c r="B5214" s="601"/>
      <c r="C5214" s="278" t="s">
        <v>1451</v>
      </c>
      <c r="D5214" s="601"/>
      <c r="E5214" s="604"/>
      <c r="F5214" s="604"/>
    </row>
    <row r="5215" spans="2:6" hidden="1">
      <c r="B5215" s="601"/>
      <c r="C5215" s="278" t="s">
        <v>1450</v>
      </c>
      <c r="D5215" s="601"/>
      <c r="E5215" s="604"/>
      <c r="F5215" s="604"/>
    </row>
    <row r="5216" spans="2:6" hidden="1">
      <c r="B5216" s="601"/>
      <c r="C5216" s="278" t="s">
        <v>1451</v>
      </c>
      <c r="D5216" s="601"/>
      <c r="E5216" s="604"/>
      <c r="F5216" s="604"/>
    </row>
    <row r="5217" spans="2:6" hidden="1">
      <c r="B5217" s="601"/>
      <c r="C5217" s="278" t="s">
        <v>1452</v>
      </c>
      <c r="D5217" s="601"/>
      <c r="E5217" s="604"/>
      <c r="F5217" s="604"/>
    </row>
    <row r="5218" spans="2:6" hidden="1">
      <c r="B5218" s="601"/>
      <c r="C5218" s="278" t="s">
        <v>1451</v>
      </c>
      <c r="D5218" s="601"/>
      <c r="E5218" s="604"/>
      <c r="F5218" s="604"/>
    </row>
    <row r="5219" spans="2:6" hidden="1">
      <c r="B5219" s="601"/>
      <c r="C5219" s="278" t="s">
        <v>1453</v>
      </c>
      <c r="D5219" s="601"/>
      <c r="E5219" s="604"/>
      <c r="F5219" s="604"/>
    </row>
    <row r="5220" spans="2:6" hidden="1">
      <c r="B5220" s="601"/>
      <c r="C5220" s="278" t="s">
        <v>1454</v>
      </c>
      <c r="D5220" s="601"/>
      <c r="E5220" s="604"/>
      <c r="F5220" s="604"/>
    </row>
    <row r="5221" spans="2:6" hidden="1">
      <c r="B5221" s="602"/>
      <c r="C5221" s="279" t="s">
        <v>1455</v>
      </c>
      <c r="D5221" s="602"/>
      <c r="E5221" s="605"/>
      <c r="F5221" s="605"/>
    </row>
    <row r="5222" spans="2:6" ht="5.25" customHeight="1" thickBot="1">
      <c r="B5222" s="277"/>
      <c r="C5222" s="277"/>
      <c r="D5222" s="277"/>
      <c r="E5222" s="277"/>
      <c r="F5222" s="277"/>
    </row>
    <row r="5223" spans="2:6" ht="36">
      <c r="B5223" s="600" t="s">
        <v>2090</v>
      </c>
      <c r="C5223" s="357" t="s">
        <v>2530</v>
      </c>
      <c r="D5223" s="600" t="s">
        <v>1471</v>
      </c>
      <c r="E5223" s="603" t="s">
        <v>1996</v>
      </c>
      <c r="F5223" s="609"/>
    </row>
    <row r="5224" spans="2:6" ht="24">
      <c r="B5224" s="601"/>
      <c r="C5224" s="280" t="s">
        <v>2531</v>
      </c>
      <c r="D5224" s="601"/>
      <c r="E5224" s="604"/>
      <c r="F5224" s="610"/>
    </row>
    <row r="5225" spans="2:6" ht="9" customHeight="1">
      <c r="B5225" s="601"/>
      <c r="C5225" s="282" t="s">
        <v>1577</v>
      </c>
      <c r="D5225" s="601"/>
      <c r="E5225" s="604"/>
      <c r="F5225" s="610"/>
    </row>
    <row r="5226" spans="2:6">
      <c r="B5226" s="601"/>
      <c r="C5226" s="282" t="s">
        <v>2228</v>
      </c>
      <c r="D5226" s="601"/>
      <c r="E5226" s="604"/>
      <c r="F5226" s="610"/>
    </row>
    <row r="5227" spans="2:6" ht="8.25" customHeight="1">
      <c r="B5227" s="601"/>
      <c r="C5227" s="282" t="s">
        <v>1577</v>
      </c>
      <c r="D5227" s="601"/>
      <c r="E5227" s="604"/>
      <c r="F5227" s="610"/>
    </row>
    <row r="5228" spans="2:6">
      <c r="B5228" s="601"/>
      <c r="C5228" s="282" t="s">
        <v>2175</v>
      </c>
      <c r="D5228" s="601"/>
      <c r="E5228" s="604"/>
      <c r="F5228" s="610"/>
    </row>
    <row r="5229" spans="2:6" ht="9.75" customHeight="1">
      <c r="B5229" s="601"/>
      <c r="C5229" s="282" t="s">
        <v>1577</v>
      </c>
      <c r="D5229" s="601"/>
      <c r="E5229" s="604"/>
      <c r="F5229" s="610"/>
    </row>
    <row r="5230" spans="2:6">
      <c r="B5230" s="601"/>
      <c r="C5230" s="282" t="s">
        <v>1966</v>
      </c>
      <c r="D5230" s="601"/>
      <c r="E5230" s="604"/>
      <c r="F5230" s="610"/>
    </row>
    <row r="5231" spans="2:6" ht="9" customHeight="1">
      <c r="B5231" s="601"/>
      <c r="C5231" s="282" t="s">
        <v>1577</v>
      </c>
      <c r="D5231" s="601"/>
      <c r="E5231" s="604"/>
      <c r="F5231" s="610"/>
    </row>
    <row r="5232" spans="2:6">
      <c r="B5232" s="601"/>
      <c r="C5232" s="282" t="s">
        <v>1858</v>
      </c>
      <c r="D5232" s="601"/>
      <c r="E5232" s="604"/>
      <c r="F5232" s="610"/>
    </row>
    <row r="5233" spans="2:6" ht="9" customHeight="1">
      <c r="B5233" s="601"/>
      <c r="C5233" s="282" t="s">
        <v>1577</v>
      </c>
      <c r="D5233" s="601"/>
      <c r="E5233" s="604"/>
      <c r="F5233" s="610"/>
    </row>
    <row r="5234" spans="2:6">
      <c r="B5234" s="602"/>
      <c r="C5234" s="304" t="s">
        <v>1822</v>
      </c>
      <c r="D5234" s="602"/>
      <c r="E5234" s="605"/>
      <c r="F5234" s="611"/>
    </row>
    <row r="5235" spans="2:6" ht="5.25" hidden="1" customHeight="1">
      <c r="B5235" s="277"/>
      <c r="C5235" s="277"/>
      <c r="D5235" s="277"/>
      <c r="E5235" s="277"/>
      <c r="F5235" s="277"/>
    </row>
    <row r="5236" spans="2:6" ht="24" hidden="1">
      <c r="B5236" s="600" t="s">
        <v>1970</v>
      </c>
      <c r="C5236" s="341" t="s">
        <v>2478</v>
      </c>
      <c r="D5236" s="600" t="s">
        <v>1471</v>
      </c>
      <c r="E5236" s="603" t="s">
        <v>1456</v>
      </c>
      <c r="F5236" s="606" t="s">
        <v>2480</v>
      </c>
    </row>
    <row r="5237" spans="2:6" ht="24" hidden="1">
      <c r="B5237" s="601"/>
      <c r="C5237" s="282" t="s">
        <v>2479</v>
      </c>
      <c r="D5237" s="601"/>
      <c r="E5237" s="604"/>
      <c r="F5237" s="607"/>
    </row>
    <row r="5238" spans="2:6" ht="24" hidden="1">
      <c r="B5238" s="601"/>
      <c r="C5238" s="282" t="s">
        <v>1577</v>
      </c>
      <c r="D5238" s="601"/>
      <c r="E5238" s="604"/>
      <c r="F5238" s="607"/>
    </row>
    <row r="5239" spans="2:6" hidden="1">
      <c r="B5239" s="601"/>
      <c r="C5239" s="282" t="s">
        <v>2450</v>
      </c>
      <c r="D5239" s="601"/>
      <c r="E5239" s="604"/>
      <c r="F5239" s="607"/>
    </row>
    <row r="5240" spans="2:6" ht="24" hidden="1">
      <c r="B5240" s="601"/>
      <c r="C5240" s="282" t="s">
        <v>1577</v>
      </c>
      <c r="D5240" s="601"/>
      <c r="E5240" s="604"/>
      <c r="F5240" s="607"/>
    </row>
    <row r="5241" spans="2:6" hidden="1">
      <c r="B5241" s="601"/>
      <c r="C5241" s="282" t="s">
        <v>2399</v>
      </c>
      <c r="D5241" s="601"/>
      <c r="E5241" s="604"/>
      <c r="F5241" s="607"/>
    </row>
    <row r="5242" spans="2:6" ht="24" hidden="1">
      <c r="B5242" s="601"/>
      <c r="C5242" s="282" t="s">
        <v>1577</v>
      </c>
      <c r="D5242" s="601"/>
      <c r="E5242" s="604"/>
      <c r="F5242" s="607"/>
    </row>
    <row r="5243" spans="2:6" hidden="1">
      <c r="B5243" s="601"/>
      <c r="C5243" s="282" t="s">
        <v>1971</v>
      </c>
      <c r="D5243" s="601"/>
      <c r="E5243" s="604"/>
      <c r="F5243" s="607"/>
    </row>
    <row r="5244" spans="2:6" ht="24" hidden="1">
      <c r="B5244" s="602"/>
      <c r="C5244" s="304" t="s">
        <v>1972</v>
      </c>
      <c r="D5244" s="602"/>
      <c r="E5244" s="605"/>
      <c r="F5244" s="608"/>
    </row>
    <row r="5245" spans="2:6" ht="5.25" customHeight="1" thickBot="1">
      <c r="B5245" s="277"/>
      <c r="C5245" s="277"/>
      <c r="D5245" s="277"/>
      <c r="E5245" s="277"/>
      <c r="F5245" s="277"/>
    </row>
    <row r="5246" spans="2:6" ht="24">
      <c r="B5246" s="600" t="s">
        <v>2371</v>
      </c>
      <c r="C5246" s="289" t="s">
        <v>2532</v>
      </c>
      <c r="D5246" s="600" t="s">
        <v>1471</v>
      </c>
      <c r="E5246" s="603" t="s">
        <v>1456</v>
      </c>
      <c r="F5246" s="606"/>
    </row>
    <row r="5247" spans="2:6" ht="24">
      <c r="B5247" s="601"/>
      <c r="C5247" s="280" t="s">
        <v>1577</v>
      </c>
      <c r="D5247" s="601"/>
      <c r="E5247" s="604"/>
      <c r="F5247" s="607"/>
    </row>
    <row r="5248" spans="2:6">
      <c r="B5248" s="601"/>
      <c r="C5248" s="281"/>
      <c r="D5248" s="601"/>
      <c r="E5248" s="604"/>
      <c r="F5248" s="607"/>
    </row>
    <row r="5249" spans="2:6" ht="24">
      <c r="B5249" s="601"/>
      <c r="C5249" s="282" t="s">
        <v>2481</v>
      </c>
      <c r="D5249" s="601"/>
      <c r="E5249" s="604"/>
      <c r="F5249" s="607"/>
    </row>
    <row r="5250" spans="2:6" ht="24">
      <c r="B5250" s="601"/>
      <c r="C5250" s="282" t="s">
        <v>1577</v>
      </c>
      <c r="D5250" s="601"/>
      <c r="E5250" s="604"/>
      <c r="F5250" s="607"/>
    </row>
    <row r="5251" spans="2:6">
      <c r="B5251" s="602"/>
      <c r="C5251" s="304" t="s">
        <v>2400</v>
      </c>
      <c r="D5251" s="602"/>
      <c r="E5251" s="605"/>
      <c r="F5251" s="608"/>
    </row>
    <row r="5252" spans="2:6" ht="5.25" customHeight="1">
      <c r="B5252" s="277"/>
      <c r="C5252" s="277"/>
      <c r="D5252" s="277"/>
      <c r="E5252" s="277"/>
      <c r="F5252" s="277"/>
    </row>
    <row r="5253" spans="2:6" ht="36">
      <c r="B5253" s="612" t="s">
        <v>1478</v>
      </c>
      <c r="C5253" s="282" t="s">
        <v>2372</v>
      </c>
      <c r="D5253" s="612" t="s">
        <v>1471</v>
      </c>
      <c r="E5253" s="613" t="s">
        <v>1456</v>
      </c>
      <c r="F5253" s="614"/>
    </row>
    <row r="5254" spans="2:6" ht="24">
      <c r="B5254" s="601"/>
      <c r="C5254" s="282" t="s">
        <v>1577</v>
      </c>
      <c r="D5254" s="601"/>
      <c r="E5254" s="604"/>
      <c r="F5254" s="607"/>
    </row>
    <row r="5255" spans="2:6" ht="36">
      <c r="B5255" s="601"/>
      <c r="C5255" s="282" t="s">
        <v>2337</v>
      </c>
      <c r="D5255" s="601"/>
      <c r="E5255" s="604"/>
      <c r="F5255" s="607"/>
    </row>
    <row r="5256" spans="2:6" ht="24">
      <c r="B5256" s="601"/>
      <c r="C5256" s="282" t="s">
        <v>1577</v>
      </c>
      <c r="D5256" s="601"/>
      <c r="E5256" s="604"/>
      <c r="F5256" s="607"/>
    </row>
    <row r="5257" spans="2:6" ht="36">
      <c r="B5257" s="601"/>
      <c r="C5257" s="282" t="s">
        <v>2338</v>
      </c>
      <c r="D5257" s="601"/>
      <c r="E5257" s="604"/>
      <c r="F5257" s="607"/>
    </row>
    <row r="5258" spans="2:6" ht="24">
      <c r="B5258" s="601"/>
      <c r="C5258" s="282" t="s">
        <v>1577</v>
      </c>
      <c r="D5258" s="601"/>
      <c r="E5258" s="604"/>
      <c r="F5258" s="607"/>
    </row>
    <row r="5259" spans="2:6" ht="36">
      <c r="B5259" s="601"/>
      <c r="C5259" s="282" t="s">
        <v>2042</v>
      </c>
      <c r="D5259" s="601"/>
      <c r="E5259" s="604"/>
      <c r="F5259" s="607"/>
    </row>
    <row r="5260" spans="2:6" ht="24">
      <c r="B5260" s="601"/>
      <c r="C5260" s="282" t="s">
        <v>1577</v>
      </c>
      <c r="D5260" s="601"/>
      <c r="E5260" s="604"/>
      <c r="F5260" s="607"/>
    </row>
    <row r="5261" spans="2:6">
      <c r="B5261" s="601"/>
      <c r="C5261" s="282" t="s">
        <v>1855</v>
      </c>
      <c r="D5261" s="601"/>
      <c r="E5261" s="604"/>
      <c r="F5261" s="607"/>
    </row>
    <row r="5262" spans="2:6" ht="24">
      <c r="B5262" s="601"/>
      <c r="C5262" s="282" t="s">
        <v>1968</v>
      </c>
      <c r="D5262" s="601"/>
      <c r="E5262" s="604"/>
      <c r="F5262" s="607"/>
    </row>
    <row r="5263" spans="2:6" ht="36">
      <c r="B5263" s="601"/>
      <c r="C5263" s="282" t="s">
        <v>1969</v>
      </c>
      <c r="D5263" s="601"/>
      <c r="E5263" s="604"/>
      <c r="F5263" s="607"/>
    </row>
    <row r="5264" spans="2:6" ht="24">
      <c r="B5264" s="601"/>
      <c r="C5264" s="282" t="s">
        <v>1577</v>
      </c>
      <c r="D5264" s="601"/>
      <c r="E5264" s="604"/>
      <c r="F5264" s="607"/>
    </row>
    <row r="5265" spans="2:6">
      <c r="B5265" s="601"/>
      <c r="C5265" s="282" t="s">
        <v>1855</v>
      </c>
      <c r="D5265" s="601"/>
      <c r="E5265" s="604"/>
      <c r="F5265" s="607"/>
    </row>
    <row r="5266" spans="2:6" ht="24">
      <c r="B5266" s="601"/>
      <c r="C5266" s="282" t="s">
        <v>1856</v>
      </c>
      <c r="D5266" s="601"/>
      <c r="E5266" s="604"/>
      <c r="F5266" s="607"/>
    </row>
    <row r="5267" spans="2:6" ht="36">
      <c r="B5267" s="601"/>
      <c r="C5267" s="282" t="s">
        <v>1857</v>
      </c>
      <c r="D5267" s="601"/>
      <c r="E5267" s="604"/>
      <c r="F5267" s="607"/>
    </row>
    <row r="5268" spans="2:6" ht="24">
      <c r="B5268" s="601"/>
      <c r="C5268" s="282" t="s">
        <v>1577</v>
      </c>
      <c r="D5268" s="601"/>
      <c r="E5268" s="604"/>
      <c r="F5268" s="607"/>
    </row>
    <row r="5269" spans="2:6">
      <c r="B5269" s="601"/>
      <c r="C5269" s="282" t="s">
        <v>1742</v>
      </c>
      <c r="D5269" s="601"/>
      <c r="E5269" s="604"/>
      <c r="F5269" s="607"/>
    </row>
    <row r="5270" spans="2:6" ht="24">
      <c r="B5270" s="601"/>
      <c r="C5270" s="282" t="s">
        <v>1577</v>
      </c>
      <c r="D5270" s="601"/>
      <c r="E5270" s="604"/>
      <c r="F5270" s="607"/>
    </row>
    <row r="5271" spans="2:6">
      <c r="B5271" s="601"/>
      <c r="C5271" s="282" t="s">
        <v>1625</v>
      </c>
      <c r="D5271" s="601"/>
      <c r="E5271" s="604"/>
      <c r="F5271" s="607"/>
    </row>
    <row r="5272" spans="2:6">
      <c r="B5272" s="601"/>
      <c r="C5272" s="282" t="s">
        <v>1666</v>
      </c>
      <c r="D5272" s="601"/>
      <c r="E5272" s="604"/>
      <c r="F5272" s="607"/>
    </row>
    <row r="5273" spans="2:6" ht="24">
      <c r="B5273" s="601"/>
      <c r="C5273" s="282" t="s">
        <v>1667</v>
      </c>
      <c r="D5273" s="601"/>
      <c r="E5273" s="604"/>
      <c r="F5273" s="607"/>
    </row>
    <row r="5274" spans="2:6" ht="24">
      <c r="B5274" s="601"/>
      <c r="C5274" s="282" t="s">
        <v>1577</v>
      </c>
      <c r="D5274" s="601"/>
      <c r="E5274" s="604"/>
      <c r="F5274" s="607"/>
    </row>
    <row r="5275" spans="2:6" ht="36">
      <c r="B5275" s="601"/>
      <c r="C5275" s="282" t="s">
        <v>1576</v>
      </c>
      <c r="D5275" s="601"/>
      <c r="E5275" s="604"/>
      <c r="F5275" s="607"/>
    </row>
    <row r="5276" spans="2:6" ht="24">
      <c r="B5276" s="601"/>
      <c r="C5276" s="282" t="s">
        <v>1577</v>
      </c>
      <c r="D5276" s="601"/>
      <c r="E5276" s="604"/>
      <c r="F5276" s="607"/>
    </row>
    <row r="5277" spans="2:6" ht="24">
      <c r="B5277" s="601"/>
      <c r="C5277" s="282" t="s">
        <v>1479</v>
      </c>
      <c r="D5277" s="601"/>
      <c r="E5277" s="604"/>
      <c r="F5277" s="607"/>
    </row>
    <row r="5278" spans="2:6">
      <c r="B5278" s="602"/>
      <c r="C5278" s="279" t="s">
        <v>1480</v>
      </c>
      <c r="D5278" s="602"/>
      <c r="E5278" s="605"/>
      <c r="F5278" s="608"/>
    </row>
    <row r="5279" spans="2:6" ht="5.25" customHeight="1" thickBot="1">
      <c r="B5279" s="277"/>
      <c r="C5279" s="277"/>
      <c r="D5279" s="277"/>
      <c r="E5279" s="277"/>
      <c r="F5279" s="277"/>
    </row>
    <row r="5280" spans="2:6" ht="24">
      <c r="B5280" s="600" t="s">
        <v>1848</v>
      </c>
      <c r="C5280" s="282" t="s">
        <v>1925</v>
      </c>
      <c r="D5280" s="600" t="s">
        <v>1471</v>
      </c>
      <c r="E5280" s="603" t="s">
        <v>2401</v>
      </c>
      <c r="F5280" s="606"/>
    </row>
    <row r="5281" spans="2:6" ht="24">
      <c r="B5281" s="601"/>
      <c r="C5281" s="282" t="s">
        <v>1451</v>
      </c>
      <c r="D5281" s="601"/>
      <c r="E5281" s="604"/>
      <c r="F5281" s="607"/>
    </row>
    <row r="5282" spans="2:6">
      <c r="B5282" s="601"/>
      <c r="C5282" s="282" t="s">
        <v>1926</v>
      </c>
      <c r="D5282" s="601"/>
      <c r="E5282" s="604"/>
      <c r="F5282" s="607"/>
    </row>
    <row r="5283" spans="2:6" ht="24">
      <c r="B5283" s="601"/>
      <c r="C5283" s="282" t="s">
        <v>1451</v>
      </c>
      <c r="D5283" s="601"/>
      <c r="E5283" s="604"/>
      <c r="F5283" s="607"/>
    </row>
    <row r="5284" spans="2:6">
      <c r="B5284" s="601"/>
      <c r="C5284" s="282" t="s">
        <v>1869</v>
      </c>
      <c r="D5284" s="601"/>
      <c r="E5284" s="604"/>
      <c r="F5284" s="607"/>
    </row>
    <row r="5285" spans="2:6" ht="24">
      <c r="B5285" s="601"/>
      <c r="C5285" s="282" t="s">
        <v>1451</v>
      </c>
      <c r="D5285" s="601"/>
      <c r="E5285" s="604"/>
      <c r="F5285" s="607"/>
    </row>
    <row r="5286" spans="2:6" ht="36">
      <c r="B5286" s="601"/>
      <c r="C5286" s="282" t="s">
        <v>1849</v>
      </c>
      <c r="D5286" s="601"/>
      <c r="E5286" s="604"/>
      <c r="F5286" s="607"/>
    </row>
    <row r="5287" spans="2:6" ht="36">
      <c r="B5287" s="601"/>
      <c r="C5287" s="282" t="s">
        <v>1850</v>
      </c>
      <c r="D5287" s="601"/>
      <c r="E5287" s="604"/>
      <c r="F5287" s="607"/>
    </row>
    <row r="5288" spans="2:6" ht="36">
      <c r="B5288" s="601"/>
      <c r="C5288" s="282" t="s">
        <v>1851</v>
      </c>
      <c r="D5288" s="601"/>
      <c r="E5288" s="604"/>
      <c r="F5288" s="607"/>
    </row>
    <row r="5289" spans="2:6" ht="24">
      <c r="B5289" s="602"/>
      <c r="C5289" s="304" t="s">
        <v>1852</v>
      </c>
      <c r="D5289" s="602"/>
      <c r="E5289" s="605"/>
      <c r="F5289" s="608"/>
    </row>
    <row r="5290" spans="2:6" ht="5.25" customHeight="1" thickBot="1">
      <c r="B5290" s="277"/>
      <c r="C5290" s="277"/>
      <c r="D5290" s="277"/>
      <c r="E5290" s="277"/>
      <c r="F5290" s="277"/>
    </row>
    <row r="5291" spans="2:6">
      <c r="B5291" s="600" t="s">
        <v>1928</v>
      </c>
      <c r="C5291" s="281"/>
      <c r="D5291" s="600" t="s">
        <v>1471</v>
      </c>
      <c r="E5291" s="603" t="s">
        <v>1599</v>
      </c>
      <c r="F5291" s="609"/>
    </row>
    <row r="5292" spans="2:6" ht="36">
      <c r="B5292" s="601"/>
      <c r="C5292" s="282" t="s">
        <v>1741</v>
      </c>
      <c r="D5292" s="601"/>
      <c r="E5292" s="604"/>
      <c r="F5292" s="610"/>
    </row>
    <row r="5293" spans="2:6">
      <c r="B5293" s="601"/>
      <c r="C5293" s="282" t="s">
        <v>1598</v>
      </c>
      <c r="D5293" s="601"/>
      <c r="E5293" s="604"/>
      <c r="F5293" s="610"/>
    </row>
    <row r="5294" spans="2:6">
      <c r="B5294" s="601"/>
      <c r="C5294" s="282" t="s">
        <v>1665</v>
      </c>
      <c r="D5294" s="601"/>
      <c r="E5294" s="604"/>
      <c r="F5294" s="610"/>
    </row>
    <row r="5295" spans="2:6">
      <c r="B5295" s="601"/>
      <c r="C5295" s="282" t="s">
        <v>1598</v>
      </c>
      <c r="D5295" s="601"/>
      <c r="E5295" s="604"/>
      <c r="F5295" s="610"/>
    </row>
    <row r="5296" spans="2:6" ht="36">
      <c r="B5296" s="601"/>
      <c r="C5296" s="282" t="s">
        <v>1691</v>
      </c>
      <c r="D5296" s="601"/>
      <c r="E5296" s="604"/>
      <c r="F5296" s="610"/>
    </row>
    <row r="5297" spans="2:6">
      <c r="B5297" s="601"/>
      <c r="C5297" s="282" t="s">
        <v>1598</v>
      </c>
      <c r="D5297" s="601"/>
      <c r="E5297" s="604"/>
      <c r="F5297" s="610"/>
    </row>
    <row r="5298" spans="2:6" ht="24">
      <c r="B5298" s="601"/>
      <c r="C5298" s="282" t="s">
        <v>1664</v>
      </c>
      <c r="D5298" s="601"/>
      <c r="E5298" s="604"/>
      <c r="F5298" s="610"/>
    </row>
    <row r="5299" spans="2:6">
      <c r="B5299" s="601"/>
      <c r="C5299" s="282" t="s">
        <v>1665</v>
      </c>
      <c r="D5299" s="601"/>
      <c r="E5299" s="604"/>
      <c r="F5299" s="610"/>
    </row>
    <row r="5300" spans="2:6">
      <c r="B5300" s="601"/>
      <c r="C5300" s="282" t="s">
        <v>1598</v>
      </c>
      <c r="D5300" s="601"/>
      <c r="E5300" s="604"/>
      <c r="F5300" s="610"/>
    </row>
    <row r="5301" spans="2:6">
      <c r="B5301" s="601"/>
      <c r="C5301" s="282" t="s">
        <v>1624</v>
      </c>
      <c r="D5301" s="601"/>
      <c r="E5301" s="604"/>
      <c r="F5301" s="610"/>
    </row>
    <row r="5302" spans="2:6">
      <c r="B5302" s="601"/>
      <c r="C5302" s="282" t="s">
        <v>1598</v>
      </c>
      <c r="D5302" s="601"/>
      <c r="E5302" s="604"/>
      <c r="F5302" s="610"/>
    </row>
    <row r="5303" spans="2:6">
      <c r="B5303" s="601"/>
      <c r="C5303" s="278" t="s">
        <v>1597</v>
      </c>
      <c r="D5303" s="601"/>
      <c r="E5303" s="604"/>
      <c r="F5303" s="610"/>
    </row>
    <row r="5304" spans="2:6">
      <c r="B5304" s="601"/>
      <c r="C5304" s="278" t="s">
        <v>1598</v>
      </c>
      <c r="D5304" s="601"/>
      <c r="E5304" s="604"/>
      <c r="F5304" s="610"/>
    </row>
    <row r="5305" spans="2:6">
      <c r="B5305" s="601"/>
      <c r="C5305" s="278" t="s">
        <v>1554</v>
      </c>
      <c r="D5305" s="601"/>
      <c r="E5305" s="604"/>
      <c r="F5305" s="610"/>
    </row>
    <row r="5306" spans="2:6">
      <c r="B5306" s="601"/>
      <c r="C5306" s="278" t="s">
        <v>1473</v>
      </c>
      <c r="D5306" s="601"/>
      <c r="E5306" s="604"/>
      <c r="F5306" s="610"/>
    </row>
    <row r="5307" spans="2:6">
      <c r="B5307" s="601"/>
      <c r="C5307" s="278" t="s">
        <v>1527</v>
      </c>
      <c r="D5307" s="601"/>
      <c r="E5307" s="604"/>
      <c r="F5307" s="610"/>
    </row>
    <row r="5308" spans="2:6">
      <c r="B5308" s="601"/>
      <c r="C5308" s="278" t="s">
        <v>1528</v>
      </c>
      <c r="D5308" s="601"/>
      <c r="E5308" s="604"/>
      <c r="F5308" s="610"/>
    </row>
    <row r="5309" spans="2:6">
      <c r="B5309" s="601"/>
      <c r="C5309" s="278" t="s">
        <v>1473</v>
      </c>
      <c r="D5309" s="601"/>
      <c r="E5309" s="604"/>
      <c r="F5309" s="610"/>
    </row>
    <row r="5310" spans="2:6">
      <c r="B5310" s="601"/>
      <c r="C5310" s="278" t="s">
        <v>1529</v>
      </c>
      <c r="D5310" s="601"/>
      <c r="E5310" s="604"/>
      <c r="F5310" s="610"/>
    </row>
    <row r="5311" spans="2:6" ht="24">
      <c r="B5311" s="601"/>
      <c r="C5311" s="278" t="s">
        <v>1530</v>
      </c>
      <c r="D5311" s="601"/>
      <c r="E5311" s="604"/>
      <c r="F5311" s="610"/>
    </row>
    <row r="5312" spans="2:6">
      <c r="B5312" s="601"/>
      <c r="C5312" s="282" t="s">
        <v>1473</v>
      </c>
      <c r="D5312" s="601"/>
      <c r="E5312" s="604"/>
      <c r="F5312" s="610"/>
    </row>
    <row r="5313" spans="2:6">
      <c r="B5313" s="601"/>
      <c r="C5313" s="282" t="s">
        <v>1474</v>
      </c>
      <c r="D5313" s="601"/>
      <c r="E5313" s="604"/>
      <c r="F5313" s="610"/>
    </row>
    <row r="5314" spans="2:6">
      <c r="B5314" s="601"/>
      <c r="C5314" s="282" t="s">
        <v>1475</v>
      </c>
      <c r="D5314" s="601"/>
      <c r="E5314" s="604"/>
      <c r="F5314" s="610"/>
    </row>
    <row r="5315" spans="2:6">
      <c r="B5315" s="601"/>
      <c r="C5315" s="278" t="s">
        <v>1476</v>
      </c>
      <c r="D5315" s="601"/>
      <c r="E5315" s="604"/>
      <c r="F5315" s="610"/>
    </row>
    <row r="5316" spans="2:6">
      <c r="B5316" s="602"/>
      <c r="C5316" s="279" t="s">
        <v>1477</v>
      </c>
      <c r="D5316" s="602"/>
      <c r="E5316" s="605"/>
      <c r="F5316" s="611"/>
    </row>
    <row r="5317" spans="2:6" ht="5.25" customHeight="1" thickBot="1">
      <c r="B5317" s="277"/>
      <c r="C5317" s="277"/>
      <c r="D5317" s="277"/>
      <c r="E5317" s="277"/>
      <c r="F5317" s="277"/>
    </row>
    <row r="5318" spans="2:6">
      <c r="B5318" s="600" t="s">
        <v>1461</v>
      </c>
      <c r="C5318" s="282" t="s">
        <v>1740</v>
      </c>
      <c r="D5318" s="600" t="s">
        <v>1471</v>
      </c>
      <c r="E5318" s="603" t="s">
        <v>1739</v>
      </c>
      <c r="F5318" s="603"/>
    </row>
    <row r="5319" spans="2:6">
      <c r="B5319" s="601"/>
      <c r="C5319" s="278" t="s">
        <v>1463</v>
      </c>
      <c r="D5319" s="601"/>
      <c r="E5319" s="604"/>
      <c r="F5319" s="604"/>
    </row>
    <row r="5320" spans="2:6">
      <c r="B5320" s="601"/>
      <c r="C5320" s="278" t="s">
        <v>1526</v>
      </c>
      <c r="D5320" s="601"/>
      <c r="E5320" s="604"/>
      <c r="F5320" s="604"/>
    </row>
    <row r="5321" spans="2:6">
      <c r="B5321" s="601"/>
      <c r="C5321" s="278" t="s">
        <v>1463</v>
      </c>
      <c r="D5321" s="601"/>
      <c r="E5321" s="604"/>
      <c r="F5321" s="604"/>
    </row>
    <row r="5322" spans="2:6">
      <c r="B5322" s="601"/>
      <c r="C5322" s="278" t="s">
        <v>1462</v>
      </c>
      <c r="D5322" s="601"/>
      <c r="E5322" s="604"/>
      <c r="F5322" s="604"/>
    </row>
    <row r="5323" spans="2:6">
      <c r="B5323" s="601"/>
      <c r="C5323" s="278" t="s">
        <v>1463</v>
      </c>
      <c r="D5323" s="601"/>
      <c r="E5323" s="604"/>
      <c r="F5323" s="604"/>
    </row>
    <row r="5324" spans="2:6">
      <c r="B5324" s="601"/>
      <c r="C5324" s="278" t="s">
        <v>1464</v>
      </c>
      <c r="D5324" s="601"/>
      <c r="E5324" s="604"/>
      <c r="F5324" s="604"/>
    </row>
    <row r="5325" spans="2:6">
      <c r="B5325" s="602"/>
      <c r="C5325" s="279" t="s">
        <v>1465</v>
      </c>
      <c r="D5325" s="602"/>
      <c r="E5325" s="605"/>
      <c r="F5325" s="605"/>
    </row>
    <row r="5326" spans="2:6" ht="5.25" customHeight="1" thickBot="1">
      <c r="B5326" s="277"/>
      <c r="C5326" s="277"/>
      <c r="D5326" s="277"/>
      <c r="E5326" s="277"/>
      <c r="F5326" s="277"/>
    </row>
    <row r="5327" spans="2:6" ht="24">
      <c r="B5327" s="600" t="s">
        <v>1481</v>
      </c>
      <c r="C5327" s="282" t="s">
        <v>1531</v>
      </c>
      <c r="D5327" s="600" t="s">
        <v>1471</v>
      </c>
      <c r="E5327" s="603" t="s">
        <v>1472</v>
      </c>
      <c r="F5327" s="606" t="s">
        <v>1485</v>
      </c>
    </row>
    <row r="5328" spans="2:6" ht="24">
      <c r="B5328" s="601"/>
      <c r="C5328" s="278" t="s">
        <v>1482</v>
      </c>
      <c r="D5328" s="601"/>
      <c r="E5328" s="604"/>
      <c r="F5328" s="607"/>
    </row>
    <row r="5329" spans="2:6" ht="24">
      <c r="B5329" s="601"/>
      <c r="C5329" s="282" t="s">
        <v>1483</v>
      </c>
      <c r="D5329" s="601"/>
      <c r="E5329" s="604"/>
      <c r="F5329" s="607"/>
    </row>
    <row r="5330" spans="2:6" ht="24">
      <c r="B5330" s="602"/>
      <c r="C5330" s="279" t="s">
        <v>1484</v>
      </c>
      <c r="D5330" s="602"/>
      <c r="E5330" s="605"/>
      <c r="F5330" s="608"/>
    </row>
  </sheetData>
  <mergeCells count="9980">
    <mergeCell ref="B3:C3"/>
    <mergeCell ref="B22:B23"/>
    <mergeCell ref="C22:C23"/>
    <mergeCell ref="E22:E23"/>
    <mergeCell ref="F22:F23"/>
    <mergeCell ref="B24:B30"/>
    <mergeCell ref="E24:E30"/>
    <mergeCell ref="F24:F30"/>
    <mergeCell ref="B53:B55"/>
    <mergeCell ref="D53:D55"/>
    <mergeCell ref="E53:E55"/>
    <mergeCell ref="F53:F55"/>
    <mergeCell ref="B57:B58"/>
    <mergeCell ref="D57:D58"/>
    <mergeCell ref="E57:E58"/>
    <mergeCell ref="F57:F58"/>
    <mergeCell ref="B40:B43"/>
    <mergeCell ref="D40:D43"/>
    <mergeCell ref="E40:E43"/>
    <mergeCell ref="F40:F43"/>
    <mergeCell ref="B45:B51"/>
    <mergeCell ref="D45:D51"/>
    <mergeCell ref="E45:E51"/>
    <mergeCell ref="F45:F51"/>
    <mergeCell ref="B32:B33"/>
    <mergeCell ref="E32:E33"/>
    <mergeCell ref="F32:F33"/>
    <mergeCell ref="B35:B38"/>
    <mergeCell ref="D35:D38"/>
    <mergeCell ref="E35:E38"/>
    <mergeCell ref="F35:F38"/>
    <mergeCell ref="B82:B87"/>
    <mergeCell ref="D82:D87"/>
    <mergeCell ref="E82:E87"/>
    <mergeCell ref="F82:F87"/>
    <mergeCell ref="B89:B92"/>
    <mergeCell ref="D89:D92"/>
    <mergeCell ref="E89:E92"/>
    <mergeCell ref="F89:F92"/>
    <mergeCell ref="B67:B73"/>
    <mergeCell ref="E67:E73"/>
    <mergeCell ref="F67:F73"/>
    <mergeCell ref="B75:B80"/>
    <mergeCell ref="D75:D80"/>
    <mergeCell ref="E75:E80"/>
    <mergeCell ref="F75:F80"/>
    <mergeCell ref="B60:B63"/>
    <mergeCell ref="D60:D63"/>
    <mergeCell ref="E60:E63"/>
    <mergeCell ref="F60:F63"/>
    <mergeCell ref="B65:B66"/>
    <mergeCell ref="C65:C66"/>
    <mergeCell ref="E65:E66"/>
    <mergeCell ref="F65:F66"/>
    <mergeCell ref="B118:B126"/>
    <mergeCell ref="D118:D126"/>
    <mergeCell ref="E118:E126"/>
    <mergeCell ref="F118:F126"/>
    <mergeCell ref="B128:B134"/>
    <mergeCell ref="D128:D134"/>
    <mergeCell ref="E128:E134"/>
    <mergeCell ref="F128:F134"/>
    <mergeCell ref="B109:B110"/>
    <mergeCell ref="D109:D110"/>
    <mergeCell ref="E109:E110"/>
    <mergeCell ref="F109:F110"/>
    <mergeCell ref="B112:B115"/>
    <mergeCell ref="D112:D115"/>
    <mergeCell ref="E112:E115"/>
    <mergeCell ref="F112:F115"/>
    <mergeCell ref="B94:B103"/>
    <mergeCell ref="D94:D103"/>
    <mergeCell ref="E94:E103"/>
    <mergeCell ref="F94:F103"/>
    <mergeCell ref="B105:B107"/>
    <mergeCell ref="D105:D107"/>
    <mergeCell ref="E105:E107"/>
    <mergeCell ref="F105:F107"/>
    <mergeCell ref="B168:B169"/>
    <mergeCell ref="D168:D169"/>
    <mergeCell ref="E168:E169"/>
    <mergeCell ref="F168:F169"/>
    <mergeCell ref="B171:B174"/>
    <mergeCell ref="D171:D174"/>
    <mergeCell ref="E171:E174"/>
    <mergeCell ref="F171:F174"/>
    <mergeCell ref="B148:B160"/>
    <mergeCell ref="D148:D160"/>
    <mergeCell ref="E148:E160"/>
    <mergeCell ref="F148:F160"/>
    <mergeCell ref="B162:B166"/>
    <mergeCell ref="D162:D166"/>
    <mergeCell ref="E162:E166"/>
    <mergeCell ref="F162:F166"/>
    <mergeCell ref="B136:B141"/>
    <mergeCell ref="D136:D141"/>
    <mergeCell ref="E136:E141"/>
    <mergeCell ref="F136:F141"/>
    <mergeCell ref="B143:B146"/>
    <mergeCell ref="D143:D146"/>
    <mergeCell ref="E143:E146"/>
    <mergeCell ref="F143:F146"/>
    <mergeCell ref="A187:A195"/>
    <mergeCell ref="B187:B195"/>
    <mergeCell ref="D187:D195"/>
    <mergeCell ref="E187:E195"/>
    <mergeCell ref="F187:F195"/>
    <mergeCell ref="A197:A202"/>
    <mergeCell ref="B197:B202"/>
    <mergeCell ref="D197:D202"/>
    <mergeCell ref="E197:E202"/>
    <mergeCell ref="F197:F202"/>
    <mergeCell ref="A175:A176"/>
    <mergeCell ref="B175:B176"/>
    <mergeCell ref="C175:C176"/>
    <mergeCell ref="E175:E176"/>
    <mergeCell ref="F175:F176"/>
    <mergeCell ref="A177:A185"/>
    <mergeCell ref="B177:B185"/>
    <mergeCell ref="D177:D185"/>
    <mergeCell ref="E177:E185"/>
    <mergeCell ref="F177:F185"/>
    <mergeCell ref="A234:A237"/>
    <mergeCell ref="B234:B237"/>
    <mergeCell ref="D234:D237"/>
    <mergeCell ref="E234:E237"/>
    <mergeCell ref="F234:F237"/>
    <mergeCell ref="B240:C240"/>
    <mergeCell ref="A223:A227"/>
    <mergeCell ref="B223:B227"/>
    <mergeCell ref="D223:D227"/>
    <mergeCell ref="E223:E227"/>
    <mergeCell ref="F223:F227"/>
    <mergeCell ref="A229:A232"/>
    <mergeCell ref="B229:B232"/>
    <mergeCell ref="D229:D232"/>
    <mergeCell ref="E229:E232"/>
    <mergeCell ref="F229:F232"/>
    <mergeCell ref="A204:A207"/>
    <mergeCell ref="B204:B207"/>
    <mergeCell ref="D204:D207"/>
    <mergeCell ref="E204:E207"/>
    <mergeCell ref="F204:F207"/>
    <mergeCell ref="A209:A221"/>
    <mergeCell ref="B209:B221"/>
    <mergeCell ref="D209:D221"/>
    <mergeCell ref="E209:E221"/>
    <mergeCell ref="F209:F221"/>
    <mergeCell ref="B271:B274"/>
    <mergeCell ref="D271:D274"/>
    <mergeCell ref="E271:E274"/>
    <mergeCell ref="F271:F274"/>
    <mergeCell ref="B276:B289"/>
    <mergeCell ref="D276:D289"/>
    <mergeCell ref="E276:E289"/>
    <mergeCell ref="F276:F289"/>
    <mergeCell ref="B254:B262"/>
    <mergeCell ref="D254:D262"/>
    <mergeCell ref="E254:E262"/>
    <mergeCell ref="F254:F262"/>
    <mergeCell ref="B264:B269"/>
    <mergeCell ref="D264:D269"/>
    <mergeCell ref="E264:E269"/>
    <mergeCell ref="F264:F269"/>
    <mergeCell ref="B242:B243"/>
    <mergeCell ref="C242:C243"/>
    <mergeCell ref="E242:E243"/>
    <mergeCell ref="F242:F243"/>
    <mergeCell ref="B244:B252"/>
    <mergeCell ref="D244:D252"/>
    <mergeCell ref="E244:E252"/>
    <mergeCell ref="F244:F252"/>
    <mergeCell ref="B315:B326"/>
    <mergeCell ref="E315:E326"/>
    <mergeCell ref="F315:F326"/>
    <mergeCell ref="B328:B339"/>
    <mergeCell ref="D328:D339"/>
    <mergeCell ref="E328:E339"/>
    <mergeCell ref="F328:F339"/>
    <mergeCell ref="B302:B305"/>
    <mergeCell ref="D302:D305"/>
    <mergeCell ref="E302:E305"/>
    <mergeCell ref="F302:F305"/>
    <mergeCell ref="B310:C310"/>
    <mergeCell ref="B313:B314"/>
    <mergeCell ref="C313:C314"/>
    <mergeCell ref="E313:E314"/>
    <mergeCell ref="F313:F314"/>
    <mergeCell ref="B291:B295"/>
    <mergeCell ref="D291:D295"/>
    <mergeCell ref="E291:E295"/>
    <mergeCell ref="F291:F295"/>
    <mergeCell ref="B297:B300"/>
    <mergeCell ref="D297:D300"/>
    <mergeCell ref="E297:E300"/>
    <mergeCell ref="F297:F300"/>
    <mergeCell ref="B383:B390"/>
    <mergeCell ref="D383:D390"/>
    <mergeCell ref="E383:E390"/>
    <mergeCell ref="F383:F390"/>
    <mergeCell ref="B394:B397"/>
    <mergeCell ref="D394:D397"/>
    <mergeCell ref="E394:E397"/>
    <mergeCell ref="F394:F397"/>
    <mergeCell ref="B353:B368"/>
    <mergeCell ref="E353:E368"/>
    <mergeCell ref="F353:F368"/>
    <mergeCell ref="B370:B381"/>
    <mergeCell ref="D370:D381"/>
    <mergeCell ref="E370:E381"/>
    <mergeCell ref="F370:F381"/>
    <mergeCell ref="B341:B346"/>
    <mergeCell ref="D341:D346"/>
    <mergeCell ref="E341:E346"/>
    <mergeCell ref="F341:F346"/>
    <mergeCell ref="B348:B351"/>
    <mergeCell ref="D348:D351"/>
    <mergeCell ref="E348:E351"/>
    <mergeCell ref="F348:F351"/>
    <mergeCell ref="A417:A432"/>
    <mergeCell ref="B417:B432"/>
    <mergeCell ref="D417:D432"/>
    <mergeCell ref="E417:E432"/>
    <mergeCell ref="F417:F432"/>
    <mergeCell ref="A434:A439"/>
    <mergeCell ref="B434:B439"/>
    <mergeCell ref="D434:D439"/>
    <mergeCell ref="E434:E439"/>
    <mergeCell ref="F434:F439"/>
    <mergeCell ref="A400:A401"/>
    <mergeCell ref="B400:B401"/>
    <mergeCell ref="C400:C401"/>
    <mergeCell ref="E400:E401"/>
    <mergeCell ref="F400:F401"/>
    <mergeCell ref="A402:A415"/>
    <mergeCell ref="B402:B415"/>
    <mergeCell ref="D402:D415"/>
    <mergeCell ref="E402:E415"/>
    <mergeCell ref="F402:F415"/>
    <mergeCell ref="A466:A480"/>
    <mergeCell ref="B466:B480"/>
    <mergeCell ref="D466:D480"/>
    <mergeCell ref="E466:E480"/>
    <mergeCell ref="F466:F480"/>
    <mergeCell ref="A482:A489"/>
    <mergeCell ref="B482:B489"/>
    <mergeCell ref="D482:D489"/>
    <mergeCell ref="E482:E489"/>
    <mergeCell ref="F482:F489"/>
    <mergeCell ref="A441:A444"/>
    <mergeCell ref="B441:B444"/>
    <mergeCell ref="D441:D444"/>
    <mergeCell ref="E441:E444"/>
    <mergeCell ref="F441:F444"/>
    <mergeCell ref="A446:A464"/>
    <mergeCell ref="B446:B464"/>
    <mergeCell ref="D446:D464"/>
    <mergeCell ref="E446:E464"/>
    <mergeCell ref="F446:F464"/>
    <mergeCell ref="G498:G499"/>
    <mergeCell ref="A500:A513"/>
    <mergeCell ref="B500:B513"/>
    <mergeCell ref="D500:D513"/>
    <mergeCell ref="E500:E513"/>
    <mergeCell ref="F500:F513"/>
    <mergeCell ref="G500:G513"/>
    <mergeCell ref="A493:A496"/>
    <mergeCell ref="B493:B496"/>
    <mergeCell ref="D493:D496"/>
    <mergeCell ref="E493:E496"/>
    <mergeCell ref="F493:F496"/>
    <mergeCell ref="A498:A499"/>
    <mergeCell ref="B498:B499"/>
    <mergeCell ref="C498:C499"/>
    <mergeCell ref="E498:E499"/>
    <mergeCell ref="F498:F499"/>
    <mergeCell ref="A541:A544"/>
    <mergeCell ref="B541:B544"/>
    <mergeCell ref="D541:D544"/>
    <mergeCell ref="E541:E544"/>
    <mergeCell ref="F541:F544"/>
    <mergeCell ref="G541:G544"/>
    <mergeCell ref="A534:A539"/>
    <mergeCell ref="B534:B539"/>
    <mergeCell ref="D534:D539"/>
    <mergeCell ref="E534:E539"/>
    <mergeCell ref="F534:F539"/>
    <mergeCell ref="G534:G539"/>
    <mergeCell ref="A515:A532"/>
    <mergeCell ref="B515:B532"/>
    <mergeCell ref="D515:D532"/>
    <mergeCell ref="E515:E532"/>
    <mergeCell ref="F515:F532"/>
    <mergeCell ref="G515:G532"/>
    <mergeCell ref="A586:A593"/>
    <mergeCell ref="B586:B593"/>
    <mergeCell ref="D586:D593"/>
    <mergeCell ref="E586:E593"/>
    <mergeCell ref="F586:F593"/>
    <mergeCell ref="G586:G593"/>
    <mergeCell ref="A568:A584"/>
    <mergeCell ref="B568:B584"/>
    <mergeCell ref="D568:D584"/>
    <mergeCell ref="E568:E584"/>
    <mergeCell ref="F568:F584"/>
    <mergeCell ref="G568:G584"/>
    <mergeCell ref="A546:A566"/>
    <mergeCell ref="B546:B566"/>
    <mergeCell ref="D546:D566"/>
    <mergeCell ref="E546:E566"/>
    <mergeCell ref="F546:F566"/>
    <mergeCell ref="G546:G566"/>
    <mergeCell ref="A603:A616"/>
    <mergeCell ref="B603:B616"/>
    <mergeCell ref="D603:D616"/>
    <mergeCell ref="F603:F616"/>
    <mergeCell ref="G603:G616"/>
    <mergeCell ref="A618:A637"/>
    <mergeCell ref="B618:B637"/>
    <mergeCell ref="D618:D637"/>
    <mergeCell ref="E618:E637"/>
    <mergeCell ref="F618:F637"/>
    <mergeCell ref="A601:A602"/>
    <mergeCell ref="B601:B602"/>
    <mergeCell ref="C601:C602"/>
    <mergeCell ref="E601:E602"/>
    <mergeCell ref="F601:F602"/>
    <mergeCell ref="G601:G602"/>
    <mergeCell ref="A597:A600"/>
    <mergeCell ref="B597:B600"/>
    <mergeCell ref="D597:D600"/>
    <mergeCell ref="E597:E600"/>
    <mergeCell ref="F597:F600"/>
    <mergeCell ref="G597:G600"/>
    <mergeCell ref="A651:A673"/>
    <mergeCell ref="B651:B673"/>
    <mergeCell ref="D651:D673"/>
    <mergeCell ref="E651:E673"/>
    <mergeCell ref="F651:F673"/>
    <mergeCell ref="G651:G673"/>
    <mergeCell ref="A646:A649"/>
    <mergeCell ref="B646:B649"/>
    <mergeCell ref="D646:D649"/>
    <mergeCell ref="E646:E649"/>
    <mergeCell ref="F646:F649"/>
    <mergeCell ref="G646:G649"/>
    <mergeCell ref="G618:G637"/>
    <mergeCell ref="A639:A644"/>
    <mergeCell ref="B639:B644"/>
    <mergeCell ref="D639:D644"/>
    <mergeCell ref="E639:E644"/>
    <mergeCell ref="F639:F644"/>
    <mergeCell ref="G639:G644"/>
    <mergeCell ref="A704:A707"/>
    <mergeCell ref="B704:B707"/>
    <mergeCell ref="D704:D707"/>
    <mergeCell ref="E704:E707"/>
    <mergeCell ref="F704:F707"/>
    <mergeCell ref="G704:G707"/>
    <mergeCell ref="A693:A700"/>
    <mergeCell ref="B693:B700"/>
    <mergeCell ref="D693:D700"/>
    <mergeCell ref="E693:E700"/>
    <mergeCell ref="F693:F700"/>
    <mergeCell ref="G693:G700"/>
    <mergeCell ref="A675:A691"/>
    <mergeCell ref="B675:B691"/>
    <mergeCell ref="D675:D691"/>
    <mergeCell ref="E675:E691"/>
    <mergeCell ref="F675:F691"/>
    <mergeCell ref="G675:G691"/>
    <mergeCell ref="A728:A749"/>
    <mergeCell ref="B728:B749"/>
    <mergeCell ref="D728:D749"/>
    <mergeCell ref="E728:E749"/>
    <mergeCell ref="F728:F749"/>
    <mergeCell ref="A751:A756"/>
    <mergeCell ref="B751:B756"/>
    <mergeCell ref="D751:D756"/>
    <mergeCell ref="E751:E756"/>
    <mergeCell ref="F751:F756"/>
    <mergeCell ref="A709:A710"/>
    <mergeCell ref="B709:B710"/>
    <mergeCell ref="C709:C710"/>
    <mergeCell ref="E709:E710"/>
    <mergeCell ref="F709:F710"/>
    <mergeCell ref="A711:A726"/>
    <mergeCell ref="B711:B726"/>
    <mergeCell ref="D711:D726"/>
    <mergeCell ref="F711:F726"/>
    <mergeCell ref="A790:A806"/>
    <mergeCell ref="B790:B806"/>
    <mergeCell ref="D790:D806"/>
    <mergeCell ref="E790:E806"/>
    <mergeCell ref="F790:F806"/>
    <mergeCell ref="A808:A817"/>
    <mergeCell ref="B808:B817"/>
    <mergeCell ref="D808:D817"/>
    <mergeCell ref="E808:E817"/>
    <mergeCell ref="F808:F817"/>
    <mergeCell ref="A758:A761"/>
    <mergeCell ref="B758:B761"/>
    <mergeCell ref="D758:D761"/>
    <mergeCell ref="E758:E761"/>
    <mergeCell ref="F758:F761"/>
    <mergeCell ref="A763:A788"/>
    <mergeCell ref="B763:B788"/>
    <mergeCell ref="E763:E788"/>
    <mergeCell ref="F763:F788"/>
    <mergeCell ref="A846:A869"/>
    <mergeCell ref="B846:B869"/>
    <mergeCell ref="D846:D869"/>
    <mergeCell ref="E846:E869"/>
    <mergeCell ref="F846:F869"/>
    <mergeCell ref="G846:G869"/>
    <mergeCell ref="G825:G826"/>
    <mergeCell ref="A827:A844"/>
    <mergeCell ref="B827:B844"/>
    <mergeCell ref="D827:D844"/>
    <mergeCell ref="F827:F844"/>
    <mergeCell ref="G827:G844"/>
    <mergeCell ref="A821:A824"/>
    <mergeCell ref="B821:B824"/>
    <mergeCell ref="D821:D824"/>
    <mergeCell ref="E821:E824"/>
    <mergeCell ref="F821:F824"/>
    <mergeCell ref="A825:A826"/>
    <mergeCell ref="B825:B826"/>
    <mergeCell ref="C825:C826"/>
    <mergeCell ref="E825:E826"/>
    <mergeCell ref="F825:F826"/>
    <mergeCell ref="A885:A910"/>
    <mergeCell ref="B885:B910"/>
    <mergeCell ref="E885:E910"/>
    <mergeCell ref="F885:F910"/>
    <mergeCell ref="G885:G910"/>
    <mergeCell ref="A912:A928"/>
    <mergeCell ref="B912:B928"/>
    <mergeCell ref="D912:D928"/>
    <mergeCell ref="E912:E928"/>
    <mergeCell ref="F912:F928"/>
    <mergeCell ref="A880:A883"/>
    <mergeCell ref="B880:B883"/>
    <mergeCell ref="D880:D883"/>
    <mergeCell ref="E880:E883"/>
    <mergeCell ref="F880:F883"/>
    <mergeCell ref="G880:G883"/>
    <mergeCell ref="A871:A878"/>
    <mergeCell ref="B871:B878"/>
    <mergeCell ref="D871:D878"/>
    <mergeCell ref="E871:E878"/>
    <mergeCell ref="F871:F878"/>
    <mergeCell ref="G871:G878"/>
    <mergeCell ref="A948:A949"/>
    <mergeCell ref="B948:B949"/>
    <mergeCell ref="C948:C949"/>
    <mergeCell ref="E948:E949"/>
    <mergeCell ref="F948:F949"/>
    <mergeCell ref="G948:G949"/>
    <mergeCell ref="A943:A946"/>
    <mergeCell ref="B943:B946"/>
    <mergeCell ref="D943:D946"/>
    <mergeCell ref="E943:E946"/>
    <mergeCell ref="F943:F946"/>
    <mergeCell ref="G943:G946"/>
    <mergeCell ref="G912:G928"/>
    <mergeCell ref="A930:A939"/>
    <mergeCell ref="B930:B939"/>
    <mergeCell ref="D930:D939"/>
    <mergeCell ref="E930:E939"/>
    <mergeCell ref="F930:F939"/>
    <mergeCell ref="G930:G939"/>
    <mergeCell ref="G973:G996"/>
    <mergeCell ref="A998:A1005"/>
    <mergeCell ref="B998:B1005"/>
    <mergeCell ref="D998:D1005"/>
    <mergeCell ref="E998:E1005"/>
    <mergeCell ref="F998:F1005"/>
    <mergeCell ref="G998:G1005"/>
    <mergeCell ref="A952:A971"/>
    <mergeCell ref="B952:B971"/>
    <mergeCell ref="D952:D971"/>
    <mergeCell ref="F952:F971"/>
    <mergeCell ref="G952:G971"/>
    <mergeCell ref="A973:A996"/>
    <mergeCell ref="B973:B996"/>
    <mergeCell ref="D973:D996"/>
    <mergeCell ref="E973:E996"/>
    <mergeCell ref="F973:F996"/>
    <mergeCell ref="A1039:A1055"/>
    <mergeCell ref="B1039:B1055"/>
    <mergeCell ref="D1039:D1055"/>
    <mergeCell ref="E1039:E1055"/>
    <mergeCell ref="F1039:F1055"/>
    <mergeCell ref="G1039:G1055"/>
    <mergeCell ref="A1012:A1037"/>
    <mergeCell ref="B1012:B1037"/>
    <mergeCell ref="D1012:D1037"/>
    <mergeCell ref="E1012:E1037"/>
    <mergeCell ref="F1012:F1037"/>
    <mergeCell ref="G1012:G1037"/>
    <mergeCell ref="A1007:A1010"/>
    <mergeCell ref="B1007:B1010"/>
    <mergeCell ref="D1007:D1010"/>
    <mergeCell ref="E1007:E1010"/>
    <mergeCell ref="F1007:F1010"/>
    <mergeCell ref="G1007:G1010"/>
    <mergeCell ref="A1075:A1076"/>
    <mergeCell ref="B1075:B1076"/>
    <mergeCell ref="C1075:C1076"/>
    <mergeCell ref="E1075:E1076"/>
    <mergeCell ref="F1075:F1076"/>
    <mergeCell ref="A1079:A1100"/>
    <mergeCell ref="B1079:B1100"/>
    <mergeCell ref="D1079:D1100"/>
    <mergeCell ref="F1079:F1100"/>
    <mergeCell ref="A1070:A1073"/>
    <mergeCell ref="B1070:B1073"/>
    <mergeCell ref="D1070:D1073"/>
    <mergeCell ref="E1070:E1073"/>
    <mergeCell ref="F1070:F1073"/>
    <mergeCell ref="G1070:G1073"/>
    <mergeCell ref="A1057:A1066"/>
    <mergeCell ref="B1057:B1066"/>
    <mergeCell ref="D1057:D1066"/>
    <mergeCell ref="E1057:E1066"/>
    <mergeCell ref="F1057:F1066"/>
    <mergeCell ref="G1057:G1066"/>
    <mergeCell ref="A1138:A1141"/>
    <mergeCell ref="B1138:B1141"/>
    <mergeCell ref="D1138:D1141"/>
    <mergeCell ref="E1138:E1141"/>
    <mergeCell ref="F1138:F1141"/>
    <mergeCell ref="A1143:A1168"/>
    <mergeCell ref="B1143:B1168"/>
    <mergeCell ref="D1143:D1168"/>
    <mergeCell ref="E1143:E1168"/>
    <mergeCell ref="F1143:F1168"/>
    <mergeCell ref="A1102:A1127"/>
    <mergeCell ref="B1102:B1127"/>
    <mergeCell ref="D1102:D1127"/>
    <mergeCell ref="E1102:E1127"/>
    <mergeCell ref="F1102:F1127"/>
    <mergeCell ref="A1129:A1136"/>
    <mergeCell ref="B1129:B1136"/>
    <mergeCell ref="D1129:D1136"/>
    <mergeCell ref="E1129:E1136"/>
    <mergeCell ref="F1129:F1136"/>
    <mergeCell ref="B1205:B1208"/>
    <mergeCell ref="D1205:D1208"/>
    <mergeCell ref="E1205:E1208"/>
    <mergeCell ref="F1205:F1208"/>
    <mergeCell ref="B1212:B1236"/>
    <mergeCell ref="D1212:D1236"/>
    <mergeCell ref="F1212:F1236"/>
    <mergeCell ref="A1199:A1202"/>
    <mergeCell ref="B1199:B1202"/>
    <mergeCell ref="D1199:D1202"/>
    <mergeCell ref="E1199:E1202"/>
    <mergeCell ref="F1199:F1202"/>
    <mergeCell ref="B1203:B1204"/>
    <mergeCell ref="C1203:C1204"/>
    <mergeCell ref="E1203:E1204"/>
    <mergeCell ref="F1203:F1204"/>
    <mergeCell ref="A1170:A1186"/>
    <mergeCell ref="B1170:B1186"/>
    <mergeCell ref="D1170:D1186"/>
    <mergeCell ref="E1170:E1186"/>
    <mergeCell ref="F1170:F1186"/>
    <mergeCell ref="A1188:A1197"/>
    <mergeCell ref="B1188:B1197"/>
    <mergeCell ref="D1188:D1197"/>
    <mergeCell ref="E1188:E1197"/>
    <mergeCell ref="F1188:F1197"/>
    <mergeCell ref="B1306:B1322"/>
    <mergeCell ref="D1306:D1322"/>
    <mergeCell ref="E1306:E1322"/>
    <mergeCell ref="F1306:F1322"/>
    <mergeCell ref="B1324:B1337"/>
    <mergeCell ref="D1324:D1337"/>
    <mergeCell ref="E1324:E1337"/>
    <mergeCell ref="F1324:F1337"/>
    <mergeCell ref="B1274:B1277"/>
    <mergeCell ref="D1274:D1277"/>
    <mergeCell ref="E1274:E1277"/>
    <mergeCell ref="F1274:F1277"/>
    <mergeCell ref="B1279:B1304"/>
    <mergeCell ref="D1279:D1304"/>
    <mergeCell ref="E1279:E1304"/>
    <mergeCell ref="F1279:F1304"/>
    <mergeCell ref="B1238:B1263"/>
    <mergeCell ref="D1238:D1263"/>
    <mergeCell ref="E1238:E1263"/>
    <mergeCell ref="F1238:F1263"/>
    <mergeCell ref="B1265:B1272"/>
    <mergeCell ref="D1265:D1272"/>
    <mergeCell ref="E1265:E1272"/>
    <mergeCell ref="F1265:F1272"/>
    <mergeCell ref="B1358:B1384"/>
    <mergeCell ref="D1358:D1384"/>
    <mergeCell ref="F1358:F1384"/>
    <mergeCell ref="B1386:B1414"/>
    <mergeCell ref="D1386:D1414"/>
    <mergeCell ref="E1386:E1414"/>
    <mergeCell ref="F1386:F1414"/>
    <mergeCell ref="B1347:B1348"/>
    <mergeCell ref="C1347:C1348"/>
    <mergeCell ref="E1347:E1348"/>
    <mergeCell ref="F1347:F1348"/>
    <mergeCell ref="B1349:B1354"/>
    <mergeCell ref="D1349:D1354"/>
    <mergeCell ref="E1349:E1354"/>
    <mergeCell ref="F1349:F1354"/>
    <mergeCell ref="B1339:B1341"/>
    <mergeCell ref="D1339:D1341"/>
    <mergeCell ref="E1339:E1341"/>
    <mergeCell ref="F1339:F1341"/>
    <mergeCell ref="B1343:B1346"/>
    <mergeCell ref="D1343:D1346"/>
    <mergeCell ref="E1343:E1346"/>
    <mergeCell ref="F1343:F1346"/>
    <mergeCell ref="B1475:B1488"/>
    <mergeCell ref="D1475:D1488"/>
    <mergeCell ref="E1475:E1488"/>
    <mergeCell ref="F1475:F1488"/>
    <mergeCell ref="B1490:B1492"/>
    <mergeCell ref="D1490:D1492"/>
    <mergeCell ref="E1490:E1492"/>
    <mergeCell ref="F1490:F1492"/>
    <mergeCell ref="B1430:B1455"/>
    <mergeCell ref="D1430:D1455"/>
    <mergeCell ref="E1430:E1455"/>
    <mergeCell ref="F1430:F1455"/>
    <mergeCell ref="B1457:B1473"/>
    <mergeCell ref="D1457:D1473"/>
    <mergeCell ref="E1457:E1473"/>
    <mergeCell ref="F1457:F1473"/>
    <mergeCell ref="B1416:B1423"/>
    <mergeCell ref="D1416:D1423"/>
    <mergeCell ref="E1416:E1423"/>
    <mergeCell ref="F1416:F1423"/>
    <mergeCell ref="B1425:B1428"/>
    <mergeCell ref="D1425:D1428"/>
    <mergeCell ref="E1425:E1428"/>
    <mergeCell ref="F1425:F1428"/>
    <mergeCell ref="A1505:A1514"/>
    <mergeCell ref="B1505:B1514"/>
    <mergeCell ref="D1505:D1514"/>
    <mergeCell ref="E1505:E1514"/>
    <mergeCell ref="F1505:F1514"/>
    <mergeCell ref="G1505:G1514"/>
    <mergeCell ref="G1499:G1500"/>
    <mergeCell ref="A1501:A1503"/>
    <mergeCell ref="B1501:B1503"/>
    <mergeCell ref="D1501:D1503"/>
    <mergeCell ref="E1501:E1503"/>
    <mergeCell ref="F1501:F1503"/>
    <mergeCell ref="G1501:G1503"/>
    <mergeCell ref="B1494:B1497"/>
    <mergeCell ref="D1494:D1497"/>
    <mergeCell ref="E1494:E1497"/>
    <mergeCell ref="F1494:F1497"/>
    <mergeCell ref="A1499:A1500"/>
    <mergeCell ref="B1499:B1500"/>
    <mergeCell ref="C1499:C1500"/>
    <mergeCell ref="E1499:E1500"/>
    <mergeCell ref="F1499:F1500"/>
    <mergeCell ref="A1587:A1590"/>
    <mergeCell ref="B1587:B1590"/>
    <mergeCell ref="D1587:D1590"/>
    <mergeCell ref="E1587:E1590"/>
    <mergeCell ref="F1587:F1590"/>
    <mergeCell ref="G1587:G1590"/>
    <mergeCell ref="G1546:G1576"/>
    <mergeCell ref="A1578:A1585"/>
    <mergeCell ref="B1578:B1585"/>
    <mergeCell ref="D1578:D1585"/>
    <mergeCell ref="E1578:E1585"/>
    <mergeCell ref="F1578:F1585"/>
    <mergeCell ref="G1578:G1585"/>
    <mergeCell ref="A1518:A1544"/>
    <mergeCell ref="B1518:B1544"/>
    <mergeCell ref="D1518:D1544"/>
    <mergeCell ref="F1518:F1544"/>
    <mergeCell ref="G1518:G1544"/>
    <mergeCell ref="A1546:A1576"/>
    <mergeCell ref="B1546:B1576"/>
    <mergeCell ref="D1546:D1576"/>
    <mergeCell ref="E1546:E1576"/>
    <mergeCell ref="F1546:F1576"/>
    <mergeCell ref="A1637:A1650"/>
    <mergeCell ref="B1637:B1650"/>
    <mergeCell ref="D1637:D1650"/>
    <mergeCell ref="E1637:E1650"/>
    <mergeCell ref="F1637:F1650"/>
    <mergeCell ref="G1637:G1650"/>
    <mergeCell ref="A1619:A1635"/>
    <mergeCell ref="B1619:B1635"/>
    <mergeCell ref="D1619:D1635"/>
    <mergeCell ref="E1619:E1635"/>
    <mergeCell ref="F1619:F1635"/>
    <mergeCell ref="G1619:G1635"/>
    <mergeCell ref="A1592:A1617"/>
    <mergeCell ref="B1592:B1617"/>
    <mergeCell ref="D1592:D1617"/>
    <mergeCell ref="E1592:E1617"/>
    <mergeCell ref="F1592:F1617"/>
    <mergeCell ref="G1592:G1617"/>
    <mergeCell ref="A1660:A1661"/>
    <mergeCell ref="B1660:B1661"/>
    <mergeCell ref="C1660:C1661"/>
    <mergeCell ref="E1660:E1661"/>
    <mergeCell ref="F1660:F1661"/>
    <mergeCell ref="A1662:A1667"/>
    <mergeCell ref="B1662:B1667"/>
    <mergeCell ref="D1662:D1667"/>
    <mergeCell ref="E1662:E1667"/>
    <mergeCell ref="F1662:F1667"/>
    <mergeCell ref="A1655:A1658"/>
    <mergeCell ref="B1655:B1658"/>
    <mergeCell ref="D1655:D1658"/>
    <mergeCell ref="E1655:E1658"/>
    <mergeCell ref="F1655:F1658"/>
    <mergeCell ref="G1655:G1658"/>
    <mergeCell ref="A1652:A1654"/>
    <mergeCell ref="B1652:B1654"/>
    <mergeCell ref="D1652:D1654"/>
    <mergeCell ref="E1652:E1654"/>
    <mergeCell ref="F1652:F1654"/>
    <mergeCell ref="G1652:G1654"/>
    <mergeCell ref="A1696:A1697"/>
    <mergeCell ref="B1696:B1697"/>
    <mergeCell ref="D1696:D1697"/>
    <mergeCell ref="E1696:E1697"/>
    <mergeCell ref="F1696:F1697"/>
    <mergeCell ref="A1699:A1715"/>
    <mergeCell ref="B1699:B1715"/>
    <mergeCell ref="D1699:D1715"/>
    <mergeCell ref="E1699:E1715"/>
    <mergeCell ref="F1699:F1715"/>
    <mergeCell ref="A1669:A1673"/>
    <mergeCell ref="B1669:B1673"/>
    <mergeCell ref="D1669:D1673"/>
    <mergeCell ref="E1669:E1673"/>
    <mergeCell ref="F1669:F1673"/>
    <mergeCell ref="A1677:A1694"/>
    <mergeCell ref="B1677:B1694"/>
    <mergeCell ref="D1677:D1694"/>
    <mergeCell ref="E1677:E1694"/>
    <mergeCell ref="F1677:F1694"/>
    <mergeCell ref="A1756:A1786"/>
    <mergeCell ref="B1756:B1786"/>
    <mergeCell ref="D1756:D1786"/>
    <mergeCell ref="E1756:E1786"/>
    <mergeCell ref="F1756:F1786"/>
    <mergeCell ref="A1788:A1791"/>
    <mergeCell ref="B1788:B1791"/>
    <mergeCell ref="D1788:D1791"/>
    <mergeCell ref="E1788:E1791"/>
    <mergeCell ref="F1788:F1791"/>
    <mergeCell ref="A1717:A1726"/>
    <mergeCell ref="B1717:B1726"/>
    <mergeCell ref="D1717:D1726"/>
    <mergeCell ref="E1717:E1726"/>
    <mergeCell ref="F1717:F1726"/>
    <mergeCell ref="A1728:A1754"/>
    <mergeCell ref="B1728:B1754"/>
    <mergeCell ref="D1728:D1754"/>
    <mergeCell ref="F1728:F1754"/>
    <mergeCell ref="A1829:A1832"/>
    <mergeCell ref="B1829:B1832"/>
    <mergeCell ref="D1829:D1832"/>
    <mergeCell ref="E1829:E1832"/>
    <mergeCell ref="F1829:F1832"/>
    <mergeCell ref="A1833:A1834"/>
    <mergeCell ref="B1833:B1834"/>
    <mergeCell ref="C1833:C1834"/>
    <mergeCell ref="E1833:E1834"/>
    <mergeCell ref="F1833:F1834"/>
    <mergeCell ref="A1793:A1818"/>
    <mergeCell ref="B1793:B1818"/>
    <mergeCell ref="D1793:D1818"/>
    <mergeCell ref="E1793:E1818"/>
    <mergeCell ref="F1793:F1818"/>
    <mergeCell ref="A1820:A1827"/>
    <mergeCell ref="B1820:B1827"/>
    <mergeCell ref="D1820:D1827"/>
    <mergeCell ref="E1820:E1827"/>
    <mergeCell ref="F1820:F1827"/>
    <mergeCell ref="A1850:A1882"/>
    <mergeCell ref="B1850:B1882"/>
    <mergeCell ref="E1850:E1882"/>
    <mergeCell ref="F1850:F1882"/>
    <mergeCell ref="G1850:G1882"/>
    <mergeCell ref="A1884:A1901"/>
    <mergeCell ref="B1884:B1901"/>
    <mergeCell ref="D1884:D1901"/>
    <mergeCell ref="E1884:E1901"/>
    <mergeCell ref="F1884:F1901"/>
    <mergeCell ref="A1842:A1846"/>
    <mergeCell ref="B1842:B1846"/>
    <mergeCell ref="D1842:D1846"/>
    <mergeCell ref="E1842:E1846"/>
    <mergeCell ref="F1842:F1846"/>
    <mergeCell ref="G1842:G1846"/>
    <mergeCell ref="G1833:G1834"/>
    <mergeCell ref="A1835:A1840"/>
    <mergeCell ref="B1835:B1840"/>
    <mergeCell ref="D1835:D1840"/>
    <mergeCell ref="E1835:E1840"/>
    <mergeCell ref="F1835:F1840"/>
    <mergeCell ref="G1835:G1840"/>
    <mergeCell ref="A1924:A1933"/>
    <mergeCell ref="B1924:B1933"/>
    <mergeCell ref="D1924:D1933"/>
    <mergeCell ref="E1924:E1933"/>
    <mergeCell ref="F1924:F1933"/>
    <mergeCell ref="G1924:G1933"/>
    <mergeCell ref="A1906:A1922"/>
    <mergeCell ref="B1906:B1922"/>
    <mergeCell ref="D1906:D1922"/>
    <mergeCell ref="E1906:E1922"/>
    <mergeCell ref="F1906:F1922"/>
    <mergeCell ref="G1906:G1922"/>
    <mergeCell ref="G1884:G1901"/>
    <mergeCell ref="A1903:A1904"/>
    <mergeCell ref="B1903:B1904"/>
    <mergeCell ref="D1903:D1904"/>
    <mergeCell ref="E1903:E1904"/>
    <mergeCell ref="F1903:F1904"/>
    <mergeCell ref="G1903:G1904"/>
    <mergeCell ref="G1963:G1966"/>
    <mergeCell ref="A1968:A1993"/>
    <mergeCell ref="B1968:B1993"/>
    <mergeCell ref="D1968:D1993"/>
    <mergeCell ref="E1968:E1993"/>
    <mergeCell ref="F1968:F1993"/>
    <mergeCell ref="G1968:G1993"/>
    <mergeCell ref="A1935:A1961"/>
    <mergeCell ref="B1935:B1961"/>
    <mergeCell ref="D1935:D1961"/>
    <mergeCell ref="F1935:F1961"/>
    <mergeCell ref="G1935:G1961"/>
    <mergeCell ref="A1963:A1966"/>
    <mergeCell ref="B1963:B1966"/>
    <mergeCell ref="D1963:D1966"/>
    <mergeCell ref="E1963:E1966"/>
    <mergeCell ref="F1963:F1966"/>
    <mergeCell ref="B2009:C2009"/>
    <mergeCell ref="E2009:F2009"/>
    <mergeCell ref="G2009:H2009"/>
    <mergeCell ref="I2009:J2009"/>
    <mergeCell ref="K2009:L2009"/>
    <mergeCell ref="M2009:N2009"/>
    <mergeCell ref="A2004:A2007"/>
    <mergeCell ref="B2004:B2007"/>
    <mergeCell ref="D2004:D2007"/>
    <mergeCell ref="E2004:E2007"/>
    <mergeCell ref="F2004:F2007"/>
    <mergeCell ref="G2004:G2007"/>
    <mergeCell ref="A1995:A2002"/>
    <mergeCell ref="B1995:B2002"/>
    <mergeCell ref="D1995:D2002"/>
    <mergeCell ref="E1995:E2002"/>
    <mergeCell ref="F1995:F2002"/>
    <mergeCell ref="G1995:G2002"/>
    <mergeCell ref="AM2009:AN2009"/>
    <mergeCell ref="AO2009:AP2009"/>
    <mergeCell ref="AQ2009:AR2009"/>
    <mergeCell ref="AS2009:AT2009"/>
    <mergeCell ref="AU2009:AV2009"/>
    <mergeCell ref="AW2009:AX2009"/>
    <mergeCell ref="AA2009:AB2009"/>
    <mergeCell ref="AC2009:AD2009"/>
    <mergeCell ref="AE2009:AF2009"/>
    <mergeCell ref="AG2009:AH2009"/>
    <mergeCell ref="AI2009:AJ2009"/>
    <mergeCell ref="AK2009:AL2009"/>
    <mergeCell ref="O2009:P2009"/>
    <mergeCell ref="Q2009:R2009"/>
    <mergeCell ref="S2009:T2009"/>
    <mergeCell ref="U2009:V2009"/>
    <mergeCell ref="W2009:X2009"/>
    <mergeCell ref="Y2009:Z2009"/>
    <mergeCell ref="BW2009:BX2009"/>
    <mergeCell ref="BY2009:BZ2009"/>
    <mergeCell ref="CA2009:CB2009"/>
    <mergeCell ref="CC2009:CD2009"/>
    <mergeCell ref="CE2009:CF2009"/>
    <mergeCell ref="CG2009:CH2009"/>
    <mergeCell ref="BK2009:BL2009"/>
    <mergeCell ref="BM2009:BN2009"/>
    <mergeCell ref="BO2009:BP2009"/>
    <mergeCell ref="BQ2009:BR2009"/>
    <mergeCell ref="BS2009:BT2009"/>
    <mergeCell ref="BU2009:BV2009"/>
    <mergeCell ref="AY2009:AZ2009"/>
    <mergeCell ref="BA2009:BB2009"/>
    <mergeCell ref="BC2009:BD2009"/>
    <mergeCell ref="BE2009:BF2009"/>
    <mergeCell ref="BG2009:BH2009"/>
    <mergeCell ref="BI2009:BJ2009"/>
    <mergeCell ref="DG2009:DH2009"/>
    <mergeCell ref="DI2009:DJ2009"/>
    <mergeCell ref="DK2009:DL2009"/>
    <mergeCell ref="DM2009:DN2009"/>
    <mergeCell ref="DO2009:DP2009"/>
    <mergeCell ref="DQ2009:DR2009"/>
    <mergeCell ref="CU2009:CV2009"/>
    <mergeCell ref="CW2009:CX2009"/>
    <mergeCell ref="CY2009:CZ2009"/>
    <mergeCell ref="DA2009:DB2009"/>
    <mergeCell ref="DC2009:DD2009"/>
    <mergeCell ref="DE2009:DF2009"/>
    <mergeCell ref="CI2009:CJ2009"/>
    <mergeCell ref="CK2009:CL2009"/>
    <mergeCell ref="CM2009:CN2009"/>
    <mergeCell ref="CO2009:CP2009"/>
    <mergeCell ref="CQ2009:CR2009"/>
    <mergeCell ref="CS2009:CT2009"/>
    <mergeCell ref="EQ2009:ER2009"/>
    <mergeCell ref="ES2009:ET2009"/>
    <mergeCell ref="EU2009:EV2009"/>
    <mergeCell ref="EW2009:EX2009"/>
    <mergeCell ref="EY2009:EZ2009"/>
    <mergeCell ref="FA2009:FB2009"/>
    <mergeCell ref="EE2009:EF2009"/>
    <mergeCell ref="EG2009:EH2009"/>
    <mergeCell ref="EI2009:EJ2009"/>
    <mergeCell ref="EK2009:EL2009"/>
    <mergeCell ref="EM2009:EN2009"/>
    <mergeCell ref="EO2009:EP2009"/>
    <mergeCell ref="DS2009:DT2009"/>
    <mergeCell ref="DU2009:DV2009"/>
    <mergeCell ref="DW2009:DX2009"/>
    <mergeCell ref="DY2009:DZ2009"/>
    <mergeCell ref="EA2009:EB2009"/>
    <mergeCell ref="EC2009:ED2009"/>
    <mergeCell ref="GA2009:GB2009"/>
    <mergeCell ref="GC2009:GD2009"/>
    <mergeCell ref="GE2009:GF2009"/>
    <mergeCell ref="GG2009:GH2009"/>
    <mergeCell ref="GI2009:GJ2009"/>
    <mergeCell ref="GK2009:GL2009"/>
    <mergeCell ref="FO2009:FP2009"/>
    <mergeCell ref="FQ2009:FR2009"/>
    <mergeCell ref="FS2009:FT2009"/>
    <mergeCell ref="FU2009:FV2009"/>
    <mergeCell ref="FW2009:FX2009"/>
    <mergeCell ref="FY2009:FZ2009"/>
    <mergeCell ref="FC2009:FD2009"/>
    <mergeCell ref="FE2009:FF2009"/>
    <mergeCell ref="FG2009:FH2009"/>
    <mergeCell ref="FI2009:FJ2009"/>
    <mergeCell ref="FK2009:FL2009"/>
    <mergeCell ref="FM2009:FN2009"/>
    <mergeCell ref="HK2009:HL2009"/>
    <mergeCell ref="HM2009:HN2009"/>
    <mergeCell ref="HO2009:HP2009"/>
    <mergeCell ref="HQ2009:HR2009"/>
    <mergeCell ref="HS2009:HT2009"/>
    <mergeCell ref="HU2009:HV2009"/>
    <mergeCell ref="GY2009:GZ2009"/>
    <mergeCell ref="HA2009:HB2009"/>
    <mergeCell ref="HC2009:HD2009"/>
    <mergeCell ref="HE2009:HF2009"/>
    <mergeCell ref="HG2009:HH2009"/>
    <mergeCell ref="HI2009:HJ2009"/>
    <mergeCell ref="GM2009:GN2009"/>
    <mergeCell ref="GO2009:GP2009"/>
    <mergeCell ref="GQ2009:GR2009"/>
    <mergeCell ref="GS2009:GT2009"/>
    <mergeCell ref="GU2009:GV2009"/>
    <mergeCell ref="GW2009:GX2009"/>
    <mergeCell ref="IU2009:IV2009"/>
    <mergeCell ref="IW2009:IX2009"/>
    <mergeCell ref="IY2009:IZ2009"/>
    <mergeCell ref="JA2009:JB2009"/>
    <mergeCell ref="JC2009:JD2009"/>
    <mergeCell ref="JE2009:JF2009"/>
    <mergeCell ref="II2009:IJ2009"/>
    <mergeCell ref="IK2009:IL2009"/>
    <mergeCell ref="IM2009:IN2009"/>
    <mergeCell ref="IO2009:IP2009"/>
    <mergeCell ref="IQ2009:IR2009"/>
    <mergeCell ref="IS2009:IT2009"/>
    <mergeCell ref="HW2009:HX2009"/>
    <mergeCell ref="HY2009:HZ2009"/>
    <mergeCell ref="IA2009:IB2009"/>
    <mergeCell ref="IC2009:ID2009"/>
    <mergeCell ref="IE2009:IF2009"/>
    <mergeCell ref="IG2009:IH2009"/>
    <mergeCell ref="KE2009:KF2009"/>
    <mergeCell ref="KG2009:KH2009"/>
    <mergeCell ref="KI2009:KJ2009"/>
    <mergeCell ref="KK2009:KL2009"/>
    <mergeCell ref="KM2009:KN2009"/>
    <mergeCell ref="KO2009:KP2009"/>
    <mergeCell ref="JS2009:JT2009"/>
    <mergeCell ref="JU2009:JV2009"/>
    <mergeCell ref="JW2009:JX2009"/>
    <mergeCell ref="JY2009:JZ2009"/>
    <mergeCell ref="KA2009:KB2009"/>
    <mergeCell ref="KC2009:KD2009"/>
    <mergeCell ref="JG2009:JH2009"/>
    <mergeCell ref="JI2009:JJ2009"/>
    <mergeCell ref="JK2009:JL2009"/>
    <mergeCell ref="JM2009:JN2009"/>
    <mergeCell ref="JO2009:JP2009"/>
    <mergeCell ref="JQ2009:JR2009"/>
    <mergeCell ref="LO2009:LP2009"/>
    <mergeCell ref="LQ2009:LR2009"/>
    <mergeCell ref="LS2009:LT2009"/>
    <mergeCell ref="LU2009:LV2009"/>
    <mergeCell ref="LW2009:LX2009"/>
    <mergeCell ref="LY2009:LZ2009"/>
    <mergeCell ref="LC2009:LD2009"/>
    <mergeCell ref="LE2009:LF2009"/>
    <mergeCell ref="LG2009:LH2009"/>
    <mergeCell ref="LI2009:LJ2009"/>
    <mergeCell ref="LK2009:LL2009"/>
    <mergeCell ref="LM2009:LN2009"/>
    <mergeCell ref="KQ2009:KR2009"/>
    <mergeCell ref="KS2009:KT2009"/>
    <mergeCell ref="KU2009:KV2009"/>
    <mergeCell ref="KW2009:KX2009"/>
    <mergeCell ref="KY2009:KZ2009"/>
    <mergeCell ref="LA2009:LB2009"/>
    <mergeCell ref="MY2009:MZ2009"/>
    <mergeCell ref="NA2009:NB2009"/>
    <mergeCell ref="NC2009:ND2009"/>
    <mergeCell ref="NE2009:NF2009"/>
    <mergeCell ref="NG2009:NH2009"/>
    <mergeCell ref="NI2009:NJ2009"/>
    <mergeCell ref="MM2009:MN2009"/>
    <mergeCell ref="MO2009:MP2009"/>
    <mergeCell ref="MQ2009:MR2009"/>
    <mergeCell ref="MS2009:MT2009"/>
    <mergeCell ref="MU2009:MV2009"/>
    <mergeCell ref="MW2009:MX2009"/>
    <mergeCell ref="MA2009:MB2009"/>
    <mergeCell ref="MC2009:MD2009"/>
    <mergeCell ref="ME2009:MF2009"/>
    <mergeCell ref="MG2009:MH2009"/>
    <mergeCell ref="MI2009:MJ2009"/>
    <mergeCell ref="MK2009:ML2009"/>
    <mergeCell ref="OI2009:OJ2009"/>
    <mergeCell ref="OK2009:OL2009"/>
    <mergeCell ref="OM2009:ON2009"/>
    <mergeCell ref="OO2009:OP2009"/>
    <mergeCell ref="OQ2009:OR2009"/>
    <mergeCell ref="OS2009:OT2009"/>
    <mergeCell ref="NW2009:NX2009"/>
    <mergeCell ref="NY2009:NZ2009"/>
    <mergeCell ref="OA2009:OB2009"/>
    <mergeCell ref="OC2009:OD2009"/>
    <mergeCell ref="OE2009:OF2009"/>
    <mergeCell ref="OG2009:OH2009"/>
    <mergeCell ref="NK2009:NL2009"/>
    <mergeCell ref="NM2009:NN2009"/>
    <mergeCell ref="NO2009:NP2009"/>
    <mergeCell ref="NQ2009:NR2009"/>
    <mergeCell ref="NS2009:NT2009"/>
    <mergeCell ref="NU2009:NV2009"/>
    <mergeCell ref="PS2009:PT2009"/>
    <mergeCell ref="PU2009:PV2009"/>
    <mergeCell ref="PW2009:PX2009"/>
    <mergeCell ref="PY2009:PZ2009"/>
    <mergeCell ref="QA2009:QB2009"/>
    <mergeCell ref="QC2009:QD2009"/>
    <mergeCell ref="PG2009:PH2009"/>
    <mergeCell ref="PI2009:PJ2009"/>
    <mergeCell ref="PK2009:PL2009"/>
    <mergeCell ref="PM2009:PN2009"/>
    <mergeCell ref="PO2009:PP2009"/>
    <mergeCell ref="PQ2009:PR2009"/>
    <mergeCell ref="OU2009:OV2009"/>
    <mergeCell ref="OW2009:OX2009"/>
    <mergeCell ref="OY2009:OZ2009"/>
    <mergeCell ref="PA2009:PB2009"/>
    <mergeCell ref="PC2009:PD2009"/>
    <mergeCell ref="PE2009:PF2009"/>
    <mergeCell ref="RC2009:RD2009"/>
    <mergeCell ref="RE2009:RF2009"/>
    <mergeCell ref="RG2009:RH2009"/>
    <mergeCell ref="RI2009:RJ2009"/>
    <mergeCell ref="RK2009:RL2009"/>
    <mergeCell ref="RM2009:RN2009"/>
    <mergeCell ref="QQ2009:QR2009"/>
    <mergeCell ref="QS2009:QT2009"/>
    <mergeCell ref="QU2009:QV2009"/>
    <mergeCell ref="QW2009:QX2009"/>
    <mergeCell ref="QY2009:QZ2009"/>
    <mergeCell ref="RA2009:RB2009"/>
    <mergeCell ref="QE2009:QF2009"/>
    <mergeCell ref="QG2009:QH2009"/>
    <mergeCell ref="QI2009:QJ2009"/>
    <mergeCell ref="QK2009:QL2009"/>
    <mergeCell ref="QM2009:QN2009"/>
    <mergeCell ref="QO2009:QP2009"/>
    <mergeCell ref="SM2009:SN2009"/>
    <mergeCell ref="SO2009:SP2009"/>
    <mergeCell ref="SQ2009:SR2009"/>
    <mergeCell ref="SS2009:ST2009"/>
    <mergeCell ref="SU2009:SV2009"/>
    <mergeCell ref="SW2009:SX2009"/>
    <mergeCell ref="SA2009:SB2009"/>
    <mergeCell ref="SC2009:SD2009"/>
    <mergeCell ref="SE2009:SF2009"/>
    <mergeCell ref="SG2009:SH2009"/>
    <mergeCell ref="SI2009:SJ2009"/>
    <mergeCell ref="SK2009:SL2009"/>
    <mergeCell ref="RO2009:RP2009"/>
    <mergeCell ref="RQ2009:RR2009"/>
    <mergeCell ref="RS2009:RT2009"/>
    <mergeCell ref="RU2009:RV2009"/>
    <mergeCell ref="RW2009:RX2009"/>
    <mergeCell ref="RY2009:RZ2009"/>
    <mergeCell ref="TW2009:TX2009"/>
    <mergeCell ref="TY2009:TZ2009"/>
    <mergeCell ref="UA2009:UB2009"/>
    <mergeCell ref="UC2009:UD2009"/>
    <mergeCell ref="UE2009:UF2009"/>
    <mergeCell ref="UG2009:UH2009"/>
    <mergeCell ref="TK2009:TL2009"/>
    <mergeCell ref="TM2009:TN2009"/>
    <mergeCell ref="TO2009:TP2009"/>
    <mergeCell ref="TQ2009:TR2009"/>
    <mergeCell ref="TS2009:TT2009"/>
    <mergeCell ref="TU2009:TV2009"/>
    <mergeCell ref="SY2009:SZ2009"/>
    <mergeCell ref="TA2009:TB2009"/>
    <mergeCell ref="TC2009:TD2009"/>
    <mergeCell ref="TE2009:TF2009"/>
    <mergeCell ref="TG2009:TH2009"/>
    <mergeCell ref="TI2009:TJ2009"/>
    <mergeCell ref="VG2009:VH2009"/>
    <mergeCell ref="VI2009:VJ2009"/>
    <mergeCell ref="VK2009:VL2009"/>
    <mergeCell ref="VM2009:VN2009"/>
    <mergeCell ref="VO2009:VP2009"/>
    <mergeCell ref="VQ2009:VR2009"/>
    <mergeCell ref="UU2009:UV2009"/>
    <mergeCell ref="UW2009:UX2009"/>
    <mergeCell ref="UY2009:UZ2009"/>
    <mergeCell ref="VA2009:VB2009"/>
    <mergeCell ref="VC2009:VD2009"/>
    <mergeCell ref="VE2009:VF2009"/>
    <mergeCell ref="UI2009:UJ2009"/>
    <mergeCell ref="UK2009:UL2009"/>
    <mergeCell ref="UM2009:UN2009"/>
    <mergeCell ref="UO2009:UP2009"/>
    <mergeCell ref="UQ2009:UR2009"/>
    <mergeCell ref="US2009:UT2009"/>
    <mergeCell ref="WQ2009:WR2009"/>
    <mergeCell ref="WS2009:WT2009"/>
    <mergeCell ref="WU2009:WV2009"/>
    <mergeCell ref="WW2009:WX2009"/>
    <mergeCell ref="WY2009:WZ2009"/>
    <mergeCell ref="XA2009:XB2009"/>
    <mergeCell ref="WE2009:WF2009"/>
    <mergeCell ref="WG2009:WH2009"/>
    <mergeCell ref="WI2009:WJ2009"/>
    <mergeCell ref="WK2009:WL2009"/>
    <mergeCell ref="WM2009:WN2009"/>
    <mergeCell ref="WO2009:WP2009"/>
    <mergeCell ref="VS2009:VT2009"/>
    <mergeCell ref="VU2009:VV2009"/>
    <mergeCell ref="VW2009:VX2009"/>
    <mergeCell ref="VY2009:VZ2009"/>
    <mergeCell ref="WA2009:WB2009"/>
    <mergeCell ref="WC2009:WD2009"/>
    <mergeCell ref="YA2009:YB2009"/>
    <mergeCell ref="YC2009:YD2009"/>
    <mergeCell ref="YE2009:YF2009"/>
    <mergeCell ref="YG2009:YH2009"/>
    <mergeCell ref="YI2009:YJ2009"/>
    <mergeCell ref="YK2009:YL2009"/>
    <mergeCell ref="XO2009:XP2009"/>
    <mergeCell ref="XQ2009:XR2009"/>
    <mergeCell ref="XS2009:XT2009"/>
    <mergeCell ref="XU2009:XV2009"/>
    <mergeCell ref="XW2009:XX2009"/>
    <mergeCell ref="XY2009:XZ2009"/>
    <mergeCell ref="XC2009:XD2009"/>
    <mergeCell ref="XE2009:XF2009"/>
    <mergeCell ref="XG2009:XH2009"/>
    <mergeCell ref="XI2009:XJ2009"/>
    <mergeCell ref="XK2009:XL2009"/>
    <mergeCell ref="XM2009:XN2009"/>
    <mergeCell ref="ZK2009:ZL2009"/>
    <mergeCell ref="ZM2009:ZN2009"/>
    <mergeCell ref="ZO2009:ZP2009"/>
    <mergeCell ref="ZQ2009:ZR2009"/>
    <mergeCell ref="ZS2009:ZT2009"/>
    <mergeCell ref="ZU2009:ZV2009"/>
    <mergeCell ref="YY2009:YZ2009"/>
    <mergeCell ref="ZA2009:ZB2009"/>
    <mergeCell ref="ZC2009:ZD2009"/>
    <mergeCell ref="ZE2009:ZF2009"/>
    <mergeCell ref="ZG2009:ZH2009"/>
    <mergeCell ref="ZI2009:ZJ2009"/>
    <mergeCell ref="YM2009:YN2009"/>
    <mergeCell ref="YO2009:YP2009"/>
    <mergeCell ref="YQ2009:YR2009"/>
    <mergeCell ref="YS2009:YT2009"/>
    <mergeCell ref="YU2009:YV2009"/>
    <mergeCell ref="YW2009:YX2009"/>
    <mergeCell ref="AAU2009:AAV2009"/>
    <mergeCell ref="AAW2009:AAX2009"/>
    <mergeCell ref="AAY2009:AAZ2009"/>
    <mergeCell ref="ABA2009:ABB2009"/>
    <mergeCell ref="ABC2009:ABD2009"/>
    <mergeCell ref="ABE2009:ABF2009"/>
    <mergeCell ref="AAI2009:AAJ2009"/>
    <mergeCell ref="AAK2009:AAL2009"/>
    <mergeCell ref="AAM2009:AAN2009"/>
    <mergeCell ref="AAO2009:AAP2009"/>
    <mergeCell ref="AAQ2009:AAR2009"/>
    <mergeCell ref="AAS2009:AAT2009"/>
    <mergeCell ref="ZW2009:ZX2009"/>
    <mergeCell ref="ZY2009:ZZ2009"/>
    <mergeCell ref="AAA2009:AAB2009"/>
    <mergeCell ref="AAC2009:AAD2009"/>
    <mergeCell ref="AAE2009:AAF2009"/>
    <mergeCell ref="AAG2009:AAH2009"/>
    <mergeCell ref="ACE2009:ACF2009"/>
    <mergeCell ref="ACG2009:ACH2009"/>
    <mergeCell ref="ACI2009:ACJ2009"/>
    <mergeCell ref="ACK2009:ACL2009"/>
    <mergeCell ref="ACM2009:ACN2009"/>
    <mergeCell ref="ACO2009:ACP2009"/>
    <mergeCell ref="ABS2009:ABT2009"/>
    <mergeCell ref="ABU2009:ABV2009"/>
    <mergeCell ref="ABW2009:ABX2009"/>
    <mergeCell ref="ABY2009:ABZ2009"/>
    <mergeCell ref="ACA2009:ACB2009"/>
    <mergeCell ref="ACC2009:ACD2009"/>
    <mergeCell ref="ABG2009:ABH2009"/>
    <mergeCell ref="ABI2009:ABJ2009"/>
    <mergeCell ref="ABK2009:ABL2009"/>
    <mergeCell ref="ABM2009:ABN2009"/>
    <mergeCell ref="ABO2009:ABP2009"/>
    <mergeCell ref="ABQ2009:ABR2009"/>
    <mergeCell ref="ADO2009:ADP2009"/>
    <mergeCell ref="ADQ2009:ADR2009"/>
    <mergeCell ref="ADS2009:ADT2009"/>
    <mergeCell ref="ADU2009:ADV2009"/>
    <mergeCell ref="ADW2009:ADX2009"/>
    <mergeCell ref="ADY2009:ADZ2009"/>
    <mergeCell ref="ADC2009:ADD2009"/>
    <mergeCell ref="ADE2009:ADF2009"/>
    <mergeCell ref="ADG2009:ADH2009"/>
    <mergeCell ref="ADI2009:ADJ2009"/>
    <mergeCell ref="ADK2009:ADL2009"/>
    <mergeCell ref="ADM2009:ADN2009"/>
    <mergeCell ref="ACQ2009:ACR2009"/>
    <mergeCell ref="ACS2009:ACT2009"/>
    <mergeCell ref="ACU2009:ACV2009"/>
    <mergeCell ref="ACW2009:ACX2009"/>
    <mergeCell ref="ACY2009:ACZ2009"/>
    <mergeCell ref="ADA2009:ADB2009"/>
    <mergeCell ref="AEY2009:AEZ2009"/>
    <mergeCell ref="AFA2009:AFB2009"/>
    <mergeCell ref="AFC2009:AFD2009"/>
    <mergeCell ref="AFE2009:AFF2009"/>
    <mergeCell ref="AFG2009:AFH2009"/>
    <mergeCell ref="AFI2009:AFJ2009"/>
    <mergeCell ref="AEM2009:AEN2009"/>
    <mergeCell ref="AEO2009:AEP2009"/>
    <mergeCell ref="AEQ2009:AER2009"/>
    <mergeCell ref="AES2009:AET2009"/>
    <mergeCell ref="AEU2009:AEV2009"/>
    <mergeCell ref="AEW2009:AEX2009"/>
    <mergeCell ref="AEA2009:AEB2009"/>
    <mergeCell ref="AEC2009:AED2009"/>
    <mergeCell ref="AEE2009:AEF2009"/>
    <mergeCell ref="AEG2009:AEH2009"/>
    <mergeCell ref="AEI2009:AEJ2009"/>
    <mergeCell ref="AEK2009:AEL2009"/>
    <mergeCell ref="AGI2009:AGJ2009"/>
    <mergeCell ref="AGK2009:AGL2009"/>
    <mergeCell ref="AGM2009:AGN2009"/>
    <mergeCell ref="AGO2009:AGP2009"/>
    <mergeCell ref="AGQ2009:AGR2009"/>
    <mergeCell ref="AGS2009:AGT2009"/>
    <mergeCell ref="AFW2009:AFX2009"/>
    <mergeCell ref="AFY2009:AFZ2009"/>
    <mergeCell ref="AGA2009:AGB2009"/>
    <mergeCell ref="AGC2009:AGD2009"/>
    <mergeCell ref="AGE2009:AGF2009"/>
    <mergeCell ref="AGG2009:AGH2009"/>
    <mergeCell ref="AFK2009:AFL2009"/>
    <mergeCell ref="AFM2009:AFN2009"/>
    <mergeCell ref="AFO2009:AFP2009"/>
    <mergeCell ref="AFQ2009:AFR2009"/>
    <mergeCell ref="AFS2009:AFT2009"/>
    <mergeCell ref="AFU2009:AFV2009"/>
    <mergeCell ref="AHS2009:AHT2009"/>
    <mergeCell ref="AHU2009:AHV2009"/>
    <mergeCell ref="AHW2009:AHX2009"/>
    <mergeCell ref="AHY2009:AHZ2009"/>
    <mergeCell ref="AIA2009:AIB2009"/>
    <mergeCell ref="AIC2009:AID2009"/>
    <mergeCell ref="AHG2009:AHH2009"/>
    <mergeCell ref="AHI2009:AHJ2009"/>
    <mergeCell ref="AHK2009:AHL2009"/>
    <mergeCell ref="AHM2009:AHN2009"/>
    <mergeCell ref="AHO2009:AHP2009"/>
    <mergeCell ref="AHQ2009:AHR2009"/>
    <mergeCell ref="AGU2009:AGV2009"/>
    <mergeCell ref="AGW2009:AGX2009"/>
    <mergeCell ref="AGY2009:AGZ2009"/>
    <mergeCell ref="AHA2009:AHB2009"/>
    <mergeCell ref="AHC2009:AHD2009"/>
    <mergeCell ref="AHE2009:AHF2009"/>
    <mergeCell ref="AJC2009:AJD2009"/>
    <mergeCell ref="AJE2009:AJF2009"/>
    <mergeCell ref="AJG2009:AJH2009"/>
    <mergeCell ref="AJI2009:AJJ2009"/>
    <mergeCell ref="AJK2009:AJL2009"/>
    <mergeCell ref="AJM2009:AJN2009"/>
    <mergeCell ref="AIQ2009:AIR2009"/>
    <mergeCell ref="AIS2009:AIT2009"/>
    <mergeCell ref="AIU2009:AIV2009"/>
    <mergeCell ref="AIW2009:AIX2009"/>
    <mergeCell ref="AIY2009:AIZ2009"/>
    <mergeCell ref="AJA2009:AJB2009"/>
    <mergeCell ref="AIE2009:AIF2009"/>
    <mergeCell ref="AIG2009:AIH2009"/>
    <mergeCell ref="AII2009:AIJ2009"/>
    <mergeCell ref="AIK2009:AIL2009"/>
    <mergeCell ref="AIM2009:AIN2009"/>
    <mergeCell ref="AIO2009:AIP2009"/>
    <mergeCell ref="AKM2009:AKN2009"/>
    <mergeCell ref="AKO2009:AKP2009"/>
    <mergeCell ref="AKQ2009:AKR2009"/>
    <mergeCell ref="AKS2009:AKT2009"/>
    <mergeCell ref="AKU2009:AKV2009"/>
    <mergeCell ref="AKW2009:AKX2009"/>
    <mergeCell ref="AKA2009:AKB2009"/>
    <mergeCell ref="AKC2009:AKD2009"/>
    <mergeCell ref="AKE2009:AKF2009"/>
    <mergeCell ref="AKG2009:AKH2009"/>
    <mergeCell ref="AKI2009:AKJ2009"/>
    <mergeCell ref="AKK2009:AKL2009"/>
    <mergeCell ref="AJO2009:AJP2009"/>
    <mergeCell ref="AJQ2009:AJR2009"/>
    <mergeCell ref="AJS2009:AJT2009"/>
    <mergeCell ref="AJU2009:AJV2009"/>
    <mergeCell ref="AJW2009:AJX2009"/>
    <mergeCell ref="AJY2009:AJZ2009"/>
    <mergeCell ref="ALW2009:ALX2009"/>
    <mergeCell ref="ALY2009:ALZ2009"/>
    <mergeCell ref="AMA2009:AMB2009"/>
    <mergeCell ref="AMC2009:AMD2009"/>
    <mergeCell ref="AME2009:AMF2009"/>
    <mergeCell ref="AMG2009:AMH2009"/>
    <mergeCell ref="ALK2009:ALL2009"/>
    <mergeCell ref="ALM2009:ALN2009"/>
    <mergeCell ref="ALO2009:ALP2009"/>
    <mergeCell ref="ALQ2009:ALR2009"/>
    <mergeCell ref="ALS2009:ALT2009"/>
    <mergeCell ref="ALU2009:ALV2009"/>
    <mergeCell ref="AKY2009:AKZ2009"/>
    <mergeCell ref="ALA2009:ALB2009"/>
    <mergeCell ref="ALC2009:ALD2009"/>
    <mergeCell ref="ALE2009:ALF2009"/>
    <mergeCell ref="ALG2009:ALH2009"/>
    <mergeCell ref="ALI2009:ALJ2009"/>
    <mergeCell ref="ANG2009:ANH2009"/>
    <mergeCell ref="ANI2009:ANJ2009"/>
    <mergeCell ref="ANK2009:ANL2009"/>
    <mergeCell ref="ANM2009:ANN2009"/>
    <mergeCell ref="ANO2009:ANP2009"/>
    <mergeCell ref="ANQ2009:ANR2009"/>
    <mergeCell ref="AMU2009:AMV2009"/>
    <mergeCell ref="AMW2009:AMX2009"/>
    <mergeCell ref="AMY2009:AMZ2009"/>
    <mergeCell ref="ANA2009:ANB2009"/>
    <mergeCell ref="ANC2009:AND2009"/>
    <mergeCell ref="ANE2009:ANF2009"/>
    <mergeCell ref="AMI2009:AMJ2009"/>
    <mergeCell ref="AMK2009:AML2009"/>
    <mergeCell ref="AMM2009:AMN2009"/>
    <mergeCell ref="AMO2009:AMP2009"/>
    <mergeCell ref="AMQ2009:AMR2009"/>
    <mergeCell ref="AMS2009:AMT2009"/>
    <mergeCell ref="AOQ2009:AOR2009"/>
    <mergeCell ref="AOS2009:AOT2009"/>
    <mergeCell ref="AOU2009:AOV2009"/>
    <mergeCell ref="AOW2009:AOX2009"/>
    <mergeCell ref="AOY2009:AOZ2009"/>
    <mergeCell ref="APA2009:APB2009"/>
    <mergeCell ref="AOE2009:AOF2009"/>
    <mergeCell ref="AOG2009:AOH2009"/>
    <mergeCell ref="AOI2009:AOJ2009"/>
    <mergeCell ref="AOK2009:AOL2009"/>
    <mergeCell ref="AOM2009:AON2009"/>
    <mergeCell ref="AOO2009:AOP2009"/>
    <mergeCell ref="ANS2009:ANT2009"/>
    <mergeCell ref="ANU2009:ANV2009"/>
    <mergeCell ref="ANW2009:ANX2009"/>
    <mergeCell ref="ANY2009:ANZ2009"/>
    <mergeCell ref="AOA2009:AOB2009"/>
    <mergeCell ref="AOC2009:AOD2009"/>
    <mergeCell ref="AQA2009:AQB2009"/>
    <mergeCell ref="AQC2009:AQD2009"/>
    <mergeCell ref="AQE2009:AQF2009"/>
    <mergeCell ref="AQG2009:AQH2009"/>
    <mergeCell ref="AQI2009:AQJ2009"/>
    <mergeCell ref="AQK2009:AQL2009"/>
    <mergeCell ref="APO2009:APP2009"/>
    <mergeCell ref="APQ2009:APR2009"/>
    <mergeCell ref="APS2009:APT2009"/>
    <mergeCell ref="APU2009:APV2009"/>
    <mergeCell ref="APW2009:APX2009"/>
    <mergeCell ref="APY2009:APZ2009"/>
    <mergeCell ref="APC2009:APD2009"/>
    <mergeCell ref="APE2009:APF2009"/>
    <mergeCell ref="APG2009:APH2009"/>
    <mergeCell ref="API2009:APJ2009"/>
    <mergeCell ref="APK2009:APL2009"/>
    <mergeCell ref="APM2009:APN2009"/>
    <mergeCell ref="ARK2009:ARL2009"/>
    <mergeCell ref="ARM2009:ARN2009"/>
    <mergeCell ref="ARO2009:ARP2009"/>
    <mergeCell ref="ARQ2009:ARR2009"/>
    <mergeCell ref="ARS2009:ART2009"/>
    <mergeCell ref="ARU2009:ARV2009"/>
    <mergeCell ref="AQY2009:AQZ2009"/>
    <mergeCell ref="ARA2009:ARB2009"/>
    <mergeCell ref="ARC2009:ARD2009"/>
    <mergeCell ref="ARE2009:ARF2009"/>
    <mergeCell ref="ARG2009:ARH2009"/>
    <mergeCell ref="ARI2009:ARJ2009"/>
    <mergeCell ref="AQM2009:AQN2009"/>
    <mergeCell ref="AQO2009:AQP2009"/>
    <mergeCell ref="AQQ2009:AQR2009"/>
    <mergeCell ref="AQS2009:AQT2009"/>
    <mergeCell ref="AQU2009:AQV2009"/>
    <mergeCell ref="AQW2009:AQX2009"/>
    <mergeCell ref="ASU2009:ASV2009"/>
    <mergeCell ref="ASW2009:ASX2009"/>
    <mergeCell ref="ASY2009:ASZ2009"/>
    <mergeCell ref="ATA2009:ATB2009"/>
    <mergeCell ref="ATC2009:ATD2009"/>
    <mergeCell ref="ATE2009:ATF2009"/>
    <mergeCell ref="ASI2009:ASJ2009"/>
    <mergeCell ref="ASK2009:ASL2009"/>
    <mergeCell ref="ASM2009:ASN2009"/>
    <mergeCell ref="ASO2009:ASP2009"/>
    <mergeCell ref="ASQ2009:ASR2009"/>
    <mergeCell ref="ASS2009:AST2009"/>
    <mergeCell ref="ARW2009:ARX2009"/>
    <mergeCell ref="ARY2009:ARZ2009"/>
    <mergeCell ref="ASA2009:ASB2009"/>
    <mergeCell ref="ASC2009:ASD2009"/>
    <mergeCell ref="ASE2009:ASF2009"/>
    <mergeCell ref="ASG2009:ASH2009"/>
    <mergeCell ref="AUE2009:AUF2009"/>
    <mergeCell ref="AUG2009:AUH2009"/>
    <mergeCell ref="AUI2009:AUJ2009"/>
    <mergeCell ref="AUK2009:AUL2009"/>
    <mergeCell ref="AUM2009:AUN2009"/>
    <mergeCell ref="AUO2009:AUP2009"/>
    <mergeCell ref="ATS2009:ATT2009"/>
    <mergeCell ref="ATU2009:ATV2009"/>
    <mergeCell ref="ATW2009:ATX2009"/>
    <mergeCell ref="ATY2009:ATZ2009"/>
    <mergeCell ref="AUA2009:AUB2009"/>
    <mergeCell ref="AUC2009:AUD2009"/>
    <mergeCell ref="ATG2009:ATH2009"/>
    <mergeCell ref="ATI2009:ATJ2009"/>
    <mergeCell ref="ATK2009:ATL2009"/>
    <mergeCell ref="ATM2009:ATN2009"/>
    <mergeCell ref="ATO2009:ATP2009"/>
    <mergeCell ref="ATQ2009:ATR2009"/>
    <mergeCell ref="AVO2009:AVP2009"/>
    <mergeCell ref="AVQ2009:AVR2009"/>
    <mergeCell ref="AVS2009:AVT2009"/>
    <mergeCell ref="AVU2009:AVV2009"/>
    <mergeCell ref="AVW2009:AVX2009"/>
    <mergeCell ref="AVY2009:AVZ2009"/>
    <mergeCell ref="AVC2009:AVD2009"/>
    <mergeCell ref="AVE2009:AVF2009"/>
    <mergeCell ref="AVG2009:AVH2009"/>
    <mergeCell ref="AVI2009:AVJ2009"/>
    <mergeCell ref="AVK2009:AVL2009"/>
    <mergeCell ref="AVM2009:AVN2009"/>
    <mergeCell ref="AUQ2009:AUR2009"/>
    <mergeCell ref="AUS2009:AUT2009"/>
    <mergeCell ref="AUU2009:AUV2009"/>
    <mergeCell ref="AUW2009:AUX2009"/>
    <mergeCell ref="AUY2009:AUZ2009"/>
    <mergeCell ref="AVA2009:AVB2009"/>
    <mergeCell ref="AWY2009:AWZ2009"/>
    <mergeCell ref="AXA2009:AXB2009"/>
    <mergeCell ref="AXC2009:AXD2009"/>
    <mergeCell ref="AXE2009:AXF2009"/>
    <mergeCell ref="AXG2009:AXH2009"/>
    <mergeCell ref="AXI2009:AXJ2009"/>
    <mergeCell ref="AWM2009:AWN2009"/>
    <mergeCell ref="AWO2009:AWP2009"/>
    <mergeCell ref="AWQ2009:AWR2009"/>
    <mergeCell ref="AWS2009:AWT2009"/>
    <mergeCell ref="AWU2009:AWV2009"/>
    <mergeCell ref="AWW2009:AWX2009"/>
    <mergeCell ref="AWA2009:AWB2009"/>
    <mergeCell ref="AWC2009:AWD2009"/>
    <mergeCell ref="AWE2009:AWF2009"/>
    <mergeCell ref="AWG2009:AWH2009"/>
    <mergeCell ref="AWI2009:AWJ2009"/>
    <mergeCell ref="AWK2009:AWL2009"/>
    <mergeCell ref="AYI2009:AYJ2009"/>
    <mergeCell ref="AYK2009:AYL2009"/>
    <mergeCell ref="AYM2009:AYN2009"/>
    <mergeCell ref="AYO2009:AYP2009"/>
    <mergeCell ref="AYQ2009:AYR2009"/>
    <mergeCell ref="AYS2009:AYT2009"/>
    <mergeCell ref="AXW2009:AXX2009"/>
    <mergeCell ref="AXY2009:AXZ2009"/>
    <mergeCell ref="AYA2009:AYB2009"/>
    <mergeCell ref="AYC2009:AYD2009"/>
    <mergeCell ref="AYE2009:AYF2009"/>
    <mergeCell ref="AYG2009:AYH2009"/>
    <mergeCell ref="AXK2009:AXL2009"/>
    <mergeCell ref="AXM2009:AXN2009"/>
    <mergeCell ref="AXO2009:AXP2009"/>
    <mergeCell ref="AXQ2009:AXR2009"/>
    <mergeCell ref="AXS2009:AXT2009"/>
    <mergeCell ref="AXU2009:AXV2009"/>
    <mergeCell ref="AZS2009:AZT2009"/>
    <mergeCell ref="AZU2009:AZV2009"/>
    <mergeCell ref="AZW2009:AZX2009"/>
    <mergeCell ref="AZY2009:AZZ2009"/>
    <mergeCell ref="BAA2009:BAB2009"/>
    <mergeCell ref="BAC2009:BAD2009"/>
    <mergeCell ref="AZG2009:AZH2009"/>
    <mergeCell ref="AZI2009:AZJ2009"/>
    <mergeCell ref="AZK2009:AZL2009"/>
    <mergeCell ref="AZM2009:AZN2009"/>
    <mergeCell ref="AZO2009:AZP2009"/>
    <mergeCell ref="AZQ2009:AZR2009"/>
    <mergeCell ref="AYU2009:AYV2009"/>
    <mergeCell ref="AYW2009:AYX2009"/>
    <mergeCell ref="AYY2009:AYZ2009"/>
    <mergeCell ref="AZA2009:AZB2009"/>
    <mergeCell ref="AZC2009:AZD2009"/>
    <mergeCell ref="AZE2009:AZF2009"/>
    <mergeCell ref="BBC2009:BBD2009"/>
    <mergeCell ref="BBE2009:BBF2009"/>
    <mergeCell ref="BBG2009:BBH2009"/>
    <mergeCell ref="BBI2009:BBJ2009"/>
    <mergeCell ref="BBK2009:BBL2009"/>
    <mergeCell ref="BBM2009:BBN2009"/>
    <mergeCell ref="BAQ2009:BAR2009"/>
    <mergeCell ref="BAS2009:BAT2009"/>
    <mergeCell ref="BAU2009:BAV2009"/>
    <mergeCell ref="BAW2009:BAX2009"/>
    <mergeCell ref="BAY2009:BAZ2009"/>
    <mergeCell ref="BBA2009:BBB2009"/>
    <mergeCell ref="BAE2009:BAF2009"/>
    <mergeCell ref="BAG2009:BAH2009"/>
    <mergeCell ref="BAI2009:BAJ2009"/>
    <mergeCell ref="BAK2009:BAL2009"/>
    <mergeCell ref="BAM2009:BAN2009"/>
    <mergeCell ref="BAO2009:BAP2009"/>
    <mergeCell ref="BCM2009:BCN2009"/>
    <mergeCell ref="BCO2009:BCP2009"/>
    <mergeCell ref="BCQ2009:BCR2009"/>
    <mergeCell ref="BCS2009:BCT2009"/>
    <mergeCell ref="BCU2009:BCV2009"/>
    <mergeCell ref="BCW2009:BCX2009"/>
    <mergeCell ref="BCA2009:BCB2009"/>
    <mergeCell ref="BCC2009:BCD2009"/>
    <mergeCell ref="BCE2009:BCF2009"/>
    <mergeCell ref="BCG2009:BCH2009"/>
    <mergeCell ref="BCI2009:BCJ2009"/>
    <mergeCell ref="BCK2009:BCL2009"/>
    <mergeCell ref="BBO2009:BBP2009"/>
    <mergeCell ref="BBQ2009:BBR2009"/>
    <mergeCell ref="BBS2009:BBT2009"/>
    <mergeCell ref="BBU2009:BBV2009"/>
    <mergeCell ref="BBW2009:BBX2009"/>
    <mergeCell ref="BBY2009:BBZ2009"/>
    <mergeCell ref="BDW2009:BDX2009"/>
    <mergeCell ref="BDY2009:BDZ2009"/>
    <mergeCell ref="BEA2009:BEB2009"/>
    <mergeCell ref="BEC2009:BED2009"/>
    <mergeCell ref="BEE2009:BEF2009"/>
    <mergeCell ref="BEG2009:BEH2009"/>
    <mergeCell ref="BDK2009:BDL2009"/>
    <mergeCell ref="BDM2009:BDN2009"/>
    <mergeCell ref="BDO2009:BDP2009"/>
    <mergeCell ref="BDQ2009:BDR2009"/>
    <mergeCell ref="BDS2009:BDT2009"/>
    <mergeCell ref="BDU2009:BDV2009"/>
    <mergeCell ref="BCY2009:BCZ2009"/>
    <mergeCell ref="BDA2009:BDB2009"/>
    <mergeCell ref="BDC2009:BDD2009"/>
    <mergeCell ref="BDE2009:BDF2009"/>
    <mergeCell ref="BDG2009:BDH2009"/>
    <mergeCell ref="BDI2009:BDJ2009"/>
    <mergeCell ref="BFG2009:BFH2009"/>
    <mergeCell ref="BFI2009:BFJ2009"/>
    <mergeCell ref="BFK2009:BFL2009"/>
    <mergeCell ref="BFM2009:BFN2009"/>
    <mergeCell ref="BFO2009:BFP2009"/>
    <mergeCell ref="BFQ2009:BFR2009"/>
    <mergeCell ref="BEU2009:BEV2009"/>
    <mergeCell ref="BEW2009:BEX2009"/>
    <mergeCell ref="BEY2009:BEZ2009"/>
    <mergeCell ref="BFA2009:BFB2009"/>
    <mergeCell ref="BFC2009:BFD2009"/>
    <mergeCell ref="BFE2009:BFF2009"/>
    <mergeCell ref="BEI2009:BEJ2009"/>
    <mergeCell ref="BEK2009:BEL2009"/>
    <mergeCell ref="BEM2009:BEN2009"/>
    <mergeCell ref="BEO2009:BEP2009"/>
    <mergeCell ref="BEQ2009:BER2009"/>
    <mergeCell ref="BES2009:BET2009"/>
    <mergeCell ref="BGQ2009:BGR2009"/>
    <mergeCell ref="BGS2009:BGT2009"/>
    <mergeCell ref="BGU2009:BGV2009"/>
    <mergeCell ref="BGW2009:BGX2009"/>
    <mergeCell ref="BGY2009:BGZ2009"/>
    <mergeCell ref="BHA2009:BHB2009"/>
    <mergeCell ref="BGE2009:BGF2009"/>
    <mergeCell ref="BGG2009:BGH2009"/>
    <mergeCell ref="BGI2009:BGJ2009"/>
    <mergeCell ref="BGK2009:BGL2009"/>
    <mergeCell ref="BGM2009:BGN2009"/>
    <mergeCell ref="BGO2009:BGP2009"/>
    <mergeCell ref="BFS2009:BFT2009"/>
    <mergeCell ref="BFU2009:BFV2009"/>
    <mergeCell ref="BFW2009:BFX2009"/>
    <mergeCell ref="BFY2009:BFZ2009"/>
    <mergeCell ref="BGA2009:BGB2009"/>
    <mergeCell ref="BGC2009:BGD2009"/>
    <mergeCell ref="BIA2009:BIB2009"/>
    <mergeCell ref="BIC2009:BID2009"/>
    <mergeCell ref="BIE2009:BIF2009"/>
    <mergeCell ref="BIG2009:BIH2009"/>
    <mergeCell ref="BII2009:BIJ2009"/>
    <mergeCell ref="BIK2009:BIL2009"/>
    <mergeCell ref="BHO2009:BHP2009"/>
    <mergeCell ref="BHQ2009:BHR2009"/>
    <mergeCell ref="BHS2009:BHT2009"/>
    <mergeCell ref="BHU2009:BHV2009"/>
    <mergeCell ref="BHW2009:BHX2009"/>
    <mergeCell ref="BHY2009:BHZ2009"/>
    <mergeCell ref="BHC2009:BHD2009"/>
    <mergeCell ref="BHE2009:BHF2009"/>
    <mergeCell ref="BHG2009:BHH2009"/>
    <mergeCell ref="BHI2009:BHJ2009"/>
    <mergeCell ref="BHK2009:BHL2009"/>
    <mergeCell ref="BHM2009:BHN2009"/>
    <mergeCell ref="BJK2009:BJL2009"/>
    <mergeCell ref="BJM2009:BJN2009"/>
    <mergeCell ref="BJO2009:BJP2009"/>
    <mergeCell ref="BJQ2009:BJR2009"/>
    <mergeCell ref="BJS2009:BJT2009"/>
    <mergeCell ref="BJU2009:BJV2009"/>
    <mergeCell ref="BIY2009:BIZ2009"/>
    <mergeCell ref="BJA2009:BJB2009"/>
    <mergeCell ref="BJC2009:BJD2009"/>
    <mergeCell ref="BJE2009:BJF2009"/>
    <mergeCell ref="BJG2009:BJH2009"/>
    <mergeCell ref="BJI2009:BJJ2009"/>
    <mergeCell ref="BIM2009:BIN2009"/>
    <mergeCell ref="BIO2009:BIP2009"/>
    <mergeCell ref="BIQ2009:BIR2009"/>
    <mergeCell ref="BIS2009:BIT2009"/>
    <mergeCell ref="BIU2009:BIV2009"/>
    <mergeCell ref="BIW2009:BIX2009"/>
    <mergeCell ref="BKU2009:BKV2009"/>
    <mergeCell ref="BKW2009:BKX2009"/>
    <mergeCell ref="BKY2009:BKZ2009"/>
    <mergeCell ref="BLA2009:BLB2009"/>
    <mergeCell ref="BLC2009:BLD2009"/>
    <mergeCell ref="BLE2009:BLF2009"/>
    <mergeCell ref="BKI2009:BKJ2009"/>
    <mergeCell ref="BKK2009:BKL2009"/>
    <mergeCell ref="BKM2009:BKN2009"/>
    <mergeCell ref="BKO2009:BKP2009"/>
    <mergeCell ref="BKQ2009:BKR2009"/>
    <mergeCell ref="BKS2009:BKT2009"/>
    <mergeCell ref="BJW2009:BJX2009"/>
    <mergeCell ref="BJY2009:BJZ2009"/>
    <mergeCell ref="BKA2009:BKB2009"/>
    <mergeCell ref="BKC2009:BKD2009"/>
    <mergeCell ref="BKE2009:BKF2009"/>
    <mergeCell ref="BKG2009:BKH2009"/>
    <mergeCell ref="BME2009:BMF2009"/>
    <mergeCell ref="BMG2009:BMH2009"/>
    <mergeCell ref="BMI2009:BMJ2009"/>
    <mergeCell ref="BMK2009:BML2009"/>
    <mergeCell ref="BMM2009:BMN2009"/>
    <mergeCell ref="BMO2009:BMP2009"/>
    <mergeCell ref="BLS2009:BLT2009"/>
    <mergeCell ref="BLU2009:BLV2009"/>
    <mergeCell ref="BLW2009:BLX2009"/>
    <mergeCell ref="BLY2009:BLZ2009"/>
    <mergeCell ref="BMA2009:BMB2009"/>
    <mergeCell ref="BMC2009:BMD2009"/>
    <mergeCell ref="BLG2009:BLH2009"/>
    <mergeCell ref="BLI2009:BLJ2009"/>
    <mergeCell ref="BLK2009:BLL2009"/>
    <mergeCell ref="BLM2009:BLN2009"/>
    <mergeCell ref="BLO2009:BLP2009"/>
    <mergeCell ref="BLQ2009:BLR2009"/>
    <mergeCell ref="BNO2009:BNP2009"/>
    <mergeCell ref="BNQ2009:BNR2009"/>
    <mergeCell ref="BNS2009:BNT2009"/>
    <mergeCell ref="BNU2009:BNV2009"/>
    <mergeCell ref="BNW2009:BNX2009"/>
    <mergeCell ref="BNY2009:BNZ2009"/>
    <mergeCell ref="BNC2009:BND2009"/>
    <mergeCell ref="BNE2009:BNF2009"/>
    <mergeCell ref="BNG2009:BNH2009"/>
    <mergeCell ref="BNI2009:BNJ2009"/>
    <mergeCell ref="BNK2009:BNL2009"/>
    <mergeCell ref="BNM2009:BNN2009"/>
    <mergeCell ref="BMQ2009:BMR2009"/>
    <mergeCell ref="BMS2009:BMT2009"/>
    <mergeCell ref="BMU2009:BMV2009"/>
    <mergeCell ref="BMW2009:BMX2009"/>
    <mergeCell ref="BMY2009:BMZ2009"/>
    <mergeCell ref="BNA2009:BNB2009"/>
    <mergeCell ref="BOY2009:BOZ2009"/>
    <mergeCell ref="BPA2009:BPB2009"/>
    <mergeCell ref="BPC2009:BPD2009"/>
    <mergeCell ref="BPE2009:BPF2009"/>
    <mergeCell ref="BPG2009:BPH2009"/>
    <mergeCell ref="BPI2009:BPJ2009"/>
    <mergeCell ref="BOM2009:BON2009"/>
    <mergeCell ref="BOO2009:BOP2009"/>
    <mergeCell ref="BOQ2009:BOR2009"/>
    <mergeCell ref="BOS2009:BOT2009"/>
    <mergeCell ref="BOU2009:BOV2009"/>
    <mergeCell ref="BOW2009:BOX2009"/>
    <mergeCell ref="BOA2009:BOB2009"/>
    <mergeCell ref="BOC2009:BOD2009"/>
    <mergeCell ref="BOE2009:BOF2009"/>
    <mergeCell ref="BOG2009:BOH2009"/>
    <mergeCell ref="BOI2009:BOJ2009"/>
    <mergeCell ref="BOK2009:BOL2009"/>
    <mergeCell ref="BQI2009:BQJ2009"/>
    <mergeCell ref="BQK2009:BQL2009"/>
    <mergeCell ref="BQM2009:BQN2009"/>
    <mergeCell ref="BQO2009:BQP2009"/>
    <mergeCell ref="BQQ2009:BQR2009"/>
    <mergeCell ref="BQS2009:BQT2009"/>
    <mergeCell ref="BPW2009:BPX2009"/>
    <mergeCell ref="BPY2009:BPZ2009"/>
    <mergeCell ref="BQA2009:BQB2009"/>
    <mergeCell ref="BQC2009:BQD2009"/>
    <mergeCell ref="BQE2009:BQF2009"/>
    <mergeCell ref="BQG2009:BQH2009"/>
    <mergeCell ref="BPK2009:BPL2009"/>
    <mergeCell ref="BPM2009:BPN2009"/>
    <mergeCell ref="BPO2009:BPP2009"/>
    <mergeCell ref="BPQ2009:BPR2009"/>
    <mergeCell ref="BPS2009:BPT2009"/>
    <mergeCell ref="BPU2009:BPV2009"/>
    <mergeCell ref="BRS2009:BRT2009"/>
    <mergeCell ref="BRU2009:BRV2009"/>
    <mergeCell ref="BRW2009:BRX2009"/>
    <mergeCell ref="BRY2009:BRZ2009"/>
    <mergeCell ref="BSA2009:BSB2009"/>
    <mergeCell ref="BSC2009:BSD2009"/>
    <mergeCell ref="BRG2009:BRH2009"/>
    <mergeCell ref="BRI2009:BRJ2009"/>
    <mergeCell ref="BRK2009:BRL2009"/>
    <mergeCell ref="BRM2009:BRN2009"/>
    <mergeCell ref="BRO2009:BRP2009"/>
    <mergeCell ref="BRQ2009:BRR2009"/>
    <mergeCell ref="BQU2009:BQV2009"/>
    <mergeCell ref="BQW2009:BQX2009"/>
    <mergeCell ref="BQY2009:BQZ2009"/>
    <mergeCell ref="BRA2009:BRB2009"/>
    <mergeCell ref="BRC2009:BRD2009"/>
    <mergeCell ref="BRE2009:BRF2009"/>
    <mergeCell ref="BTC2009:BTD2009"/>
    <mergeCell ref="BTE2009:BTF2009"/>
    <mergeCell ref="BTG2009:BTH2009"/>
    <mergeCell ref="BTI2009:BTJ2009"/>
    <mergeCell ref="BTK2009:BTL2009"/>
    <mergeCell ref="BTM2009:BTN2009"/>
    <mergeCell ref="BSQ2009:BSR2009"/>
    <mergeCell ref="BSS2009:BST2009"/>
    <mergeCell ref="BSU2009:BSV2009"/>
    <mergeCell ref="BSW2009:BSX2009"/>
    <mergeCell ref="BSY2009:BSZ2009"/>
    <mergeCell ref="BTA2009:BTB2009"/>
    <mergeCell ref="BSE2009:BSF2009"/>
    <mergeCell ref="BSG2009:BSH2009"/>
    <mergeCell ref="BSI2009:BSJ2009"/>
    <mergeCell ref="BSK2009:BSL2009"/>
    <mergeCell ref="BSM2009:BSN2009"/>
    <mergeCell ref="BSO2009:BSP2009"/>
    <mergeCell ref="BUM2009:BUN2009"/>
    <mergeCell ref="BUO2009:BUP2009"/>
    <mergeCell ref="BUQ2009:BUR2009"/>
    <mergeCell ref="BUS2009:BUT2009"/>
    <mergeCell ref="BUU2009:BUV2009"/>
    <mergeCell ref="BUW2009:BUX2009"/>
    <mergeCell ref="BUA2009:BUB2009"/>
    <mergeCell ref="BUC2009:BUD2009"/>
    <mergeCell ref="BUE2009:BUF2009"/>
    <mergeCell ref="BUG2009:BUH2009"/>
    <mergeCell ref="BUI2009:BUJ2009"/>
    <mergeCell ref="BUK2009:BUL2009"/>
    <mergeCell ref="BTO2009:BTP2009"/>
    <mergeCell ref="BTQ2009:BTR2009"/>
    <mergeCell ref="BTS2009:BTT2009"/>
    <mergeCell ref="BTU2009:BTV2009"/>
    <mergeCell ref="BTW2009:BTX2009"/>
    <mergeCell ref="BTY2009:BTZ2009"/>
    <mergeCell ref="BVW2009:BVX2009"/>
    <mergeCell ref="BVY2009:BVZ2009"/>
    <mergeCell ref="BWA2009:BWB2009"/>
    <mergeCell ref="BWC2009:BWD2009"/>
    <mergeCell ref="BWE2009:BWF2009"/>
    <mergeCell ref="BWG2009:BWH2009"/>
    <mergeCell ref="BVK2009:BVL2009"/>
    <mergeCell ref="BVM2009:BVN2009"/>
    <mergeCell ref="BVO2009:BVP2009"/>
    <mergeCell ref="BVQ2009:BVR2009"/>
    <mergeCell ref="BVS2009:BVT2009"/>
    <mergeCell ref="BVU2009:BVV2009"/>
    <mergeCell ref="BUY2009:BUZ2009"/>
    <mergeCell ref="BVA2009:BVB2009"/>
    <mergeCell ref="BVC2009:BVD2009"/>
    <mergeCell ref="BVE2009:BVF2009"/>
    <mergeCell ref="BVG2009:BVH2009"/>
    <mergeCell ref="BVI2009:BVJ2009"/>
    <mergeCell ref="BXG2009:BXH2009"/>
    <mergeCell ref="BXI2009:BXJ2009"/>
    <mergeCell ref="BXK2009:BXL2009"/>
    <mergeCell ref="BXM2009:BXN2009"/>
    <mergeCell ref="BXO2009:BXP2009"/>
    <mergeCell ref="BXQ2009:BXR2009"/>
    <mergeCell ref="BWU2009:BWV2009"/>
    <mergeCell ref="BWW2009:BWX2009"/>
    <mergeCell ref="BWY2009:BWZ2009"/>
    <mergeCell ref="BXA2009:BXB2009"/>
    <mergeCell ref="BXC2009:BXD2009"/>
    <mergeCell ref="BXE2009:BXF2009"/>
    <mergeCell ref="BWI2009:BWJ2009"/>
    <mergeCell ref="BWK2009:BWL2009"/>
    <mergeCell ref="BWM2009:BWN2009"/>
    <mergeCell ref="BWO2009:BWP2009"/>
    <mergeCell ref="BWQ2009:BWR2009"/>
    <mergeCell ref="BWS2009:BWT2009"/>
    <mergeCell ref="BYQ2009:BYR2009"/>
    <mergeCell ref="BYS2009:BYT2009"/>
    <mergeCell ref="BYU2009:BYV2009"/>
    <mergeCell ref="BYW2009:BYX2009"/>
    <mergeCell ref="BYY2009:BYZ2009"/>
    <mergeCell ref="BZA2009:BZB2009"/>
    <mergeCell ref="BYE2009:BYF2009"/>
    <mergeCell ref="BYG2009:BYH2009"/>
    <mergeCell ref="BYI2009:BYJ2009"/>
    <mergeCell ref="BYK2009:BYL2009"/>
    <mergeCell ref="BYM2009:BYN2009"/>
    <mergeCell ref="BYO2009:BYP2009"/>
    <mergeCell ref="BXS2009:BXT2009"/>
    <mergeCell ref="BXU2009:BXV2009"/>
    <mergeCell ref="BXW2009:BXX2009"/>
    <mergeCell ref="BXY2009:BXZ2009"/>
    <mergeCell ref="BYA2009:BYB2009"/>
    <mergeCell ref="BYC2009:BYD2009"/>
    <mergeCell ref="CAA2009:CAB2009"/>
    <mergeCell ref="CAC2009:CAD2009"/>
    <mergeCell ref="CAE2009:CAF2009"/>
    <mergeCell ref="CAG2009:CAH2009"/>
    <mergeCell ref="CAI2009:CAJ2009"/>
    <mergeCell ref="CAK2009:CAL2009"/>
    <mergeCell ref="BZO2009:BZP2009"/>
    <mergeCell ref="BZQ2009:BZR2009"/>
    <mergeCell ref="BZS2009:BZT2009"/>
    <mergeCell ref="BZU2009:BZV2009"/>
    <mergeCell ref="BZW2009:BZX2009"/>
    <mergeCell ref="BZY2009:BZZ2009"/>
    <mergeCell ref="BZC2009:BZD2009"/>
    <mergeCell ref="BZE2009:BZF2009"/>
    <mergeCell ref="BZG2009:BZH2009"/>
    <mergeCell ref="BZI2009:BZJ2009"/>
    <mergeCell ref="BZK2009:BZL2009"/>
    <mergeCell ref="BZM2009:BZN2009"/>
    <mergeCell ref="CBK2009:CBL2009"/>
    <mergeCell ref="CBM2009:CBN2009"/>
    <mergeCell ref="CBO2009:CBP2009"/>
    <mergeCell ref="CBQ2009:CBR2009"/>
    <mergeCell ref="CBS2009:CBT2009"/>
    <mergeCell ref="CBU2009:CBV2009"/>
    <mergeCell ref="CAY2009:CAZ2009"/>
    <mergeCell ref="CBA2009:CBB2009"/>
    <mergeCell ref="CBC2009:CBD2009"/>
    <mergeCell ref="CBE2009:CBF2009"/>
    <mergeCell ref="CBG2009:CBH2009"/>
    <mergeCell ref="CBI2009:CBJ2009"/>
    <mergeCell ref="CAM2009:CAN2009"/>
    <mergeCell ref="CAO2009:CAP2009"/>
    <mergeCell ref="CAQ2009:CAR2009"/>
    <mergeCell ref="CAS2009:CAT2009"/>
    <mergeCell ref="CAU2009:CAV2009"/>
    <mergeCell ref="CAW2009:CAX2009"/>
    <mergeCell ref="CCU2009:CCV2009"/>
    <mergeCell ref="CCW2009:CCX2009"/>
    <mergeCell ref="CCY2009:CCZ2009"/>
    <mergeCell ref="CDA2009:CDB2009"/>
    <mergeCell ref="CDC2009:CDD2009"/>
    <mergeCell ref="CDE2009:CDF2009"/>
    <mergeCell ref="CCI2009:CCJ2009"/>
    <mergeCell ref="CCK2009:CCL2009"/>
    <mergeCell ref="CCM2009:CCN2009"/>
    <mergeCell ref="CCO2009:CCP2009"/>
    <mergeCell ref="CCQ2009:CCR2009"/>
    <mergeCell ref="CCS2009:CCT2009"/>
    <mergeCell ref="CBW2009:CBX2009"/>
    <mergeCell ref="CBY2009:CBZ2009"/>
    <mergeCell ref="CCA2009:CCB2009"/>
    <mergeCell ref="CCC2009:CCD2009"/>
    <mergeCell ref="CCE2009:CCF2009"/>
    <mergeCell ref="CCG2009:CCH2009"/>
    <mergeCell ref="CEE2009:CEF2009"/>
    <mergeCell ref="CEG2009:CEH2009"/>
    <mergeCell ref="CEI2009:CEJ2009"/>
    <mergeCell ref="CEK2009:CEL2009"/>
    <mergeCell ref="CEM2009:CEN2009"/>
    <mergeCell ref="CEO2009:CEP2009"/>
    <mergeCell ref="CDS2009:CDT2009"/>
    <mergeCell ref="CDU2009:CDV2009"/>
    <mergeCell ref="CDW2009:CDX2009"/>
    <mergeCell ref="CDY2009:CDZ2009"/>
    <mergeCell ref="CEA2009:CEB2009"/>
    <mergeCell ref="CEC2009:CED2009"/>
    <mergeCell ref="CDG2009:CDH2009"/>
    <mergeCell ref="CDI2009:CDJ2009"/>
    <mergeCell ref="CDK2009:CDL2009"/>
    <mergeCell ref="CDM2009:CDN2009"/>
    <mergeCell ref="CDO2009:CDP2009"/>
    <mergeCell ref="CDQ2009:CDR2009"/>
    <mergeCell ref="CFO2009:CFP2009"/>
    <mergeCell ref="CFQ2009:CFR2009"/>
    <mergeCell ref="CFS2009:CFT2009"/>
    <mergeCell ref="CFU2009:CFV2009"/>
    <mergeCell ref="CFW2009:CFX2009"/>
    <mergeCell ref="CFY2009:CFZ2009"/>
    <mergeCell ref="CFC2009:CFD2009"/>
    <mergeCell ref="CFE2009:CFF2009"/>
    <mergeCell ref="CFG2009:CFH2009"/>
    <mergeCell ref="CFI2009:CFJ2009"/>
    <mergeCell ref="CFK2009:CFL2009"/>
    <mergeCell ref="CFM2009:CFN2009"/>
    <mergeCell ref="CEQ2009:CER2009"/>
    <mergeCell ref="CES2009:CET2009"/>
    <mergeCell ref="CEU2009:CEV2009"/>
    <mergeCell ref="CEW2009:CEX2009"/>
    <mergeCell ref="CEY2009:CEZ2009"/>
    <mergeCell ref="CFA2009:CFB2009"/>
    <mergeCell ref="CGY2009:CGZ2009"/>
    <mergeCell ref="CHA2009:CHB2009"/>
    <mergeCell ref="CHC2009:CHD2009"/>
    <mergeCell ref="CHE2009:CHF2009"/>
    <mergeCell ref="CHG2009:CHH2009"/>
    <mergeCell ref="CHI2009:CHJ2009"/>
    <mergeCell ref="CGM2009:CGN2009"/>
    <mergeCell ref="CGO2009:CGP2009"/>
    <mergeCell ref="CGQ2009:CGR2009"/>
    <mergeCell ref="CGS2009:CGT2009"/>
    <mergeCell ref="CGU2009:CGV2009"/>
    <mergeCell ref="CGW2009:CGX2009"/>
    <mergeCell ref="CGA2009:CGB2009"/>
    <mergeCell ref="CGC2009:CGD2009"/>
    <mergeCell ref="CGE2009:CGF2009"/>
    <mergeCell ref="CGG2009:CGH2009"/>
    <mergeCell ref="CGI2009:CGJ2009"/>
    <mergeCell ref="CGK2009:CGL2009"/>
    <mergeCell ref="CII2009:CIJ2009"/>
    <mergeCell ref="CIK2009:CIL2009"/>
    <mergeCell ref="CIM2009:CIN2009"/>
    <mergeCell ref="CIO2009:CIP2009"/>
    <mergeCell ref="CIQ2009:CIR2009"/>
    <mergeCell ref="CIS2009:CIT2009"/>
    <mergeCell ref="CHW2009:CHX2009"/>
    <mergeCell ref="CHY2009:CHZ2009"/>
    <mergeCell ref="CIA2009:CIB2009"/>
    <mergeCell ref="CIC2009:CID2009"/>
    <mergeCell ref="CIE2009:CIF2009"/>
    <mergeCell ref="CIG2009:CIH2009"/>
    <mergeCell ref="CHK2009:CHL2009"/>
    <mergeCell ref="CHM2009:CHN2009"/>
    <mergeCell ref="CHO2009:CHP2009"/>
    <mergeCell ref="CHQ2009:CHR2009"/>
    <mergeCell ref="CHS2009:CHT2009"/>
    <mergeCell ref="CHU2009:CHV2009"/>
    <mergeCell ref="CJS2009:CJT2009"/>
    <mergeCell ref="CJU2009:CJV2009"/>
    <mergeCell ref="CJW2009:CJX2009"/>
    <mergeCell ref="CJY2009:CJZ2009"/>
    <mergeCell ref="CKA2009:CKB2009"/>
    <mergeCell ref="CKC2009:CKD2009"/>
    <mergeCell ref="CJG2009:CJH2009"/>
    <mergeCell ref="CJI2009:CJJ2009"/>
    <mergeCell ref="CJK2009:CJL2009"/>
    <mergeCell ref="CJM2009:CJN2009"/>
    <mergeCell ref="CJO2009:CJP2009"/>
    <mergeCell ref="CJQ2009:CJR2009"/>
    <mergeCell ref="CIU2009:CIV2009"/>
    <mergeCell ref="CIW2009:CIX2009"/>
    <mergeCell ref="CIY2009:CIZ2009"/>
    <mergeCell ref="CJA2009:CJB2009"/>
    <mergeCell ref="CJC2009:CJD2009"/>
    <mergeCell ref="CJE2009:CJF2009"/>
    <mergeCell ref="CLC2009:CLD2009"/>
    <mergeCell ref="CLE2009:CLF2009"/>
    <mergeCell ref="CLG2009:CLH2009"/>
    <mergeCell ref="CLI2009:CLJ2009"/>
    <mergeCell ref="CLK2009:CLL2009"/>
    <mergeCell ref="CLM2009:CLN2009"/>
    <mergeCell ref="CKQ2009:CKR2009"/>
    <mergeCell ref="CKS2009:CKT2009"/>
    <mergeCell ref="CKU2009:CKV2009"/>
    <mergeCell ref="CKW2009:CKX2009"/>
    <mergeCell ref="CKY2009:CKZ2009"/>
    <mergeCell ref="CLA2009:CLB2009"/>
    <mergeCell ref="CKE2009:CKF2009"/>
    <mergeCell ref="CKG2009:CKH2009"/>
    <mergeCell ref="CKI2009:CKJ2009"/>
    <mergeCell ref="CKK2009:CKL2009"/>
    <mergeCell ref="CKM2009:CKN2009"/>
    <mergeCell ref="CKO2009:CKP2009"/>
    <mergeCell ref="CMM2009:CMN2009"/>
    <mergeCell ref="CMO2009:CMP2009"/>
    <mergeCell ref="CMQ2009:CMR2009"/>
    <mergeCell ref="CMS2009:CMT2009"/>
    <mergeCell ref="CMU2009:CMV2009"/>
    <mergeCell ref="CMW2009:CMX2009"/>
    <mergeCell ref="CMA2009:CMB2009"/>
    <mergeCell ref="CMC2009:CMD2009"/>
    <mergeCell ref="CME2009:CMF2009"/>
    <mergeCell ref="CMG2009:CMH2009"/>
    <mergeCell ref="CMI2009:CMJ2009"/>
    <mergeCell ref="CMK2009:CML2009"/>
    <mergeCell ref="CLO2009:CLP2009"/>
    <mergeCell ref="CLQ2009:CLR2009"/>
    <mergeCell ref="CLS2009:CLT2009"/>
    <mergeCell ref="CLU2009:CLV2009"/>
    <mergeCell ref="CLW2009:CLX2009"/>
    <mergeCell ref="CLY2009:CLZ2009"/>
    <mergeCell ref="CNW2009:CNX2009"/>
    <mergeCell ref="CNY2009:CNZ2009"/>
    <mergeCell ref="COA2009:COB2009"/>
    <mergeCell ref="COC2009:COD2009"/>
    <mergeCell ref="COE2009:COF2009"/>
    <mergeCell ref="COG2009:COH2009"/>
    <mergeCell ref="CNK2009:CNL2009"/>
    <mergeCell ref="CNM2009:CNN2009"/>
    <mergeCell ref="CNO2009:CNP2009"/>
    <mergeCell ref="CNQ2009:CNR2009"/>
    <mergeCell ref="CNS2009:CNT2009"/>
    <mergeCell ref="CNU2009:CNV2009"/>
    <mergeCell ref="CMY2009:CMZ2009"/>
    <mergeCell ref="CNA2009:CNB2009"/>
    <mergeCell ref="CNC2009:CND2009"/>
    <mergeCell ref="CNE2009:CNF2009"/>
    <mergeCell ref="CNG2009:CNH2009"/>
    <mergeCell ref="CNI2009:CNJ2009"/>
    <mergeCell ref="CPG2009:CPH2009"/>
    <mergeCell ref="CPI2009:CPJ2009"/>
    <mergeCell ref="CPK2009:CPL2009"/>
    <mergeCell ref="CPM2009:CPN2009"/>
    <mergeCell ref="CPO2009:CPP2009"/>
    <mergeCell ref="CPQ2009:CPR2009"/>
    <mergeCell ref="COU2009:COV2009"/>
    <mergeCell ref="COW2009:COX2009"/>
    <mergeCell ref="COY2009:COZ2009"/>
    <mergeCell ref="CPA2009:CPB2009"/>
    <mergeCell ref="CPC2009:CPD2009"/>
    <mergeCell ref="CPE2009:CPF2009"/>
    <mergeCell ref="COI2009:COJ2009"/>
    <mergeCell ref="COK2009:COL2009"/>
    <mergeCell ref="COM2009:CON2009"/>
    <mergeCell ref="COO2009:COP2009"/>
    <mergeCell ref="COQ2009:COR2009"/>
    <mergeCell ref="COS2009:COT2009"/>
    <mergeCell ref="CQQ2009:CQR2009"/>
    <mergeCell ref="CQS2009:CQT2009"/>
    <mergeCell ref="CQU2009:CQV2009"/>
    <mergeCell ref="CQW2009:CQX2009"/>
    <mergeCell ref="CQY2009:CQZ2009"/>
    <mergeCell ref="CRA2009:CRB2009"/>
    <mergeCell ref="CQE2009:CQF2009"/>
    <mergeCell ref="CQG2009:CQH2009"/>
    <mergeCell ref="CQI2009:CQJ2009"/>
    <mergeCell ref="CQK2009:CQL2009"/>
    <mergeCell ref="CQM2009:CQN2009"/>
    <mergeCell ref="CQO2009:CQP2009"/>
    <mergeCell ref="CPS2009:CPT2009"/>
    <mergeCell ref="CPU2009:CPV2009"/>
    <mergeCell ref="CPW2009:CPX2009"/>
    <mergeCell ref="CPY2009:CPZ2009"/>
    <mergeCell ref="CQA2009:CQB2009"/>
    <mergeCell ref="CQC2009:CQD2009"/>
    <mergeCell ref="CSA2009:CSB2009"/>
    <mergeCell ref="CSC2009:CSD2009"/>
    <mergeCell ref="CSE2009:CSF2009"/>
    <mergeCell ref="CSG2009:CSH2009"/>
    <mergeCell ref="CSI2009:CSJ2009"/>
    <mergeCell ref="CSK2009:CSL2009"/>
    <mergeCell ref="CRO2009:CRP2009"/>
    <mergeCell ref="CRQ2009:CRR2009"/>
    <mergeCell ref="CRS2009:CRT2009"/>
    <mergeCell ref="CRU2009:CRV2009"/>
    <mergeCell ref="CRW2009:CRX2009"/>
    <mergeCell ref="CRY2009:CRZ2009"/>
    <mergeCell ref="CRC2009:CRD2009"/>
    <mergeCell ref="CRE2009:CRF2009"/>
    <mergeCell ref="CRG2009:CRH2009"/>
    <mergeCell ref="CRI2009:CRJ2009"/>
    <mergeCell ref="CRK2009:CRL2009"/>
    <mergeCell ref="CRM2009:CRN2009"/>
    <mergeCell ref="CTK2009:CTL2009"/>
    <mergeCell ref="CTM2009:CTN2009"/>
    <mergeCell ref="CTO2009:CTP2009"/>
    <mergeCell ref="CTQ2009:CTR2009"/>
    <mergeCell ref="CTS2009:CTT2009"/>
    <mergeCell ref="CTU2009:CTV2009"/>
    <mergeCell ref="CSY2009:CSZ2009"/>
    <mergeCell ref="CTA2009:CTB2009"/>
    <mergeCell ref="CTC2009:CTD2009"/>
    <mergeCell ref="CTE2009:CTF2009"/>
    <mergeCell ref="CTG2009:CTH2009"/>
    <mergeCell ref="CTI2009:CTJ2009"/>
    <mergeCell ref="CSM2009:CSN2009"/>
    <mergeCell ref="CSO2009:CSP2009"/>
    <mergeCell ref="CSQ2009:CSR2009"/>
    <mergeCell ref="CSS2009:CST2009"/>
    <mergeCell ref="CSU2009:CSV2009"/>
    <mergeCell ref="CSW2009:CSX2009"/>
    <mergeCell ref="CUU2009:CUV2009"/>
    <mergeCell ref="CUW2009:CUX2009"/>
    <mergeCell ref="CUY2009:CUZ2009"/>
    <mergeCell ref="CVA2009:CVB2009"/>
    <mergeCell ref="CVC2009:CVD2009"/>
    <mergeCell ref="CVE2009:CVF2009"/>
    <mergeCell ref="CUI2009:CUJ2009"/>
    <mergeCell ref="CUK2009:CUL2009"/>
    <mergeCell ref="CUM2009:CUN2009"/>
    <mergeCell ref="CUO2009:CUP2009"/>
    <mergeCell ref="CUQ2009:CUR2009"/>
    <mergeCell ref="CUS2009:CUT2009"/>
    <mergeCell ref="CTW2009:CTX2009"/>
    <mergeCell ref="CTY2009:CTZ2009"/>
    <mergeCell ref="CUA2009:CUB2009"/>
    <mergeCell ref="CUC2009:CUD2009"/>
    <mergeCell ref="CUE2009:CUF2009"/>
    <mergeCell ref="CUG2009:CUH2009"/>
    <mergeCell ref="CWE2009:CWF2009"/>
    <mergeCell ref="CWG2009:CWH2009"/>
    <mergeCell ref="CWI2009:CWJ2009"/>
    <mergeCell ref="CWK2009:CWL2009"/>
    <mergeCell ref="CWM2009:CWN2009"/>
    <mergeCell ref="CWO2009:CWP2009"/>
    <mergeCell ref="CVS2009:CVT2009"/>
    <mergeCell ref="CVU2009:CVV2009"/>
    <mergeCell ref="CVW2009:CVX2009"/>
    <mergeCell ref="CVY2009:CVZ2009"/>
    <mergeCell ref="CWA2009:CWB2009"/>
    <mergeCell ref="CWC2009:CWD2009"/>
    <mergeCell ref="CVG2009:CVH2009"/>
    <mergeCell ref="CVI2009:CVJ2009"/>
    <mergeCell ref="CVK2009:CVL2009"/>
    <mergeCell ref="CVM2009:CVN2009"/>
    <mergeCell ref="CVO2009:CVP2009"/>
    <mergeCell ref="CVQ2009:CVR2009"/>
    <mergeCell ref="CXO2009:CXP2009"/>
    <mergeCell ref="CXQ2009:CXR2009"/>
    <mergeCell ref="CXS2009:CXT2009"/>
    <mergeCell ref="CXU2009:CXV2009"/>
    <mergeCell ref="CXW2009:CXX2009"/>
    <mergeCell ref="CXY2009:CXZ2009"/>
    <mergeCell ref="CXC2009:CXD2009"/>
    <mergeCell ref="CXE2009:CXF2009"/>
    <mergeCell ref="CXG2009:CXH2009"/>
    <mergeCell ref="CXI2009:CXJ2009"/>
    <mergeCell ref="CXK2009:CXL2009"/>
    <mergeCell ref="CXM2009:CXN2009"/>
    <mergeCell ref="CWQ2009:CWR2009"/>
    <mergeCell ref="CWS2009:CWT2009"/>
    <mergeCell ref="CWU2009:CWV2009"/>
    <mergeCell ref="CWW2009:CWX2009"/>
    <mergeCell ref="CWY2009:CWZ2009"/>
    <mergeCell ref="CXA2009:CXB2009"/>
    <mergeCell ref="CYY2009:CYZ2009"/>
    <mergeCell ref="CZA2009:CZB2009"/>
    <mergeCell ref="CZC2009:CZD2009"/>
    <mergeCell ref="CZE2009:CZF2009"/>
    <mergeCell ref="CZG2009:CZH2009"/>
    <mergeCell ref="CZI2009:CZJ2009"/>
    <mergeCell ref="CYM2009:CYN2009"/>
    <mergeCell ref="CYO2009:CYP2009"/>
    <mergeCell ref="CYQ2009:CYR2009"/>
    <mergeCell ref="CYS2009:CYT2009"/>
    <mergeCell ref="CYU2009:CYV2009"/>
    <mergeCell ref="CYW2009:CYX2009"/>
    <mergeCell ref="CYA2009:CYB2009"/>
    <mergeCell ref="CYC2009:CYD2009"/>
    <mergeCell ref="CYE2009:CYF2009"/>
    <mergeCell ref="CYG2009:CYH2009"/>
    <mergeCell ref="CYI2009:CYJ2009"/>
    <mergeCell ref="CYK2009:CYL2009"/>
    <mergeCell ref="DAI2009:DAJ2009"/>
    <mergeCell ref="DAK2009:DAL2009"/>
    <mergeCell ref="DAM2009:DAN2009"/>
    <mergeCell ref="DAO2009:DAP2009"/>
    <mergeCell ref="DAQ2009:DAR2009"/>
    <mergeCell ref="DAS2009:DAT2009"/>
    <mergeCell ref="CZW2009:CZX2009"/>
    <mergeCell ref="CZY2009:CZZ2009"/>
    <mergeCell ref="DAA2009:DAB2009"/>
    <mergeCell ref="DAC2009:DAD2009"/>
    <mergeCell ref="DAE2009:DAF2009"/>
    <mergeCell ref="DAG2009:DAH2009"/>
    <mergeCell ref="CZK2009:CZL2009"/>
    <mergeCell ref="CZM2009:CZN2009"/>
    <mergeCell ref="CZO2009:CZP2009"/>
    <mergeCell ref="CZQ2009:CZR2009"/>
    <mergeCell ref="CZS2009:CZT2009"/>
    <mergeCell ref="CZU2009:CZV2009"/>
    <mergeCell ref="DBS2009:DBT2009"/>
    <mergeCell ref="DBU2009:DBV2009"/>
    <mergeCell ref="DBW2009:DBX2009"/>
    <mergeCell ref="DBY2009:DBZ2009"/>
    <mergeCell ref="DCA2009:DCB2009"/>
    <mergeCell ref="DCC2009:DCD2009"/>
    <mergeCell ref="DBG2009:DBH2009"/>
    <mergeCell ref="DBI2009:DBJ2009"/>
    <mergeCell ref="DBK2009:DBL2009"/>
    <mergeCell ref="DBM2009:DBN2009"/>
    <mergeCell ref="DBO2009:DBP2009"/>
    <mergeCell ref="DBQ2009:DBR2009"/>
    <mergeCell ref="DAU2009:DAV2009"/>
    <mergeCell ref="DAW2009:DAX2009"/>
    <mergeCell ref="DAY2009:DAZ2009"/>
    <mergeCell ref="DBA2009:DBB2009"/>
    <mergeCell ref="DBC2009:DBD2009"/>
    <mergeCell ref="DBE2009:DBF2009"/>
    <mergeCell ref="DDC2009:DDD2009"/>
    <mergeCell ref="DDE2009:DDF2009"/>
    <mergeCell ref="DDG2009:DDH2009"/>
    <mergeCell ref="DDI2009:DDJ2009"/>
    <mergeCell ref="DDK2009:DDL2009"/>
    <mergeCell ref="DDM2009:DDN2009"/>
    <mergeCell ref="DCQ2009:DCR2009"/>
    <mergeCell ref="DCS2009:DCT2009"/>
    <mergeCell ref="DCU2009:DCV2009"/>
    <mergeCell ref="DCW2009:DCX2009"/>
    <mergeCell ref="DCY2009:DCZ2009"/>
    <mergeCell ref="DDA2009:DDB2009"/>
    <mergeCell ref="DCE2009:DCF2009"/>
    <mergeCell ref="DCG2009:DCH2009"/>
    <mergeCell ref="DCI2009:DCJ2009"/>
    <mergeCell ref="DCK2009:DCL2009"/>
    <mergeCell ref="DCM2009:DCN2009"/>
    <mergeCell ref="DCO2009:DCP2009"/>
    <mergeCell ref="DEM2009:DEN2009"/>
    <mergeCell ref="DEO2009:DEP2009"/>
    <mergeCell ref="DEQ2009:DER2009"/>
    <mergeCell ref="DES2009:DET2009"/>
    <mergeCell ref="DEU2009:DEV2009"/>
    <mergeCell ref="DEW2009:DEX2009"/>
    <mergeCell ref="DEA2009:DEB2009"/>
    <mergeCell ref="DEC2009:DED2009"/>
    <mergeCell ref="DEE2009:DEF2009"/>
    <mergeCell ref="DEG2009:DEH2009"/>
    <mergeCell ref="DEI2009:DEJ2009"/>
    <mergeCell ref="DEK2009:DEL2009"/>
    <mergeCell ref="DDO2009:DDP2009"/>
    <mergeCell ref="DDQ2009:DDR2009"/>
    <mergeCell ref="DDS2009:DDT2009"/>
    <mergeCell ref="DDU2009:DDV2009"/>
    <mergeCell ref="DDW2009:DDX2009"/>
    <mergeCell ref="DDY2009:DDZ2009"/>
    <mergeCell ref="DFW2009:DFX2009"/>
    <mergeCell ref="DFY2009:DFZ2009"/>
    <mergeCell ref="DGA2009:DGB2009"/>
    <mergeCell ref="DGC2009:DGD2009"/>
    <mergeCell ref="DGE2009:DGF2009"/>
    <mergeCell ref="DGG2009:DGH2009"/>
    <mergeCell ref="DFK2009:DFL2009"/>
    <mergeCell ref="DFM2009:DFN2009"/>
    <mergeCell ref="DFO2009:DFP2009"/>
    <mergeCell ref="DFQ2009:DFR2009"/>
    <mergeCell ref="DFS2009:DFT2009"/>
    <mergeCell ref="DFU2009:DFV2009"/>
    <mergeCell ref="DEY2009:DEZ2009"/>
    <mergeCell ref="DFA2009:DFB2009"/>
    <mergeCell ref="DFC2009:DFD2009"/>
    <mergeCell ref="DFE2009:DFF2009"/>
    <mergeCell ref="DFG2009:DFH2009"/>
    <mergeCell ref="DFI2009:DFJ2009"/>
    <mergeCell ref="DHG2009:DHH2009"/>
    <mergeCell ref="DHI2009:DHJ2009"/>
    <mergeCell ref="DHK2009:DHL2009"/>
    <mergeCell ref="DHM2009:DHN2009"/>
    <mergeCell ref="DHO2009:DHP2009"/>
    <mergeCell ref="DHQ2009:DHR2009"/>
    <mergeCell ref="DGU2009:DGV2009"/>
    <mergeCell ref="DGW2009:DGX2009"/>
    <mergeCell ref="DGY2009:DGZ2009"/>
    <mergeCell ref="DHA2009:DHB2009"/>
    <mergeCell ref="DHC2009:DHD2009"/>
    <mergeCell ref="DHE2009:DHF2009"/>
    <mergeCell ref="DGI2009:DGJ2009"/>
    <mergeCell ref="DGK2009:DGL2009"/>
    <mergeCell ref="DGM2009:DGN2009"/>
    <mergeCell ref="DGO2009:DGP2009"/>
    <mergeCell ref="DGQ2009:DGR2009"/>
    <mergeCell ref="DGS2009:DGT2009"/>
    <mergeCell ref="DIQ2009:DIR2009"/>
    <mergeCell ref="DIS2009:DIT2009"/>
    <mergeCell ref="DIU2009:DIV2009"/>
    <mergeCell ref="DIW2009:DIX2009"/>
    <mergeCell ref="DIY2009:DIZ2009"/>
    <mergeCell ref="DJA2009:DJB2009"/>
    <mergeCell ref="DIE2009:DIF2009"/>
    <mergeCell ref="DIG2009:DIH2009"/>
    <mergeCell ref="DII2009:DIJ2009"/>
    <mergeCell ref="DIK2009:DIL2009"/>
    <mergeCell ref="DIM2009:DIN2009"/>
    <mergeCell ref="DIO2009:DIP2009"/>
    <mergeCell ref="DHS2009:DHT2009"/>
    <mergeCell ref="DHU2009:DHV2009"/>
    <mergeCell ref="DHW2009:DHX2009"/>
    <mergeCell ref="DHY2009:DHZ2009"/>
    <mergeCell ref="DIA2009:DIB2009"/>
    <mergeCell ref="DIC2009:DID2009"/>
    <mergeCell ref="DKA2009:DKB2009"/>
    <mergeCell ref="DKC2009:DKD2009"/>
    <mergeCell ref="DKE2009:DKF2009"/>
    <mergeCell ref="DKG2009:DKH2009"/>
    <mergeCell ref="DKI2009:DKJ2009"/>
    <mergeCell ref="DKK2009:DKL2009"/>
    <mergeCell ref="DJO2009:DJP2009"/>
    <mergeCell ref="DJQ2009:DJR2009"/>
    <mergeCell ref="DJS2009:DJT2009"/>
    <mergeCell ref="DJU2009:DJV2009"/>
    <mergeCell ref="DJW2009:DJX2009"/>
    <mergeCell ref="DJY2009:DJZ2009"/>
    <mergeCell ref="DJC2009:DJD2009"/>
    <mergeCell ref="DJE2009:DJF2009"/>
    <mergeCell ref="DJG2009:DJH2009"/>
    <mergeCell ref="DJI2009:DJJ2009"/>
    <mergeCell ref="DJK2009:DJL2009"/>
    <mergeCell ref="DJM2009:DJN2009"/>
    <mergeCell ref="DLK2009:DLL2009"/>
    <mergeCell ref="DLM2009:DLN2009"/>
    <mergeCell ref="DLO2009:DLP2009"/>
    <mergeCell ref="DLQ2009:DLR2009"/>
    <mergeCell ref="DLS2009:DLT2009"/>
    <mergeCell ref="DLU2009:DLV2009"/>
    <mergeCell ref="DKY2009:DKZ2009"/>
    <mergeCell ref="DLA2009:DLB2009"/>
    <mergeCell ref="DLC2009:DLD2009"/>
    <mergeCell ref="DLE2009:DLF2009"/>
    <mergeCell ref="DLG2009:DLH2009"/>
    <mergeCell ref="DLI2009:DLJ2009"/>
    <mergeCell ref="DKM2009:DKN2009"/>
    <mergeCell ref="DKO2009:DKP2009"/>
    <mergeCell ref="DKQ2009:DKR2009"/>
    <mergeCell ref="DKS2009:DKT2009"/>
    <mergeCell ref="DKU2009:DKV2009"/>
    <mergeCell ref="DKW2009:DKX2009"/>
    <mergeCell ref="DMU2009:DMV2009"/>
    <mergeCell ref="DMW2009:DMX2009"/>
    <mergeCell ref="DMY2009:DMZ2009"/>
    <mergeCell ref="DNA2009:DNB2009"/>
    <mergeCell ref="DNC2009:DND2009"/>
    <mergeCell ref="DNE2009:DNF2009"/>
    <mergeCell ref="DMI2009:DMJ2009"/>
    <mergeCell ref="DMK2009:DML2009"/>
    <mergeCell ref="DMM2009:DMN2009"/>
    <mergeCell ref="DMO2009:DMP2009"/>
    <mergeCell ref="DMQ2009:DMR2009"/>
    <mergeCell ref="DMS2009:DMT2009"/>
    <mergeCell ref="DLW2009:DLX2009"/>
    <mergeCell ref="DLY2009:DLZ2009"/>
    <mergeCell ref="DMA2009:DMB2009"/>
    <mergeCell ref="DMC2009:DMD2009"/>
    <mergeCell ref="DME2009:DMF2009"/>
    <mergeCell ref="DMG2009:DMH2009"/>
    <mergeCell ref="DOE2009:DOF2009"/>
    <mergeCell ref="DOG2009:DOH2009"/>
    <mergeCell ref="DOI2009:DOJ2009"/>
    <mergeCell ref="DOK2009:DOL2009"/>
    <mergeCell ref="DOM2009:DON2009"/>
    <mergeCell ref="DOO2009:DOP2009"/>
    <mergeCell ref="DNS2009:DNT2009"/>
    <mergeCell ref="DNU2009:DNV2009"/>
    <mergeCell ref="DNW2009:DNX2009"/>
    <mergeCell ref="DNY2009:DNZ2009"/>
    <mergeCell ref="DOA2009:DOB2009"/>
    <mergeCell ref="DOC2009:DOD2009"/>
    <mergeCell ref="DNG2009:DNH2009"/>
    <mergeCell ref="DNI2009:DNJ2009"/>
    <mergeCell ref="DNK2009:DNL2009"/>
    <mergeCell ref="DNM2009:DNN2009"/>
    <mergeCell ref="DNO2009:DNP2009"/>
    <mergeCell ref="DNQ2009:DNR2009"/>
    <mergeCell ref="DPO2009:DPP2009"/>
    <mergeCell ref="DPQ2009:DPR2009"/>
    <mergeCell ref="DPS2009:DPT2009"/>
    <mergeCell ref="DPU2009:DPV2009"/>
    <mergeCell ref="DPW2009:DPX2009"/>
    <mergeCell ref="DPY2009:DPZ2009"/>
    <mergeCell ref="DPC2009:DPD2009"/>
    <mergeCell ref="DPE2009:DPF2009"/>
    <mergeCell ref="DPG2009:DPH2009"/>
    <mergeCell ref="DPI2009:DPJ2009"/>
    <mergeCell ref="DPK2009:DPL2009"/>
    <mergeCell ref="DPM2009:DPN2009"/>
    <mergeCell ref="DOQ2009:DOR2009"/>
    <mergeCell ref="DOS2009:DOT2009"/>
    <mergeCell ref="DOU2009:DOV2009"/>
    <mergeCell ref="DOW2009:DOX2009"/>
    <mergeCell ref="DOY2009:DOZ2009"/>
    <mergeCell ref="DPA2009:DPB2009"/>
    <mergeCell ref="DQY2009:DQZ2009"/>
    <mergeCell ref="DRA2009:DRB2009"/>
    <mergeCell ref="DRC2009:DRD2009"/>
    <mergeCell ref="DRE2009:DRF2009"/>
    <mergeCell ref="DRG2009:DRH2009"/>
    <mergeCell ref="DRI2009:DRJ2009"/>
    <mergeCell ref="DQM2009:DQN2009"/>
    <mergeCell ref="DQO2009:DQP2009"/>
    <mergeCell ref="DQQ2009:DQR2009"/>
    <mergeCell ref="DQS2009:DQT2009"/>
    <mergeCell ref="DQU2009:DQV2009"/>
    <mergeCell ref="DQW2009:DQX2009"/>
    <mergeCell ref="DQA2009:DQB2009"/>
    <mergeCell ref="DQC2009:DQD2009"/>
    <mergeCell ref="DQE2009:DQF2009"/>
    <mergeCell ref="DQG2009:DQH2009"/>
    <mergeCell ref="DQI2009:DQJ2009"/>
    <mergeCell ref="DQK2009:DQL2009"/>
    <mergeCell ref="DSI2009:DSJ2009"/>
    <mergeCell ref="DSK2009:DSL2009"/>
    <mergeCell ref="DSM2009:DSN2009"/>
    <mergeCell ref="DSO2009:DSP2009"/>
    <mergeCell ref="DSQ2009:DSR2009"/>
    <mergeCell ref="DSS2009:DST2009"/>
    <mergeCell ref="DRW2009:DRX2009"/>
    <mergeCell ref="DRY2009:DRZ2009"/>
    <mergeCell ref="DSA2009:DSB2009"/>
    <mergeCell ref="DSC2009:DSD2009"/>
    <mergeCell ref="DSE2009:DSF2009"/>
    <mergeCell ref="DSG2009:DSH2009"/>
    <mergeCell ref="DRK2009:DRL2009"/>
    <mergeCell ref="DRM2009:DRN2009"/>
    <mergeCell ref="DRO2009:DRP2009"/>
    <mergeCell ref="DRQ2009:DRR2009"/>
    <mergeCell ref="DRS2009:DRT2009"/>
    <mergeCell ref="DRU2009:DRV2009"/>
    <mergeCell ref="DTS2009:DTT2009"/>
    <mergeCell ref="DTU2009:DTV2009"/>
    <mergeCell ref="DTW2009:DTX2009"/>
    <mergeCell ref="DTY2009:DTZ2009"/>
    <mergeCell ref="DUA2009:DUB2009"/>
    <mergeCell ref="DUC2009:DUD2009"/>
    <mergeCell ref="DTG2009:DTH2009"/>
    <mergeCell ref="DTI2009:DTJ2009"/>
    <mergeCell ref="DTK2009:DTL2009"/>
    <mergeCell ref="DTM2009:DTN2009"/>
    <mergeCell ref="DTO2009:DTP2009"/>
    <mergeCell ref="DTQ2009:DTR2009"/>
    <mergeCell ref="DSU2009:DSV2009"/>
    <mergeCell ref="DSW2009:DSX2009"/>
    <mergeCell ref="DSY2009:DSZ2009"/>
    <mergeCell ref="DTA2009:DTB2009"/>
    <mergeCell ref="DTC2009:DTD2009"/>
    <mergeCell ref="DTE2009:DTF2009"/>
    <mergeCell ref="DVC2009:DVD2009"/>
    <mergeCell ref="DVE2009:DVF2009"/>
    <mergeCell ref="DVG2009:DVH2009"/>
    <mergeCell ref="DVI2009:DVJ2009"/>
    <mergeCell ref="DVK2009:DVL2009"/>
    <mergeCell ref="DVM2009:DVN2009"/>
    <mergeCell ref="DUQ2009:DUR2009"/>
    <mergeCell ref="DUS2009:DUT2009"/>
    <mergeCell ref="DUU2009:DUV2009"/>
    <mergeCell ref="DUW2009:DUX2009"/>
    <mergeCell ref="DUY2009:DUZ2009"/>
    <mergeCell ref="DVA2009:DVB2009"/>
    <mergeCell ref="DUE2009:DUF2009"/>
    <mergeCell ref="DUG2009:DUH2009"/>
    <mergeCell ref="DUI2009:DUJ2009"/>
    <mergeCell ref="DUK2009:DUL2009"/>
    <mergeCell ref="DUM2009:DUN2009"/>
    <mergeCell ref="DUO2009:DUP2009"/>
    <mergeCell ref="DWM2009:DWN2009"/>
    <mergeCell ref="DWO2009:DWP2009"/>
    <mergeCell ref="DWQ2009:DWR2009"/>
    <mergeCell ref="DWS2009:DWT2009"/>
    <mergeCell ref="DWU2009:DWV2009"/>
    <mergeCell ref="DWW2009:DWX2009"/>
    <mergeCell ref="DWA2009:DWB2009"/>
    <mergeCell ref="DWC2009:DWD2009"/>
    <mergeCell ref="DWE2009:DWF2009"/>
    <mergeCell ref="DWG2009:DWH2009"/>
    <mergeCell ref="DWI2009:DWJ2009"/>
    <mergeCell ref="DWK2009:DWL2009"/>
    <mergeCell ref="DVO2009:DVP2009"/>
    <mergeCell ref="DVQ2009:DVR2009"/>
    <mergeCell ref="DVS2009:DVT2009"/>
    <mergeCell ref="DVU2009:DVV2009"/>
    <mergeCell ref="DVW2009:DVX2009"/>
    <mergeCell ref="DVY2009:DVZ2009"/>
    <mergeCell ref="DXW2009:DXX2009"/>
    <mergeCell ref="DXY2009:DXZ2009"/>
    <mergeCell ref="DYA2009:DYB2009"/>
    <mergeCell ref="DYC2009:DYD2009"/>
    <mergeCell ref="DYE2009:DYF2009"/>
    <mergeCell ref="DYG2009:DYH2009"/>
    <mergeCell ref="DXK2009:DXL2009"/>
    <mergeCell ref="DXM2009:DXN2009"/>
    <mergeCell ref="DXO2009:DXP2009"/>
    <mergeCell ref="DXQ2009:DXR2009"/>
    <mergeCell ref="DXS2009:DXT2009"/>
    <mergeCell ref="DXU2009:DXV2009"/>
    <mergeCell ref="DWY2009:DWZ2009"/>
    <mergeCell ref="DXA2009:DXB2009"/>
    <mergeCell ref="DXC2009:DXD2009"/>
    <mergeCell ref="DXE2009:DXF2009"/>
    <mergeCell ref="DXG2009:DXH2009"/>
    <mergeCell ref="DXI2009:DXJ2009"/>
    <mergeCell ref="DZG2009:DZH2009"/>
    <mergeCell ref="DZI2009:DZJ2009"/>
    <mergeCell ref="DZK2009:DZL2009"/>
    <mergeCell ref="DZM2009:DZN2009"/>
    <mergeCell ref="DZO2009:DZP2009"/>
    <mergeCell ref="DZQ2009:DZR2009"/>
    <mergeCell ref="DYU2009:DYV2009"/>
    <mergeCell ref="DYW2009:DYX2009"/>
    <mergeCell ref="DYY2009:DYZ2009"/>
    <mergeCell ref="DZA2009:DZB2009"/>
    <mergeCell ref="DZC2009:DZD2009"/>
    <mergeCell ref="DZE2009:DZF2009"/>
    <mergeCell ref="DYI2009:DYJ2009"/>
    <mergeCell ref="DYK2009:DYL2009"/>
    <mergeCell ref="DYM2009:DYN2009"/>
    <mergeCell ref="DYO2009:DYP2009"/>
    <mergeCell ref="DYQ2009:DYR2009"/>
    <mergeCell ref="DYS2009:DYT2009"/>
    <mergeCell ref="EAQ2009:EAR2009"/>
    <mergeCell ref="EAS2009:EAT2009"/>
    <mergeCell ref="EAU2009:EAV2009"/>
    <mergeCell ref="EAW2009:EAX2009"/>
    <mergeCell ref="EAY2009:EAZ2009"/>
    <mergeCell ref="EBA2009:EBB2009"/>
    <mergeCell ref="EAE2009:EAF2009"/>
    <mergeCell ref="EAG2009:EAH2009"/>
    <mergeCell ref="EAI2009:EAJ2009"/>
    <mergeCell ref="EAK2009:EAL2009"/>
    <mergeCell ref="EAM2009:EAN2009"/>
    <mergeCell ref="EAO2009:EAP2009"/>
    <mergeCell ref="DZS2009:DZT2009"/>
    <mergeCell ref="DZU2009:DZV2009"/>
    <mergeCell ref="DZW2009:DZX2009"/>
    <mergeCell ref="DZY2009:DZZ2009"/>
    <mergeCell ref="EAA2009:EAB2009"/>
    <mergeCell ref="EAC2009:EAD2009"/>
    <mergeCell ref="ECA2009:ECB2009"/>
    <mergeCell ref="ECC2009:ECD2009"/>
    <mergeCell ref="ECE2009:ECF2009"/>
    <mergeCell ref="ECG2009:ECH2009"/>
    <mergeCell ref="ECI2009:ECJ2009"/>
    <mergeCell ref="ECK2009:ECL2009"/>
    <mergeCell ref="EBO2009:EBP2009"/>
    <mergeCell ref="EBQ2009:EBR2009"/>
    <mergeCell ref="EBS2009:EBT2009"/>
    <mergeCell ref="EBU2009:EBV2009"/>
    <mergeCell ref="EBW2009:EBX2009"/>
    <mergeCell ref="EBY2009:EBZ2009"/>
    <mergeCell ref="EBC2009:EBD2009"/>
    <mergeCell ref="EBE2009:EBF2009"/>
    <mergeCell ref="EBG2009:EBH2009"/>
    <mergeCell ref="EBI2009:EBJ2009"/>
    <mergeCell ref="EBK2009:EBL2009"/>
    <mergeCell ref="EBM2009:EBN2009"/>
    <mergeCell ref="EDK2009:EDL2009"/>
    <mergeCell ref="EDM2009:EDN2009"/>
    <mergeCell ref="EDO2009:EDP2009"/>
    <mergeCell ref="EDQ2009:EDR2009"/>
    <mergeCell ref="EDS2009:EDT2009"/>
    <mergeCell ref="EDU2009:EDV2009"/>
    <mergeCell ref="ECY2009:ECZ2009"/>
    <mergeCell ref="EDA2009:EDB2009"/>
    <mergeCell ref="EDC2009:EDD2009"/>
    <mergeCell ref="EDE2009:EDF2009"/>
    <mergeCell ref="EDG2009:EDH2009"/>
    <mergeCell ref="EDI2009:EDJ2009"/>
    <mergeCell ref="ECM2009:ECN2009"/>
    <mergeCell ref="ECO2009:ECP2009"/>
    <mergeCell ref="ECQ2009:ECR2009"/>
    <mergeCell ref="ECS2009:ECT2009"/>
    <mergeCell ref="ECU2009:ECV2009"/>
    <mergeCell ref="ECW2009:ECX2009"/>
    <mergeCell ref="EEU2009:EEV2009"/>
    <mergeCell ref="EEW2009:EEX2009"/>
    <mergeCell ref="EEY2009:EEZ2009"/>
    <mergeCell ref="EFA2009:EFB2009"/>
    <mergeCell ref="EFC2009:EFD2009"/>
    <mergeCell ref="EFE2009:EFF2009"/>
    <mergeCell ref="EEI2009:EEJ2009"/>
    <mergeCell ref="EEK2009:EEL2009"/>
    <mergeCell ref="EEM2009:EEN2009"/>
    <mergeCell ref="EEO2009:EEP2009"/>
    <mergeCell ref="EEQ2009:EER2009"/>
    <mergeCell ref="EES2009:EET2009"/>
    <mergeCell ref="EDW2009:EDX2009"/>
    <mergeCell ref="EDY2009:EDZ2009"/>
    <mergeCell ref="EEA2009:EEB2009"/>
    <mergeCell ref="EEC2009:EED2009"/>
    <mergeCell ref="EEE2009:EEF2009"/>
    <mergeCell ref="EEG2009:EEH2009"/>
    <mergeCell ref="EGE2009:EGF2009"/>
    <mergeCell ref="EGG2009:EGH2009"/>
    <mergeCell ref="EGI2009:EGJ2009"/>
    <mergeCell ref="EGK2009:EGL2009"/>
    <mergeCell ref="EGM2009:EGN2009"/>
    <mergeCell ref="EGO2009:EGP2009"/>
    <mergeCell ref="EFS2009:EFT2009"/>
    <mergeCell ref="EFU2009:EFV2009"/>
    <mergeCell ref="EFW2009:EFX2009"/>
    <mergeCell ref="EFY2009:EFZ2009"/>
    <mergeCell ref="EGA2009:EGB2009"/>
    <mergeCell ref="EGC2009:EGD2009"/>
    <mergeCell ref="EFG2009:EFH2009"/>
    <mergeCell ref="EFI2009:EFJ2009"/>
    <mergeCell ref="EFK2009:EFL2009"/>
    <mergeCell ref="EFM2009:EFN2009"/>
    <mergeCell ref="EFO2009:EFP2009"/>
    <mergeCell ref="EFQ2009:EFR2009"/>
    <mergeCell ref="EHO2009:EHP2009"/>
    <mergeCell ref="EHQ2009:EHR2009"/>
    <mergeCell ref="EHS2009:EHT2009"/>
    <mergeCell ref="EHU2009:EHV2009"/>
    <mergeCell ref="EHW2009:EHX2009"/>
    <mergeCell ref="EHY2009:EHZ2009"/>
    <mergeCell ref="EHC2009:EHD2009"/>
    <mergeCell ref="EHE2009:EHF2009"/>
    <mergeCell ref="EHG2009:EHH2009"/>
    <mergeCell ref="EHI2009:EHJ2009"/>
    <mergeCell ref="EHK2009:EHL2009"/>
    <mergeCell ref="EHM2009:EHN2009"/>
    <mergeCell ref="EGQ2009:EGR2009"/>
    <mergeCell ref="EGS2009:EGT2009"/>
    <mergeCell ref="EGU2009:EGV2009"/>
    <mergeCell ref="EGW2009:EGX2009"/>
    <mergeCell ref="EGY2009:EGZ2009"/>
    <mergeCell ref="EHA2009:EHB2009"/>
    <mergeCell ref="EIY2009:EIZ2009"/>
    <mergeCell ref="EJA2009:EJB2009"/>
    <mergeCell ref="EJC2009:EJD2009"/>
    <mergeCell ref="EJE2009:EJF2009"/>
    <mergeCell ref="EJG2009:EJH2009"/>
    <mergeCell ref="EJI2009:EJJ2009"/>
    <mergeCell ref="EIM2009:EIN2009"/>
    <mergeCell ref="EIO2009:EIP2009"/>
    <mergeCell ref="EIQ2009:EIR2009"/>
    <mergeCell ref="EIS2009:EIT2009"/>
    <mergeCell ref="EIU2009:EIV2009"/>
    <mergeCell ref="EIW2009:EIX2009"/>
    <mergeCell ref="EIA2009:EIB2009"/>
    <mergeCell ref="EIC2009:EID2009"/>
    <mergeCell ref="EIE2009:EIF2009"/>
    <mergeCell ref="EIG2009:EIH2009"/>
    <mergeCell ref="EII2009:EIJ2009"/>
    <mergeCell ref="EIK2009:EIL2009"/>
    <mergeCell ref="EKI2009:EKJ2009"/>
    <mergeCell ref="EKK2009:EKL2009"/>
    <mergeCell ref="EKM2009:EKN2009"/>
    <mergeCell ref="EKO2009:EKP2009"/>
    <mergeCell ref="EKQ2009:EKR2009"/>
    <mergeCell ref="EKS2009:EKT2009"/>
    <mergeCell ref="EJW2009:EJX2009"/>
    <mergeCell ref="EJY2009:EJZ2009"/>
    <mergeCell ref="EKA2009:EKB2009"/>
    <mergeCell ref="EKC2009:EKD2009"/>
    <mergeCell ref="EKE2009:EKF2009"/>
    <mergeCell ref="EKG2009:EKH2009"/>
    <mergeCell ref="EJK2009:EJL2009"/>
    <mergeCell ref="EJM2009:EJN2009"/>
    <mergeCell ref="EJO2009:EJP2009"/>
    <mergeCell ref="EJQ2009:EJR2009"/>
    <mergeCell ref="EJS2009:EJT2009"/>
    <mergeCell ref="EJU2009:EJV2009"/>
    <mergeCell ref="ELS2009:ELT2009"/>
    <mergeCell ref="ELU2009:ELV2009"/>
    <mergeCell ref="ELW2009:ELX2009"/>
    <mergeCell ref="ELY2009:ELZ2009"/>
    <mergeCell ref="EMA2009:EMB2009"/>
    <mergeCell ref="EMC2009:EMD2009"/>
    <mergeCell ref="ELG2009:ELH2009"/>
    <mergeCell ref="ELI2009:ELJ2009"/>
    <mergeCell ref="ELK2009:ELL2009"/>
    <mergeCell ref="ELM2009:ELN2009"/>
    <mergeCell ref="ELO2009:ELP2009"/>
    <mergeCell ref="ELQ2009:ELR2009"/>
    <mergeCell ref="EKU2009:EKV2009"/>
    <mergeCell ref="EKW2009:EKX2009"/>
    <mergeCell ref="EKY2009:EKZ2009"/>
    <mergeCell ref="ELA2009:ELB2009"/>
    <mergeCell ref="ELC2009:ELD2009"/>
    <mergeCell ref="ELE2009:ELF2009"/>
    <mergeCell ref="ENC2009:END2009"/>
    <mergeCell ref="ENE2009:ENF2009"/>
    <mergeCell ref="ENG2009:ENH2009"/>
    <mergeCell ref="ENI2009:ENJ2009"/>
    <mergeCell ref="ENK2009:ENL2009"/>
    <mergeCell ref="ENM2009:ENN2009"/>
    <mergeCell ref="EMQ2009:EMR2009"/>
    <mergeCell ref="EMS2009:EMT2009"/>
    <mergeCell ref="EMU2009:EMV2009"/>
    <mergeCell ref="EMW2009:EMX2009"/>
    <mergeCell ref="EMY2009:EMZ2009"/>
    <mergeCell ref="ENA2009:ENB2009"/>
    <mergeCell ref="EME2009:EMF2009"/>
    <mergeCell ref="EMG2009:EMH2009"/>
    <mergeCell ref="EMI2009:EMJ2009"/>
    <mergeCell ref="EMK2009:EML2009"/>
    <mergeCell ref="EMM2009:EMN2009"/>
    <mergeCell ref="EMO2009:EMP2009"/>
    <mergeCell ref="EOM2009:EON2009"/>
    <mergeCell ref="EOO2009:EOP2009"/>
    <mergeCell ref="EOQ2009:EOR2009"/>
    <mergeCell ref="EOS2009:EOT2009"/>
    <mergeCell ref="EOU2009:EOV2009"/>
    <mergeCell ref="EOW2009:EOX2009"/>
    <mergeCell ref="EOA2009:EOB2009"/>
    <mergeCell ref="EOC2009:EOD2009"/>
    <mergeCell ref="EOE2009:EOF2009"/>
    <mergeCell ref="EOG2009:EOH2009"/>
    <mergeCell ref="EOI2009:EOJ2009"/>
    <mergeCell ref="EOK2009:EOL2009"/>
    <mergeCell ref="ENO2009:ENP2009"/>
    <mergeCell ref="ENQ2009:ENR2009"/>
    <mergeCell ref="ENS2009:ENT2009"/>
    <mergeCell ref="ENU2009:ENV2009"/>
    <mergeCell ref="ENW2009:ENX2009"/>
    <mergeCell ref="ENY2009:ENZ2009"/>
    <mergeCell ref="EPW2009:EPX2009"/>
    <mergeCell ref="EPY2009:EPZ2009"/>
    <mergeCell ref="EQA2009:EQB2009"/>
    <mergeCell ref="EQC2009:EQD2009"/>
    <mergeCell ref="EQE2009:EQF2009"/>
    <mergeCell ref="EQG2009:EQH2009"/>
    <mergeCell ref="EPK2009:EPL2009"/>
    <mergeCell ref="EPM2009:EPN2009"/>
    <mergeCell ref="EPO2009:EPP2009"/>
    <mergeCell ref="EPQ2009:EPR2009"/>
    <mergeCell ref="EPS2009:EPT2009"/>
    <mergeCell ref="EPU2009:EPV2009"/>
    <mergeCell ref="EOY2009:EOZ2009"/>
    <mergeCell ref="EPA2009:EPB2009"/>
    <mergeCell ref="EPC2009:EPD2009"/>
    <mergeCell ref="EPE2009:EPF2009"/>
    <mergeCell ref="EPG2009:EPH2009"/>
    <mergeCell ref="EPI2009:EPJ2009"/>
    <mergeCell ref="ERG2009:ERH2009"/>
    <mergeCell ref="ERI2009:ERJ2009"/>
    <mergeCell ref="ERK2009:ERL2009"/>
    <mergeCell ref="ERM2009:ERN2009"/>
    <mergeCell ref="ERO2009:ERP2009"/>
    <mergeCell ref="ERQ2009:ERR2009"/>
    <mergeCell ref="EQU2009:EQV2009"/>
    <mergeCell ref="EQW2009:EQX2009"/>
    <mergeCell ref="EQY2009:EQZ2009"/>
    <mergeCell ref="ERA2009:ERB2009"/>
    <mergeCell ref="ERC2009:ERD2009"/>
    <mergeCell ref="ERE2009:ERF2009"/>
    <mergeCell ref="EQI2009:EQJ2009"/>
    <mergeCell ref="EQK2009:EQL2009"/>
    <mergeCell ref="EQM2009:EQN2009"/>
    <mergeCell ref="EQO2009:EQP2009"/>
    <mergeCell ref="EQQ2009:EQR2009"/>
    <mergeCell ref="EQS2009:EQT2009"/>
    <mergeCell ref="ESQ2009:ESR2009"/>
    <mergeCell ref="ESS2009:EST2009"/>
    <mergeCell ref="ESU2009:ESV2009"/>
    <mergeCell ref="ESW2009:ESX2009"/>
    <mergeCell ref="ESY2009:ESZ2009"/>
    <mergeCell ref="ETA2009:ETB2009"/>
    <mergeCell ref="ESE2009:ESF2009"/>
    <mergeCell ref="ESG2009:ESH2009"/>
    <mergeCell ref="ESI2009:ESJ2009"/>
    <mergeCell ref="ESK2009:ESL2009"/>
    <mergeCell ref="ESM2009:ESN2009"/>
    <mergeCell ref="ESO2009:ESP2009"/>
    <mergeCell ref="ERS2009:ERT2009"/>
    <mergeCell ref="ERU2009:ERV2009"/>
    <mergeCell ref="ERW2009:ERX2009"/>
    <mergeCell ref="ERY2009:ERZ2009"/>
    <mergeCell ref="ESA2009:ESB2009"/>
    <mergeCell ref="ESC2009:ESD2009"/>
    <mergeCell ref="EUA2009:EUB2009"/>
    <mergeCell ref="EUC2009:EUD2009"/>
    <mergeCell ref="EUE2009:EUF2009"/>
    <mergeCell ref="EUG2009:EUH2009"/>
    <mergeCell ref="EUI2009:EUJ2009"/>
    <mergeCell ref="EUK2009:EUL2009"/>
    <mergeCell ref="ETO2009:ETP2009"/>
    <mergeCell ref="ETQ2009:ETR2009"/>
    <mergeCell ref="ETS2009:ETT2009"/>
    <mergeCell ref="ETU2009:ETV2009"/>
    <mergeCell ref="ETW2009:ETX2009"/>
    <mergeCell ref="ETY2009:ETZ2009"/>
    <mergeCell ref="ETC2009:ETD2009"/>
    <mergeCell ref="ETE2009:ETF2009"/>
    <mergeCell ref="ETG2009:ETH2009"/>
    <mergeCell ref="ETI2009:ETJ2009"/>
    <mergeCell ref="ETK2009:ETL2009"/>
    <mergeCell ref="ETM2009:ETN2009"/>
    <mergeCell ref="EVK2009:EVL2009"/>
    <mergeCell ref="EVM2009:EVN2009"/>
    <mergeCell ref="EVO2009:EVP2009"/>
    <mergeCell ref="EVQ2009:EVR2009"/>
    <mergeCell ref="EVS2009:EVT2009"/>
    <mergeCell ref="EVU2009:EVV2009"/>
    <mergeCell ref="EUY2009:EUZ2009"/>
    <mergeCell ref="EVA2009:EVB2009"/>
    <mergeCell ref="EVC2009:EVD2009"/>
    <mergeCell ref="EVE2009:EVF2009"/>
    <mergeCell ref="EVG2009:EVH2009"/>
    <mergeCell ref="EVI2009:EVJ2009"/>
    <mergeCell ref="EUM2009:EUN2009"/>
    <mergeCell ref="EUO2009:EUP2009"/>
    <mergeCell ref="EUQ2009:EUR2009"/>
    <mergeCell ref="EUS2009:EUT2009"/>
    <mergeCell ref="EUU2009:EUV2009"/>
    <mergeCell ref="EUW2009:EUX2009"/>
    <mergeCell ref="EWU2009:EWV2009"/>
    <mergeCell ref="EWW2009:EWX2009"/>
    <mergeCell ref="EWY2009:EWZ2009"/>
    <mergeCell ref="EXA2009:EXB2009"/>
    <mergeCell ref="EXC2009:EXD2009"/>
    <mergeCell ref="EXE2009:EXF2009"/>
    <mergeCell ref="EWI2009:EWJ2009"/>
    <mergeCell ref="EWK2009:EWL2009"/>
    <mergeCell ref="EWM2009:EWN2009"/>
    <mergeCell ref="EWO2009:EWP2009"/>
    <mergeCell ref="EWQ2009:EWR2009"/>
    <mergeCell ref="EWS2009:EWT2009"/>
    <mergeCell ref="EVW2009:EVX2009"/>
    <mergeCell ref="EVY2009:EVZ2009"/>
    <mergeCell ref="EWA2009:EWB2009"/>
    <mergeCell ref="EWC2009:EWD2009"/>
    <mergeCell ref="EWE2009:EWF2009"/>
    <mergeCell ref="EWG2009:EWH2009"/>
    <mergeCell ref="EYE2009:EYF2009"/>
    <mergeCell ref="EYG2009:EYH2009"/>
    <mergeCell ref="EYI2009:EYJ2009"/>
    <mergeCell ref="EYK2009:EYL2009"/>
    <mergeCell ref="EYM2009:EYN2009"/>
    <mergeCell ref="EYO2009:EYP2009"/>
    <mergeCell ref="EXS2009:EXT2009"/>
    <mergeCell ref="EXU2009:EXV2009"/>
    <mergeCell ref="EXW2009:EXX2009"/>
    <mergeCell ref="EXY2009:EXZ2009"/>
    <mergeCell ref="EYA2009:EYB2009"/>
    <mergeCell ref="EYC2009:EYD2009"/>
    <mergeCell ref="EXG2009:EXH2009"/>
    <mergeCell ref="EXI2009:EXJ2009"/>
    <mergeCell ref="EXK2009:EXL2009"/>
    <mergeCell ref="EXM2009:EXN2009"/>
    <mergeCell ref="EXO2009:EXP2009"/>
    <mergeCell ref="EXQ2009:EXR2009"/>
    <mergeCell ref="EZO2009:EZP2009"/>
    <mergeCell ref="EZQ2009:EZR2009"/>
    <mergeCell ref="EZS2009:EZT2009"/>
    <mergeCell ref="EZU2009:EZV2009"/>
    <mergeCell ref="EZW2009:EZX2009"/>
    <mergeCell ref="EZY2009:EZZ2009"/>
    <mergeCell ref="EZC2009:EZD2009"/>
    <mergeCell ref="EZE2009:EZF2009"/>
    <mergeCell ref="EZG2009:EZH2009"/>
    <mergeCell ref="EZI2009:EZJ2009"/>
    <mergeCell ref="EZK2009:EZL2009"/>
    <mergeCell ref="EZM2009:EZN2009"/>
    <mergeCell ref="EYQ2009:EYR2009"/>
    <mergeCell ref="EYS2009:EYT2009"/>
    <mergeCell ref="EYU2009:EYV2009"/>
    <mergeCell ref="EYW2009:EYX2009"/>
    <mergeCell ref="EYY2009:EYZ2009"/>
    <mergeCell ref="EZA2009:EZB2009"/>
    <mergeCell ref="FAY2009:FAZ2009"/>
    <mergeCell ref="FBA2009:FBB2009"/>
    <mergeCell ref="FBC2009:FBD2009"/>
    <mergeCell ref="FBE2009:FBF2009"/>
    <mergeCell ref="FBG2009:FBH2009"/>
    <mergeCell ref="FBI2009:FBJ2009"/>
    <mergeCell ref="FAM2009:FAN2009"/>
    <mergeCell ref="FAO2009:FAP2009"/>
    <mergeCell ref="FAQ2009:FAR2009"/>
    <mergeCell ref="FAS2009:FAT2009"/>
    <mergeCell ref="FAU2009:FAV2009"/>
    <mergeCell ref="FAW2009:FAX2009"/>
    <mergeCell ref="FAA2009:FAB2009"/>
    <mergeCell ref="FAC2009:FAD2009"/>
    <mergeCell ref="FAE2009:FAF2009"/>
    <mergeCell ref="FAG2009:FAH2009"/>
    <mergeCell ref="FAI2009:FAJ2009"/>
    <mergeCell ref="FAK2009:FAL2009"/>
    <mergeCell ref="FCI2009:FCJ2009"/>
    <mergeCell ref="FCK2009:FCL2009"/>
    <mergeCell ref="FCM2009:FCN2009"/>
    <mergeCell ref="FCO2009:FCP2009"/>
    <mergeCell ref="FCQ2009:FCR2009"/>
    <mergeCell ref="FCS2009:FCT2009"/>
    <mergeCell ref="FBW2009:FBX2009"/>
    <mergeCell ref="FBY2009:FBZ2009"/>
    <mergeCell ref="FCA2009:FCB2009"/>
    <mergeCell ref="FCC2009:FCD2009"/>
    <mergeCell ref="FCE2009:FCF2009"/>
    <mergeCell ref="FCG2009:FCH2009"/>
    <mergeCell ref="FBK2009:FBL2009"/>
    <mergeCell ref="FBM2009:FBN2009"/>
    <mergeCell ref="FBO2009:FBP2009"/>
    <mergeCell ref="FBQ2009:FBR2009"/>
    <mergeCell ref="FBS2009:FBT2009"/>
    <mergeCell ref="FBU2009:FBV2009"/>
    <mergeCell ref="FDS2009:FDT2009"/>
    <mergeCell ref="FDU2009:FDV2009"/>
    <mergeCell ref="FDW2009:FDX2009"/>
    <mergeCell ref="FDY2009:FDZ2009"/>
    <mergeCell ref="FEA2009:FEB2009"/>
    <mergeCell ref="FEC2009:FED2009"/>
    <mergeCell ref="FDG2009:FDH2009"/>
    <mergeCell ref="FDI2009:FDJ2009"/>
    <mergeCell ref="FDK2009:FDL2009"/>
    <mergeCell ref="FDM2009:FDN2009"/>
    <mergeCell ref="FDO2009:FDP2009"/>
    <mergeCell ref="FDQ2009:FDR2009"/>
    <mergeCell ref="FCU2009:FCV2009"/>
    <mergeCell ref="FCW2009:FCX2009"/>
    <mergeCell ref="FCY2009:FCZ2009"/>
    <mergeCell ref="FDA2009:FDB2009"/>
    <mergeCell ref="FDC2009:FDD2009"/>
    <mergeCell ref="FDE2009:FDF2009"/>
    <mergeCell ref="FFC2009:FFD2009"/>
    <mergeCell ref="FFE2009:FFF2009"/>
    <mergeCell ref="FFG2009:FFH2009"/>
    <mergeCell ref="FFI2009:FFJ2009"/>
    <mergeCell ref="FFK2009:FFL2009"/>
    <mergeCell ref="FFM2009:FFN2009"/>
    <mergeCell ref="FEQ2009:FER2009"/>
    <mergeCell ref="FES2009:FET2009"/>
    <mergeCell ref="FEU2009:FEV2009"/>
    <mergeCell ref="FEW2009:FEX2009"/>
    <mergeCell ref="FEY2009:FEZ2009"/>
    <mergeCell ref="FFA2009:FFB2009"/>
    <mergeCell ref="FEE2009:FEF2009"/>
    <mergeCell ref="FEG2009:FEH2009"/>
    <mergeCell ref="FEI2009:FEJ2009"/>
    <mergeCell ref="FEK2009:FEL2009"/>
    <mergeCell ref="FEM2009:FEN2009"/>
    <mergeCell ref="FEO2009:FEP2009"/>
    <mergeCell ref="FGM2009:FGN2009"/>
    <mergeCell ref="FGO2009:FGP2009"/>
    <mergeCell ref="FGQ2009:FGR2009"/>
    <mergeCell ref="FGS2009:FGT2009"/>
    <mergeCell ref="FGU2009:FGV2009"/>
    <mergeCell ref="FGW2009:FGX2009"/>
    <mergeCell ref="FGA2009:FGB2009"/>
    <mergeCell ref="FGC2009:FGD2009"/>
    <mergeCell ref="FGE2009:FGF2009"/>
    <mergeCell ref="FGG2009:FGH2009"/>
    <mergeCell ref="FGI2009:FGJ2009"/>
    <mergeCell ref="FGK2009:FGL2009"/>
    <mergeCell ref="FFO2009:FFP2009"/>
    <mergeCell ref="FFQ2009:FFR2009"/>
    <mergeCell ref="FFS2009:FFT2009"/>
    <mergeCell ref="FFU2009:FFV2009"/>
    <mergeCell ref="FFW2009:FFX2009"/>
    <mergeCell ref="FFY2009:FFZ2009"/>
    <mergeCell ref="FHW2009:FHX2009"/>
    <mergeCell ref="FHY2009:FHZ2009"/>
    <mergeCell ref="FIA2009:FIB2009"/>
    <mergeCell ref="FIC2009:FID2009"/>
    <mergeCell ref="FIE2009:FIF2009"/>
    <mergeCell ref="FIG2009:FIH2009"/>
    <mergeCell ref="FHK2009:FHL2009"/>
    <mergeCell ref="FHM2009:FHN2009"/>
    <mergeCell ref="FHO2009:FHP2009"/>
    <mergeCell ref="FHQ2009:FHR2009"/>
    <mergeCell ref="FHS2009:FHT2009"/>
    <mergeCell ref="FHU2009:FHV2009"/>
    <mergeCell ref="FGY2009:FGZ2009"/>
    <mergeCell ref="FHA2009:FHB2009"/>
    <mergeCell ref="FHC2009:FHD2009"/>
    <mergeCell ref="FHE2009:FHF2009"/>
    <mergeCell ref="FHG2009:FHH2009"/>
    <mergeCell ref="FHI2009:FHJ2009"/>
    <mergeCell ref="FJG2009:FJH2009"/>
    <mergeCell ref="FJI2009:FJJ2009"/>
    <mergeCell ref="FJK2009:FJL2009"/>
    <mergeCell ref="FJM2009:FJN2009"/>
    <mergeCell ref="FJO2009:FJP2009"/>
    <mergeCell ref="FJQ2009:FJR2009"/>
    <mergeCell ref="FIU2009:FIV2009"/>
    <mergeCell ref="FIW2009:FIX2009"/>
    <mergeCell ref="FIY2009:FIZ2009"/>
    <mergeCell ref="FJA2009:FJB2009"/>
    <mergeCell ref="FJC2009:FJD2009"/>
    <mergeCell ref="FJE2009:FJF2009"/>
    <mergeCell ref="FII2009:FIJ2009"/>
    <mergeCell ref="FIK2009:FIL2009"/>
    <mergeCell ref="FIM2009:FIN2009"/>
    <mergeCell ref="FIO2009:FIP2009"/>
    <mergeCell ref="FIQ2009:FIR2009"/>
    <mergeCell ref="FIS2009:FIT2009"/>
    <mergeCell ref="FKQ2009:FKR2009"/>
    <mergeCell ref="FKS2009:FKT2009"/>
    <mergeCell ref="FKU2009:FKV2009"/>
    <mergeCell ref="FKW2009:FKX2009"/>
    <mergeCell ref="FKY2009:FKZ2009"/>
    <mergeCell ref="FLA2009:FLB2009"/>
    <mergeCell ref="FKE2009:FKF2009"/>
    <mergeCell ref="FKG2009:FKH2009"/>
    <mergeCell ref="FKI2009:FKJ2009"/>
    <mergeCell ref="FKK2009:FKL2009"/>
    <mergeCell ref="FKM2009:FKN2009"/>
    <mergeCell ref="FKO2009:FKP2009"/>
    <mergeCell ref="FJS2009:FJT2009"/>
    <mergeCell ref="FJU2009:FJV2009"/>
    <mergeCell ref="FJW2009:FJX2009"/>
    <mergeCell ref="FJY2009:FJZ2009"/>
    <mergeCell ref="FKA2009:FKB2009"/>
    <mergeCell ref="FKC2009:FKD2009"/>
    <mergeCell ref="FMA2009:FMB2009"/>
    <mergeCell ref="FMC2009:FMD2009"/>
    <mergeCell ref="FME2009:FMF2009"/>
    <mergeCell ref="FMG2009:FMH2009"/>
    <mergeCell ref="FMI2009:FMJ2009"/>
    <mergeCell ref="FMK2009:FML2009"/>
    <mergeCell ref="FLO2009:FLP2009"/>
    <mergeCell ref="FLQ2009:FLR2009"/>
    <mergeCell ref="FLS2009:FLT2009"/>
    <mergeCell ref="FLU2009:FLV2009"/>
    <mergeCell ref="FLW2009:FLX2009"/>
    <mergeCell ref="FLY2009:FLZ2009"/>
    <mergeCell ref="FLC2009:FLD2009"/>
    <mergeCell ref="FLE2009:FLF2009"/>
    <mergeCell ref="FLG2009:FLH2009"/>
    <mergeCell ref="FLI2009:FLJ2009"/>
    <mergeCell ref="FLK2009:FLL2009"/>
    <mergeCell ref="FLM2009:FLN2009"/>
    <mergeCell ref="FNK2009:FNL2009"/>
    <mergeCell ref="FNM2009:FNN2009"/>
    <mergeCell ref="FNO2009:FNP2009"/>
    <mergeCell ref="FNQ2009:FNR2009"/>
    <mergeCell ref="FNS2009:FNT2009"/>
    <mergeCell ref="FNU2009:FNV2009"/>
    <mergeCell ref="FMY2009:FMZ2009"/>
    <mergeCell ref="FNA2009:FNB2009"/>
    <mergeCell ref="FNC2009:FND2009"/>
    <mergeCell ref="FNE2009:FNF2009"/>
    <mergeCell ref="FNG2009:FNH2009"/>
    <mergeCell ref="FNI2009:FNJ2009"/>
    <mergeCell ref="FMM2009:FMN2009"/>
    <mergeCell ref="FMO2009:FMP2009"/>
    <mergeCell ref="FMQ2009:FMR2009"/>
    <mergeCell ref="FMS2009:FMT2009"/>
    <mergeCell ref="FMU2009:FMV2009"/>
    <mergeCell ref="FMW2009:FMX2009"/>
    <mergeCell ref="FOU2009:FOV2009"/>
    <mergeCell ref="FOW2009:FOX2009"/>
    <mergeCell ref="FOY2009:FOZ2009"/>
    <mergeCell ref="FPA2009:FPB2009"/>
    <mergeCell ref="FPC2009:FPD2009"/>
    <mergeCell ref="FPE2009:FPF2009"/>
    <mergeCell ref="FOI2009:FOJ2009"/>
    <mergeCell ref="FOK2009:FOL2009"/>
    <mergeCell ref="FOM2009:FON2009"/>
    <mergeCell ref="FOO2009:FOP2009"/>
    <mergeCell ref="FOQ2009:FOR2009"/>
    <mergeCell ref="FOS2009:FOT2009"/>
    <mergeCell ref="FNW2009:FNX2009"/>
    <mergeCell ref="FNY2009:FNZ2009"/>
    <mergeCell ref="FOA2009:FOB2009"/>
    <mergeCell ref="FOC2009:FOD2009"/>
    <mergeCell ref="FOE2009:FOF2009"/>
    <mergeCell ref="FOG2009:FOH2009"/>
    <mergeCell ref="FQE2009:FQF2009"/>
    <mergeCell ref="FQG2009:FQH2009"/>
    <mergeCell ref="FQI2009:FQJ2009"/>
    <mergeCell ref="FQK2009:FQL2009"/>
    <mergeCell ref="FQM2009:FQN2009"/>
    <mergeCell ref="FQO2009:FQP2009"/>
    <mergeCell ref="FPS2009:FPT2009"/>
    <mergeCell ref="FPU2009:FPV2009"/>
    <mergeCell ref="FPW2009:FPX2009"/>
    <mergeCell ref="FPY2009:FPZ2009"/>
    <mergeCell ref="FQA2009:FQB2009"/>
    <mergeCell ref="FQC2009:FQD2009"/>
    <mergeCell ref="FPG2009:FPH2009"/>
    <mergeCell ref="FPI2009:FPJ2009"/>
    <mergeCell ref="FPK2009:FPL2009"/>
    <mergeCell ref="FPM2009:FPN2009"/>
    <mergeCell ref="FPO2009:FPP2009"/>
    <mergeCell ref="FPQ2009:FPR2009"/>
    <mergeCell ref="FRO2009:FRP2009"/>
    <mergeCell ref="FRQ2009:FRR2009"/>
    <mergeCell ref="FRS2009:FRT2009"/>
    <mergeCell ref="FRU2009:FRV2009"/>
    <mergeCell ref="FRW2009:FRX2009"/>
    <mergeCell ref="FRY2009:FRZ2009"/>
    <mergeCell ref="FRC2009:FRD2009"/>
    <mergeCell ref="FRE2009:FRF2009"/>
    <mergeCell ref="FRG2009:FRH2009"/>
    <mergeCell ref="FRI2009:FRJ2009"/>
    <mergeCell ref="FRK2009:FRL2009"/>
    <mergeCell ref="FRM2009:FRN2009"/>
    <mergeCell ref="FQQ2009:FQR2009"/>
    <mergeCell ref="FQS2009:FQT2009"/>
    <mergeCell ref="FQU2009:FQV2009"/>
    <mergeCell ref="FQW2009:FQX2009"/>
    <mergeCell ref="FQY2009:FQZ2009"/>
    <mergeCell ref="FRA2009:FRB2009"/>
    <mergeCell ref="FSY2009:FSZ2009"/>
    <mergeCell ref="FTA2009:FTB2009"/>
    <mergeCell ref="FTC2009:FTD2009"/>
    <mergeCell ref="FTE2009:FTF2009"/>
    <mergeCell ref="FTG2009:FTH2009"/>
    <mergeCell ref="FTI2009:FTJ2009"/>
    <mergeCell ref="FSM2009:FSN2009"/>
    <mergeCell ref="FSO2009:FSP2009"/>
    <mergeCell ref="FSQ2009:FSR2009"/>
    <mergeCell ref="FSS2009:FST2009"/>
    <mergeCell ref="FSU2009:FSV2009"/>
    <mergeCell ref="FSW2009:FSX2009"/>
    <mergeCell ref="FSA2009:FSB2009"/>
    <mergeCell ref="FSC2009:FSD2009"/>
    <mergeCell ref="FSE2009:FSF2009"/>
    <mergeCell ref="FSG2009:FSH2009"/>
    <mergeCell ref="FSI2009:FSJ2009"/>
    <mergeCell ref="FSK2009:FSL2009"/>
    <mergeCell ref="FUI2009:FUJ2009"/>
    <mergeCell ref="FUK2009:FUL2009"/>
    <mergeCell ref="FUM2009:FUN2009"/>
    <mergeCell ref="FUO2009:FUP2009"/>
    <mergeCell ref="FUQ2009:FUR2009"/>
    <mergeCell ref="FUS2009:FUT2009"/>
    <mergeCell ref="FTW2009:FTX2009"/>
    <mergeCell ref="FTY2009:FTZ2009"/>
    <mergeCell ref="FUA2009:FUB2009"/>
    <mergeCell ref="FUC2009:FUD2009"/>
    <mergeCell ref="FUE2009:FUF2009"/>
    <mergeCell ref="FUG2009:FUH2009"/>
    <mergeCell ref="FTK2009:FTL2009"/>
    <mergeCell ref="FTM2009:FTN2009"/>
    <mergeCell ref="FTO2009:FTP2009"/>
    <mergeCell ref="FTQ2009:FTR2009"/>
    <mergeCell ref="FTS2009:FTT2009"/>
    <mergeCell ref="FTU2009:FTV2009"/>
    <mergeCell ref="FVS2009:FVT2009"/>
    <mergeCell ref="FVU2009:FVV2009"/>
    <mergeCell ref="FVW2009:FVX2009"/>
    <mergeCell ref="FVY2009:FVZ2009"/>
    <mergeCell ref="FWA2009:FWB2009"/>
    <mergeCell ref="FWC2009:FWD2009"/>
    <mergeCell ref="FVG2009:FVH2009"/>
    <mergeCell ref="FVI2009:FVJ2009"/>
    <mergeCell ref="FVK2009:FVL2009"/>
    <mergeCell ref="FVM2009:FVN2009"/>
    <mergeCell ref="FVO2009:FVP2009"/>
    <mergeCell ref="FVQ2009:FVR2009"/>
    <mergeCell ref="FUU2009:FUV2009"/>
    <mergeCell ref="FUW2009:FUX2009"/>
    <mergeCell ref="FUY2009:FUZ2009"/>
    <mergeCell ref="FVA2009:FVB2009"/>
    <mergeCell ref="FVC2009:FVD2009"/>
    <mergeCell ref="FVE2009:FVF2009"/>
    <mergeCell ref="FXC2009:FXD2009"/>
    <mergeCell ref="FXE2009:FXF2009"/>
    <mergeCell ref="FXG2009:FXH2009"/>
    <mergeCell ref="FXI2009:FXJ2009"/>
    <mergeCell ref="FXK2009:FXL2009"/>
    <mergeCell ref="FXM2009:FXN2009"/>
    <mergeCell ref="FWQ2009:FWR2009"/>
    <mergeCell ref="FWS2009:FWT2009"/>
    <mergeCell ref="FWU2009:FWV2009"/>
    <mergeCell ref="FWW2009:FWX2009"/>
    <mergeCell ref="FWY2009:FWZ2009"/>
    <mergeCell ref="FXA2009:FXB2009"/>
    <mergeCell ref="FWE2009:FWF2009"/>
    <mergeCell ref="FWG2009:FWH2009"/>
    <mergeCell ref="FWI2009:FWJ2009"/>
    <mergeCell ref="FWK2009:FWL2009"/>
    <mergeCell ref="FWM2009:FWN2009"/>
    <mergeCell ref="FWO2009:FWP2009"/>
    <mergeCell ref="FYM2009:FYN2009"/>
    <mergeCell ref="FYO2009:FYP2009"/>
    <mergeCell ref="FYQ2009:FYR2009"/>
    <mergeCell ref="FYS2009:FYT2009"/>
    <mergeCell ref="FYU2009:FYV2009"/>
    <mergeCell ref="FYW2009:FYX2009"/>
    <mergeCell ref="FYA2009:FYB2009"/>
    <mergeCell ref="FYC2009:FYD2009"/>
    <mergeCell ref="FYE2009:FYF2009"/>
    <mergeCell ref="FYG2009:FYH2009"/>
    <mergeCell ref="FYI2009:FYJ2009"/>
    <mergeCell ref="FYK2009:FYL2009"/>
    <mergeCell ref="FXO2009:FXP2009"/>
    <mergeCell ref="FXQ2009:FXR2009"/>
    <mergeCell ref="FXS2009:FXT2009"/>
    <mergeCell ref="FXU2009:FXV2009"/>
    <mergeCell ref="FXW2009:FXX2009"/>
    <mergeCell ref="FXY2009:FXZ2009"/>
    <mergeCell ref="FZW2009:FZX2009"/>
    <mergeCell ref="FZY2009:FZZ2009"/>
    <mergeCell ref="GAA2009:GAB2009"/>
    <mergeCell ref="GAC2009:GAD2009"/>
    <mergeCell ref="GAE2009:GAF2009"/>
    <mergeCell ref="GAG2009:GAH2009"/>
    <mergeCell ref="FZK2009:FZL2009"/>
    <mergeCell ref="FZM2009:FZN2009"/>
    <mergeCell ref="FZO2009:FZP2009"/>
    <mergeCell ref="FZQ2009:FZR2009"/>
    <mergeCell ref="FZS2009:FZT2009"/>
    <mergeCell ref="FZU2009:FZV2009"/>
    <mergeCell ref="FYY2009:FYZ2009"/>
    <mergeCell ref="FZA2009:FZB2009"/>
    <mergeCell ref="FZC2009:FZD2009"/>
    <mergeCell ref="FZE2009:FZF2009"/>
    <mergeCell ref="FZG2009:FZH2009"/>
    <mergeCell ref="FZI2009:FZJ2009"/>
    <mergeCell ref="GBG2009:GBH2009"/>
    <mergeCell ref="GBI2009:GBJ2009"/>
    <mergeCell ref="GBK2009:GBL2009"/>
    <mergeCell ref="GBM2009:GBN2009"/>
    <mergeCell ref="GBO2009:GBP2009"/>
    <mergeCell ref="GBQ2009:GBR2009"/>
    <mergeCell ref="GAU2009:GAV2009"/>
    <mergeCell ref="GAW2009:GAX2009"/>
    <mergeCell ref="GAY2009:GAZ2009"/>
    <mergeCell ref="GBA2009:GBB2009"/>
    <mergeCell ref="GBC2009:GBD2009"/>
    <mergeCell ref="GBE2009:GBF2009"/>
    <mergeCell ref="GAI2009:GAJ2009"/>
    <mergeCell ref="GAK2009:GAL2009"/>
    <mergeCell ref="GAM2009:GAN2009"/>
    <mergeCell ref="GAO2009:GAP2009"/>
    <mergeCell ref="GAQ2009:GAR2009"/>
    <mergeCell ref="GAS2009:GAT2009"/>
    <mergeCell ref="GCQ2009:GCR2009"/>
    <mergeCell ref="GCS2009:GCT2009"/>
    <mergeCell ref="GCU2009:GCV2009"/>
    <mergeCell ref="GCW2009:GCX2009"/>
    <mergeCell ref="GCY2009:GCZ2009"/>
    <mergeCell ref="GDA2009:GDB2009"/>
    <mergeCell ref="GCE2009:GCF2009"/>
    <mergeCell ref="GCG2009:GCH2009"/>
    <mergeCell ref="GCI2009:GCJ2009"/>
    <mergeCell ref="GCK2009:GCL2009"/>
    <mergeCell ref="GCM2009:GCN2009"/>
    <mergeCell ref="GCO2009:GCP2009"/>
    <mergeCell ref="GBS2009:GBT2009"/>
    <mergeCell ref="GBU2009:GBV2009"/>
    <mergeCell ref="GBW2009:GBX2009"/>
    <mergeCell ref="GBY2009:GBZ2009"/>
    <mergeCell ref="GCA2009:GCB2009"/>
    <mergeCell ref="GCC2009:GCD2009"/>
    <mergeCell ref="GEA2009:GEB2009"/>
    <mergeCell ref="GEC2009:GED2009"/>
    <mergeCell ref="GEE2009:GEF2009"/>
    <mergeCell ref="GEG2009:GEH2009"/>
    <mergeCell ref="GEI2009:GEJ2009"/>
    <mergeCell ref="GEK2009:GEL2009"/>
    <mergeCell ref="GDO2009:GDP2009"/>
    <mergeCell ref="GDQ2009:GDR2009"/>
    <mergeCell ref="GDS2009:GDT2009"/>
    <mergeCell ref="GDU2009:GDV2009"/>
    <mergeCell ref="GDW2009:GDX2009"/>
    <mergeCell ref="GDY2009:GDZ2009"/>
    <mergeCell ref="GDC2009:GDD2009"/>
    <mergeCell ref="GDE2009:GDF2009"/>
    <mergeCell ref="GDG2009:GDH2009"/>
    <mergeCell ref="GDI2009:GDJ2009"/>
    <mergeCell ref="GDK2009:GDL2009"/>
    <mergeCell ref="GDM2009:GDN2009"/>
    <mergeCell ref="GFK2009:GFL2009"/>
    <mergeCell ref="GFM2009:GFN2009"/>
    <mergeCell ref="GFO2009:GFP2009"/>
    <mergeCell ref="GFQ2009:GFR2009"/>
    <mergeCell ref="GFS2009:GFT2009"/>
    <mergeCell ref="GFU2009:GFV2009"/>
    <mergeCell ref="GEY2009:GEZ2009"/>
    <mergeCell ref="GFA2009:GFB2009"/>
    <mergeCell ref="GFC2009:GFD2009"/>
    <mergeCell ref="GFE2009:GFF2009"/>
    <mergeCell ref="GFG2009:GFH2009"/>
    <mergeCell ref="GFI2009:GFJ2009"/>
    <mergeCell ref="GEM2009:GEN2009"/>
    <mergeCell ref="GEO2009:GEP2009"/>
    <mergeCell ref="GEQ2009:GER2009"/>
    <mergeCell ref="GES2009:GET2009"/>
    <mergeCell ref="GEU2009:GEV2009"/>
    <mergeCell ref="GEW2009:GEX2009"/>
    <mergeCell ref="GGU2009:GGV2009"/>
    <mergeCell ref="GGW2009:GGX2009"/>
    <mergeCell ref="GGY2009:GGZ2009"/>
    <mergeCell ref="GHA2009:GHB2009"/>
    <mergeCell ref="GHC2009:GHD2009"/>
    <mergeCell ref="GHE2009:GHF2009"/>
    <mergeCell ref="GGI2009:GGJ2009"/>
    <mergeCell ref="GGK2009:GGL2009"/>
    <mergeCell ref="GGM2009:GGN2009"/>
    <mergeCell ref="GGO2009:GGP2009"/>
    <mergeCell ref="GGQ2009:GGR2009"/>
    <mergeCell ref="GGS2009:GGT2009"/>
    <mergeCell ref="GFW2009:GFX2009"/>
    <mergeCell ref="GFY2009:GFZ2009"/>
    <mergeCell ref="GGA2009:GGB2009"/>
    <mergeCell ref="GGC2009:GGD2009"/>
    <mergeCell ref="GGE2009:GGF2009"/>
    <mergeCell ref="GGG2009:GGH2009"/>
    <mergeCell ref="GIE2009:GIF2009"/>
    <mergeCell ref="GIG2009:GIH2009"/>
    <mergeCell ref="GII2009:GIJ2009"/>
    <mergeCell ref="GIK2009:GIL2009"/>
    <mergeCell ref="GIM2009:GIN2009"/>
    <mergeCell ref="GIO2009:GIP2009"/>
    <mergeCell ref="GHS2009:GHT2009"/>
    <mergeCell ref="GHU2009:GHV2009"/>
    <mergeCell ref="GHW2009:GHX2009"/>
    <mergeCell ref="GHY2009:GHZ2009"/>
    <mergeCell ref="GIA2009:GIB2009"/>
    <mergeCell ref="GIC2009:GID2009"/>
    <mergeCell ref="GHG2009:GHH2009"/>
    <mergeCell ref="GHI2009:GHJ2009"/>
    <mergeCell ref="GHK2009:GHL2009"/>
    <mergeCell ref="GHM2009:GHN2009"/>
    <mergeCell ref="GHO2009:GHP2009"/>
    <mergeCell ref="GHQ2009:GHR2009"/>
    <mergeCell ref="GJO2009:GJP2009"/>
    <mergeCell ref="GJQ2009:GJR2009"/>
    <mergeCell ref="GJS2009:GJT2009"/>
    <mergeCell ref="GJU2009:GJV2009"/>
    <mergeCell ref="GJW2009:GJX2009"/>
    <mergeCell ref="GJY2009:GJZ2009"/>
    <mergeCell ref="GJC2009:GJD2009"/>
    <mergeCell ref="GJE2009:GJF2009"/>
    <mergeCell ref="GJG2009:GJH2009"/>
    <mergeCell ref="GJI2009:GJJ2009"/>
    <mergeCell ref="GJK2009:GJL2009"/>
    <mergeCell ref="GJM2009:GJN2009"/>
    <mergeCell ref="GIQ2009:GIR2009"/>
    <mergeCell ref="GIS2009:GIT2009"/>
    <mergeCell ref="GIU2009:GIV2009"/>
    <mergeCell ref="GIW2009:GIX2009"/>
    <mergeCell ref="GIY2009:GIZ2009"/>
    <mergeCell ref="GJA2009:GJB2009"/>
    <mergeCell ref="GKY2009:GKZ2009"/>
    <mergeCell ref="GLA2009:GLB2009"/>
    <mergeCell ref="GLC2009:GLD2009"/>
    <mergeCell ref="GLE2009:GLF2009"/>
    <mergeCell ref="GLG2009:GLH2009"/>
    <mergeCell ref="GLI2009:GLJ2009"/>
    <mergeCell ref="GKM2009:GKN2009"/>
    <mergeCell ref="GKO2009:GKP2009"/>
    <mergeCell ref="GKQ2009:GKR2009"/>
    <mergeCell ref="GKS2009:GKT2009"/>
    <mergeCell ref="GKU2009:GKV2009"/>
    <mergeCell ref="GKW2009:GKX2009"/>
    <mergeCell ref="GKA2009:GKB2009"/>
    <mergeCell ref="GKC2009:GKD2009"/>
    <mergeCell ref="GKE2009:GKF2009"/>
    <mergeCell ref="GKG2009:GKH2009"/>
    <mergeCell ref="GKI2009:GKJ2009"/>
    <mergeCell ref="GKK2009:GKL2009"/>
    <mergeCell ref="GMI2009:GMJ2009"/>
    <mergeCell ref="GMK2009:GML2009"/>
    <mergeCell ref="GMM2009:GMN2009"/>
    <mergeCell ref="GMO2009:GMP2009"/>
    <mergeCell ref="GMQ2009:GMR2009"/>
    <mergeCell ref="GMS2009:GMT2009"/>
    <mergeCell ref="GLW2009:GLX2009"/>
    <mergeCell ref="GLY2009:GLZ2009"/>
    <mergeCell ref="GMA2009:GMB2009"/>
    <mergeCell ref="GMC2009:GMD2009"/>
    <mergeCell ref="GME2009:GMF2009"/>
    <mergeCell ref="GMG2009:GMH2009"/>
    <mergeCell ref="GLK2009:GLL2009"/>
    <mergeCell ref="GLM2009:GLN2009"/>
    <mergeCell ref="GLO2009:GLP2009"/>
    <mergeCell ref="GLQ2009:GLR2009"/>
    <mergeCell ref="GLS2009:GLT2009"/>
    <mergeCell ref="GLU2009:GLV2009"/>
    <mergeCell ref="GNS2009:GNT2009"/>
    <mergeCell ref="GNU2009:GNV2009"/>
    <mergeCell ref="GNW2009:GNX2009"/>
    <mergeCell ref="GNY2009:GNZ2009"/>
    <mergeCell ref="GOA2009:GOB2009"/>
    <mergeCell ref="GOC2009:GOD2009"/>
    <mergeCell ref="GNG2009:GNH2009"/>
    <mergeCell ref="GNI2009:GNJ2009"/>
    <mergeCell ref="GNK2009:GNL2009"/>
    <mergeCell ref="GNM2009:GNN2009"/>
    <mergeCell ref="GNO2009:GNP2009"/>
    <mergeCell ref="GNQ2009:GNR2009"/>
    <mergeCell ref="GMU2009:GMV2009"/>
    <mergeCell ref="GMW2009:GMX2009"/>
    <mergeCell ref="GMY2009:GMZ2009"/>
    <mergeCell ref="GNA2009:GNB2009"/>
    <mergeCell ref="GNC2009:GND2009"/>
    <mergeCell ref="GNE2009:GNF2009"/>
    <mergeCell ref="GPC2009:GPD2009"/>
    <mergeCell ref="GPE2009:GPF2009"/>
    <mergeCell ref="GPG2009:GPH2009"/>
    <mergeCell ref="GPI2009:GPJ2009"/>
    <mergeCell ref="GPK2009:GPL2009"/>
    <mergeCell ref="GPM2009:GPN2009"/>
    <mergeCell ref="GOQ2009:GOR2009"/>
    <mergeCell ref="GOS2009:GOT2009"/>
    <mergeCell ref="GOU2009:GOV2009"/>
    <mergeCell ref="GOW2009:GOX2009"/>
    <mergeCell ref="GOY2009:GOZ2009"/>
    <mergeCell ref="GPA2009:GPB2009"/>
    <mergeCell ref="GOE2009:GOF2009"/>
    <mergeCell ref="GOG2009:GOH2009"/>
    <mergeCell ref="GOI2009:GOJ2009"/>
    <mergeCell ref="GOK2009:GOL2009"/>
    <mergeCell ref="GOM2009:GON2009"/>
    <mergeCell ref="GOO2009:GOP2009"/>
    <mergeCell ref="GQM2009:GQN2009"/>
    <mergeCell ref="GQO2009:GQP2009"/>
    <mergeCell ref="GQQ2009:GQR2009"/>
    <mergeCell ref="GQS2009:GQT2009"/>
    <mergeCell ref="GQU2009:GQV2009"/>
    <mergeCell ref="GQW2009:GQX2009"/>
    <mergeCell ref="GQA2009:GQB2009"/>
    <mergeCell ref="GQC2009:GQD2009"/>
    <mergeCell ref="GQE2009:GQF2009"/>
    <mergeCell ref="GQG2009:GQH2009"/>
    <mergeCell ref="GQI2009:GQJ2009"/>
    <mergeCell ref="GQK2009:GQL2009"/>
    <mergeCell ref="GPO2009:GPP2009"/>
    <mergeCell ref="GPQ2009:GPR2009"/>
    <mergeCell ref="GPS2009:GPT2009"/>
    <mergeCell ref="GPU2009:GPV2009"/>
    <mergeCell ref="GPW2009:GPX2009"/>
    <mergeCell ref="GPY2009:GPZ2009"/>
    <mergeCell ref="GRW2009:GRX2009"/>
    <mergeCell ref="GRY2009:GRZ2009"/>
    <mergeCell ref="GSA2009:GSB2009"/>
    <mergeCell ref="GSC2009:GSD2009"/>
    <mergeCell ref="GSE2009:GSF2009"/>
    <mergeCell ref="GSG2009:GSH2009"/>
    <mergeCell ref="GRK2009:GRL2009"/>
    <mergeCell ref="GRM2009:GRN2009"/>
    <mergeCell ref="GRO2009:GRP2009"/>
    <mergeCell ref="GRQ2009:GRR2009"/>
    <mergeCell ref="GRS2009:GRT2009"/>
    <mergeCell ref="GRU2009:GRV2009"/>
    <mergeCell ref="GQY2009:GQZ2009"/>
    <mergeCell ref="GRA2009:GRB2009"/>
    <mergeCell ref="GRC2009:GRD2009"/>
    <mergeCell ref="GRE2009:GRF2009"/>
    <mergeCell ref="GRG2009:GRH2009"/>
    <mergeCell ref="GRI2009:GRJ2009"/>
    <mergeCell ref="GTG2009:GTH2009"/>
    <mergeCell ref="GTI2009:GTJ2009"/>
    <mergeCell ref="GTK2009:GTL2009"/>
    <mergeCell ref="GTM2009:GTN2009"/>
    <mergeCell ref="GTO2009:GTP2009"/>
    <mergeCell ref="GTQ2009:GTR2009"/>
    <mergeCell ref="GSU2009:GSV2009"/>
    <mergeCell ref="GSW2009:GSX2009"/>
    <mergeCell ref="GSY2009:GSZ2009"/>
    <mergeCell ref="GTA2009:GTB2009"/>
    <mergeCell ref="GTC2009:GTD2009"/>
    <mergeCell ref="GTE2009:GTF2009"/>
    <mergeCell ref="GSI2009:GSJ2009"/>
    <mergeCell ref="GSK2009:GSL2009"/>
    <mergeCell ref="GSM2009:GSN2009"/>
    <mergeCell ref="GSO2009:GSP2009"/>
    <mergeCell ref="GSQ2009:GSR2009"/>
    <mergeCell ref="GSS2009:GST2009"/>
    <mergeCell ref="GUQ2009:GUR2009"/>
    <mergeCell ref="GUS2009:GUT2009"/>
    <mergeCell ref="GUU2009:GUV2009"/>
    <mergeCell ref="GUW2009:GUX2009"/>
    <mergeCell ref="GUY2009:GUZ2009"/>
    <mergeCell ref="GVA2009:GVB2009"/>
    <mergeCell ref="GUE2009:GUF2009"/>
    <mergeCell ref="GUG2009:GUH2009"/>
    <mergeCell ref="GUI2009:GUJ2009"/>
    <mergeCell ref="GUK2009:GUL2009"/>
    <mergeCell ref="GUM2009:GUN2009"/>
    <mergeCell ref="GUO2009:GUP2009"/>
    <mergeCell ref="GTS2009:GTT2009"/>
    <mergeCell ref="GTU2009:GTV2009"/>
    <mergeCell ref="GTW2009:GTX2009"/>
    <mergeCell ref="GTY2009:GTZ2009"/>
    <mergeCell ref="GUA2009:GUB2009"/>
    <mergeCell ref="GUC2009:GUD2009"/>
    <mergeCell ref="GWA2009:GWB2009"/>
    <mergeCell ref="GWC2009:GWD2009"/>
    <mergeCell ref="GWE2009:GWF2009"/>
    <mergeCell ref="GWG2009:GWH2009"/>
    <mergeCell ref="GWI2009:GWJ2009"/>
    <mergeCell ref="GWK2009:GWL2009"/>
    <mergeCell ref="GVO2009:GVP2009"/>
    <mergeCell ref="GVQ2009:GVR2009"/>
    <mergeCell ref="GVS2009:GVT2009"/>
    <mergeCell ref="GVU2009:GVV2009"/>
    <mergeCell ref="GVW2009:GVX2009"/>
    <mergeCell ref="GVY2009:GVZ2009"/>
    <mergeCell ref="GVC2009:GVD2009"/>
    <mergeCell ref="GVE2009:GVF2009"/>
    <mergeCell ref="GVG2009:GVH2009"/>
    <mergeCell ref="GVI2009:GVJ2009"/>
    <mergeCell ref="GVK2009:GVL2009"/>
    <mergeCell ref="GVM2009:GVN2009"/>
    <mergeCell ref="GXK2009:GXL2009"/>
    <mergeCell ref="GXM2009:GXN2009"/>
    <mergeCell ref="GXO2009:GXP2009"/>
    <mergeCell ref="GXQ2009:GXR2009"/>
    <mergeCell ref="GXS2009:GXT2009"/>
    <mergeCell ref="GXU2009:GXV2009"/>
    <mergeCell ref="GWY2009:GWZ2009"/>
    <mergeCell ref="GXA2009:GXB2009"/>
    <mergeCell ref="GXC2009:GXD2009"/>
    <mergeCell ref="GXE2009:GXF2009"/>
    <mergeCell ref="GXG2009:GXH2009"/>
    <mergeCell ref="GXI2009:GXJ2009"/>
    <mergeCell ref="GWM2009:GWN2009"/>
    <mergeCell ref="GWO2009:GWP2009"/>
    <mergeCell ref="GWQ2009:GWR2009"/>
    <mergeCell ref="GWS2009:GWT2009"/>
    <mergeCell ref="GWU2009:GWV2009"/>
    <mergeCell ref="GWW2009:GWX2009"/>
    <mergeCell ref="GYU2009:GYV2009"/>
    <mergeCell ref="GYW2009:GYX2009"/>
    <mergeCell ref="GYY2009:GYZ2009"/>
    <mergeCell ref="GZA2009:GZB2009"/>
    <mergeCell ref="GZC2009:GZD2009"/>
    <mergeCell ref="GZE2009:GZF2009"/>
    <mergeCell ref="GYI2009:GYJ2009"/>
    <mergeCell ref="GYK2009:GYL2009"/>
    <mergeCell ref="GYM2009:GYN2009"/>
    <mergeCell ref="GYO2009:GYP2009"/>
    <mergeCell ref="GYQ2009:GYR2009"/>
    <mergeCell ref="GYS2009:GYT2009"/>
    <mergeCell ref="GXW2009:GXX2009"/>
    <mergeCell ref="GXY2009:GXZ2009"/>
    <mergeCell ref="GYA2009:GYB2009"/>
    <mergeCell ref="GYC2009:GYD2009"/>
    <mergeCell ref="GYE2009:GYF2009"/>
    <mergeCell ref="GYG2009:GYH2009"/>
    <mergeCell ref="HAE2009:HAF2009"/>
    <mergeCell ref="HAG2009:HAH2009"/>
    <mergeCell ref="HAI2009:HAJ2009"/>
    <mergeCell ref="HAK2009:HAL2009"/>
    <mergeCell ref="HAM2009:HAN2009"/>
    <mergeCell ref="HAO2009:HAP2009"/>
    <mergeCell ref="GZS2009:GZT2009"/>
    <mergeCell ref="GZU2009:GZV2009"/>
    <mergeCell ref="GZW2009:GZX2009"/>
    <mergeCell ref="GZY2009:GZZ2009"/>
    <mergeCell ref="HAA2009:HAB2009"/>
    <mergeCell ref="HAC2009:HAD2009"/>
    <mergeCell ref="GZG2009:GZH2009"/>
    <mergeCell ref="GZI2009:GZJ2009"/>
    <mergeCell ref="GZK2009:GZL2009"/>
    <mergeCell ref="GZM2009:GZN2009"/>
    <mergeCell ref="GZO2009:GZP2009"/>
    <mergeCell ref="GZQ2009:GZR2009"/>
    <mergeCell ref="HBO2009:HBP2009"/>
    <mergeCell ref="HBQ2009:HBR2009"/>
    <mergeCell ref="HBS2009:HBT2009"/>
    <mergeCell ref="HBU2009:HBV2009"/>
    <mergeCell ref="HBW2009:HBX2009"/>
    <mergeCell ref="HBY2009:HBZ2009"/>
    <mergeCell ref="HBC2009:HBD2009"/>
    <mergeCell ref="HBE2009:HBF2009"/>
    <mergeCell ref="HBG2009:HBH2009"/>
    <mergeCell ref="HBI2009:HBJ2009"/>
    <mergeCell ref="HBK2009:HBL2009"/>
    <mergeCell ref="HBM2009:HBN2009"/>
    <mergeCell ref="HAQ2009:HAR2009"/>
    <mergeCell ref="HAS2009:HAT2009"/>
    <mergeCell ref="HAU2009:HAV2009"/>
    <mergeCell ref="HAW2009:HAX2009"/>
    <mergeCell ref="HAY2009:HAZ2009"/>
    <mergeCell ref="HBA2009:HBB2009"/>
    <mergeCell ref="HCY2009:HCZ2009"/>
    <mergeCell ref="HDA2009:HDB2009"/>
    <mergeCell ref="HDC2009:HDD2009"/>
    <mergeCell ref="HDE2009:HDF2009"/>
    <mergeCell ref="HDG2009:HDH2009"/>
    <mergeCell ref="HDI2009:HDJ2009"/>
    <mergeCell ref="HCM2009:HCN2009"/>
    <mergeCell ref="HCO2009:HCP2009"/>
    <mergeCell ref="HCQ2009:HCR2009"/>
    <mergeCell ref="HCS2009:HCT2009"/>
    <mergeCell ref="HCU2009:HCV2009"/>
    <mergeCell ref="HCW2009:HCX2009"/>
    <mergeCell ref="HCA2009:HCB2009"/>
    <mergeCell ref="HCC2009:HCD2009"/>
    <mergeCell ref="HCE2009:HCF2009"/>
    <mergeCell ref="HCG2009:HCH2009"/>
    <mergeCell ref="HCI2009:HCJ2009"/>
    <mergeCell ref="HCK2009:HCL2009"/>
    <mergeCell ref="HEI2009:HEJ2009"/>
    <mergeCell ref="HEK2009:HEL2009"/>
    <mergeCell ref="HEM2009:HEN2009"/>
    <mergeCell ref="HEO2009:HEP2009"/>
    <mergeCell ref="HEQ2009:HER2009"/>
    <mergeCell ref="HES2009:HET2009"/>
    <mergeCell ref="HDW2009:HDX2009"/>
    <mergeCell ref="HDY2009:HDZ2009"/>
    <mergeCell ref="HEA2009:HEB2009"/>
    <mergeCell ref="HEC2009:HED2009"/>
    <mergeCell ref="HEE2009:HEF2009"/>
    <mergeCell ref="HEG2009:HEH2009"/>
    <mergeCell ref="HDK2009:HDL2009"/>
    <mergeCell ref="HDM2009:HDN2009"/>
    <mergeCell ref="HDO2009:HDP2009"/>
    <mergeCell ref="HDQ2009:HDR2009"/>
    <mergeCell ref="HDS2009:HDT2009"/>
    <mergeCell ref="HDU2009:HDV2009"/>
    <mergeCell ref="HFS2009:HFT2009"/>
    <mergeCell ref="HFU2009:HFV2009"/>
    <mergeCell ref="HFW2009:HFX2009"/>
    <mergeCell ref="HFY2009:HFZ2009"/>
    <mergeCell ref="HGA2009:HGB2009"/>
    <mergeCell ref="HGC2009:HGD2009"/>
    <mergeCell ref="HFG2009:HFH2009"/>
    <mergeCell ref="HFI2009:HFJ2009"/>
    <mergeCell ref="HFK2009:HFL2009"/>
    <mergeCell ref="HFM2009:HFN2009"/>
    <mergeCell ref="HFO2009:HFP2009"/>
    <mergeCell ref="HFQ2009:HFR2009"/>
    <mergeCell ref="HEU2009:HEV2009"/>
    <mergeCell ref="HEW2009:HEX2009"/>
    <mergeCell ref="HEY2009:HEZ2009"/>
    <mergeCell ref="HFA2009:HFB2009"/>
    <mergeCell ref="HFC2009:HFD2009"/>
    <mergeCell ref="HFE2009:HFF2009"/>
    <mergeCell ref="HHC2009:HHD2009"/>
    <mergeCell ref="HHE2009:HHF2009"/>
    <mergeCell ref="HHG2009:HHH2009"/>
    <mergeCell ref="HHI2009:HHJ2009"/>
    <mergeCell ref="HHK2009:HHL2009"/>
    <mergeCell ref="HHM2009:HHN2009"/>
    <mergeCell ref="HGQ2009:HGR2009"/>
    <mergeCell ref="HGS2009:HGT2009"/>
    <mergeCell ref="HGU2009:HGV2009"/>
    <mergeCell ref="HGW2009:HGX2009"/>
    <mergeCell ref="HGY2009:HGZ2009"/>
    <mergeCell ref="HHA2009:HHB2009"/>
    <mergeCell ref="HGE2009:HGF2009"/>
    <mergeCell ref="HGG2009:HGH2009"/>
    <mergeCell ref="HGI2009:HGJ2009"/>
    <mergeCell ref="HGK2009:HGL2009"/>
    <mergeCell ref="HGM2009:HGN2009"/>
    <mergeCell ref="HGO2009:HGP2009"/>
    <mergeCell ref="HIM2009:HIN2009"/>
    <mergeCell ref="HIO2009:HIP2009"/>
    <mergeCell ref="HIQ2009:HIR2009"/>
    <mergeCell ref="HIS2009:HIT2009"/>
    <mergeCell ref="HIU2009:HIV2009"/>
    <mergeCell ref="HIW2009:HIX2009"/>
    <mergeCell ref="HIA2009:HIB2009"/>
    <mergeCell ref="HIC2009:HID2009"/>
    <mergeCell ref="HIE2009:HIF2009"/>
    <mergeCell ref="HIG2009:HIH2009"/>
    <mergeCell ref="HII2009:HIJ2009"/>
    <mergeCell ref="HIK2009:HIL2009"/>
    <mergeCell ref="HHO2009:HHP2009"/>
    <mergeCell ref="HHQ2009:HHR2009"/>
    <mergeCell ref="HHS2009:HHT2009"/>
    <mergeCell ref="HHU2009:HHV2009"/>
    <mergeCell ref="HHW2009:HHX2009"/>
    <mergeCell ref="HHY2009:HHZ2009"/>
    <mergeCell ref="HJW2009:HJX2009"/>
    <mergeCell ref="HJY2009:HJZ2009"/>
    <mergeCell ref="HKA2009:HKB2009"/>
    <mergeCell ref="HKC2009:HKD2009"/>
    <mergeCell ref="HKE2009:HKF2009"/>
    <mergeCell ref="HKG2009:HKH2009"/>
    <mergeCell ref="HJK2009:HJL2009"/>
    <mergeCell ref="HJM2009:HJN2009"/>
    <mergeCell ref="HJO2009:HJP2009"/>
    <mergeCell ref="HJQ2009:HJR2009"/>
    <mergeCell ref="HJS2009:HJT2009"/>
    <mergeCell ref="HJU2009:HJV2009"/>
    <mergeCell ref="HIY2009:HIZ2009"/>
    <mergeCell ref="HJA2009:HJB2009"/>
    <mergeCell ref="HJC2009:HJD2009"/>
    <mergeCell ref="HJE2009:HJF2009"/>
    <mergeCell ref="HJG2009:HJH2009"/>
    <mergeCell ref="HJI2009:HJJ2009"/>
    <mergeCell ref="HLG2009:HLH2009"/>
    <mergeCell ref="HLI2009:HLJ2009"/>
    <mergeCell ref="HLK2009:HLL2009"/>
    <mergeCell ref="HLM2009:HLN2009"/>
    <mergeCell ref="HLO2009:HLP2009"/>
    <mergeCell ref="HLQ2009:HLR2009"/>
    <mergeCell ref="HKU2009:HKV2009"/>
    <mergeCell ref="HKW2009:HKX2009"/>
    <mergeCell ref="HKY2009:HKZ2009"/>
    <mergeCell ref="HLA2009:HLB2009"/>
    <mergeCell ref="HLC2009:HLD2009"/>
    <mergeCell ref="HLE2009:HLF2009"/>
    <mergeCell ref="HKI2009:HKJ2009"/>
    <mergeCell ref="HKK2009:HKL2009"/>
    <mergeCell ref="HKM2009:HKN2009"/>
    <mergeCell ref="HKO2009:HKP2009"/>
    <mergeCell ref="HKQ2009:HKR2009"/>
    <mergeCell ref="HKS2009:HKT2009"/>
    <mergeCell ref="HMQ2009:HMR2009"/>
    <mergeCell ref="HMS2009:HMT2009"/>
    <mergeCell ref="HMU2009:HMV2009"/>
    <mergeCell ref="HMW2009:HMX2009"/>
    <mergeCell ref="HMY2009:HMZ2009"/>
    <mergeCell ref="HNA2009:HNB2009"/>
    <mergeCell ref="HME2009:HMF2009"/>
    <mergeCell ref="HMG2009:HMH2009"/>
    <mergeCell ref="HMI2009:HMJ2009"/>
    <mergeCell ref="HMK2009:HML2009"/>
    <mergeCell ref="HMM2009:HMN2009"/>
    <mergeCell ref="HMO2009:HMP2009"/>
    <mergeCell ref="HLS2009:HLT2009"/>
    <mergeCell ref="HLU2009:HLV2009"/>
    <mergeCell ref="HLW2009:HLX2009"/>
    <mergeCell ref="HLY2009:HLZ2009"/>
    <mergeCell ref="HMA2009:HMB2009"/>
    <mergeCell ref="HMC2009:HMD2009"/>
    <mergeCell ref="HOA2009:HOB2009"/>
    <mergeCell ref="HOC2009:HOD2009"/>
    <mergeCell ref="HOE2009:HOF2009"/>
    <mergeCell ref="HOG2009:HOH2009"/>
    <mergeCell ref="HOI2009:HOJ2009"/>
    <mergeCell ref="HOK2009:HOL2009"/>
    <mergeCell ref="HNO2009:HNP2009"/>
    <mergeCell ref="HNQ2009:HNR2009"/>
    <mergeCell ref="HNS2009:HNT2009"/>
    <mergeCell ref="HNU2009:HNV2009"/>
    <mergeCell ref="HNW2009:HNX2009"/>
    <mergeCell ref="HNY2009:HNZ2009"/>
    <mergeCell ref="HNC2009:HND2009"/>
    <mergeCell ref="HNE2009:HNF2009"/>
    <mergeCell ref="HNG2009:HNH2009"/>
    <mergeCell ref="HNI2009:HNJ2009"/>
    <mergeCell ref="HNK2009:HNL2009"/>
    <mergeCell ref="HNM2009:HNN2009"/>
    <mergeCell ref="HPK2009:HPL2009"/>
    <mergeCell ref="HPM2009:HPN2009"/>
    <mergeCell ref="HPO2009:HPP2009"/>
    <mergeCell ref="HPQ2009:HPR2009"/>
    <mergeCell ref="HPS2009:HPT2009"/>
    <mergeCell ref="HPU2009:HPV2009"/>
    <mergeCell ref="HOY2009:HOZ2009"/>
    <mergeCell ref="HPA2009:HPB2009"/>
    <mergeCell ref="HPC2009:HPD2009"/>
    <mergeCell ref="HPE2009:HPF2009"/>
    <mergeCell ref="HPG2009:HPH2009"/>
    <mergeCell ref="HPI2009:HPJ2009"/>
    <mergeCell ref="HOM2009:HON2009"/>
    <mergeCell ref="HOO2009:HOP2009"/>
    <mergeCell ref="HOQ2009:HOR2009"/>
    <mergeCell ref="HOS2009:HOT2009"/>
    <mergeCell ref="HOU2009:HOV2009"/>
    <mergeCell ref="HOW2009:HOX2009"/>
    <mergeCell ref="HQU2009:HQV2009"/>
    <mergeCell ref="HQW2009:HQX2009"/>
    <mergeCell ref="HQY2009:HQZ2009"/>
    <mergeCell ref="HRA2009:HRB2009"/>
    <mergeCell ref="HRC2009:HRD2009"/>
    <mergeCell ref="HRE2009:HRF2009"/>
    <mergeCell ref="HQI2009:HQJ2009"/>
    <mergeCell ref="HQK2009:HQL2009"/>
    <mergeCell ref="HQM2009:HQN2009"/>
    <mergeCell ref="HQO2009:HQP2009"/>
    <mergeCell ref="HQQ2009:HQR2009"/>
    <mergeCell ref="HQS2009:HQT2009"/>
    <mergeCell ref="HPW2009:HPX2009"/>
    <mergeCell ref="HPY2009:HPZ2009"/>
    <mergeCell ref="HQA2009:HQB2009"/>
    <mergeCell ref="HQC2009:HQD2009"/>
    <mergeCell ref="HQE2009:HQF2009"/>
    <mergeCell ref="HQG2009:HQH2009"/>
    <mergeCell ref="HSE2009:HSF2009"/>
    <mergeCell ref="HSG2009:HSH2009"/>
    <mergeCell ref="HSI2009:HSJ2009"/>
    <mergeCell ref="HSK2009:HSL2009"/>
    <mergeCell ref="HSM2009:HSN2009"/>
    <mergeCell ref="HSO2009:HSP2009"/>
    <mergeCell ref="HRS2009:HRT2009"/>
    <mergeCell ref="HRU2009:HRV2009"/>
    <mergeCell ref="HRW2009:HRX2009"/>
    <mergeCell ref="HRY2009:HRZ2009"/>
    <mergeCell ref="HSA2009:HSB2009"/>
    <mergeCell ref="HSC2009:HSD2009"/>
    <mergeCell ref="HRG2009:HRH2009"/>
    <mergeCell ref="HRI2009:HRJ2009"/>
    <mergeCell ref="HRK2009:HRL2009"/>
    <mergeCell ref="HRM2009:HRN2009"/>
    <mergeCell ref="HRO2009:HRP2009"/>
    <mergeCell ref="HRQ2009:HRR2009"/>
    <mergeCell ref="HTO2009:HTP2009"/>
    <mergeCell ref="HTQ2009:HTR2009"/>
    <mergeCell ref="HTS2009:HTT2009"/>
    <mergeCell ref="HTU2009:HTV2009"/>
    <mergeCell ref="HTW2009:HTX2009"/>
    <mergeCell ref="HTY2009:HTZ2009"/>
    <mergeCell ref="HTC2009:HTD2009"/>
    <mergeCell ref="HTE2009:HTF2009"/>
    <mergeCell ref="HTG2009:HTH2009"/>
    <mergeCell ref="HTI2009:HTJ2009"/>
    <mergeCell ref="HTK2009:HTL2009"/>
    <mergeCell ref="HTM2009:HTN2009"/>
    <mergeCell ref="HSQ2009:HSR2009"/>
    <mergeCell ref="HSS2009:HST2009"/>
    <mergeCell ref="HSU2009:HSV2009"/>
    <mergeCell ref="HSW2009:HSX2009"/>
    <mergeCell ref="HSY2009:HSZ2009"/>
    <mergeCell ref="HTA2009:HTB2009"/>
    <mergeCell ref="HUY2009:HUZ2009"/>
    <mergeCell ref="HVA2009:HVB2009"/>
    <mergeCell ref="HVC2009:HVD2009"/>
    <mergeCell ref="HVE2009:HVF2009"/>
    <mergeCell ref="HVG2009:HVH2009"/>
    <mergeCell ref="HVI2009:HVJ2009"/>
    <mergeCell ref="HUM2009:HUN2009"/>
    <mergeCell ref="HUO2009:HUP2009"/>
    <mergeCell ref="HUQ2009:HUR2009"/>
    <mergeCell ref="HUS2009:HUT2009"/>
    <mergeCell ref="HUU2009:HUV2009"/>
    <mergeCell ref="HUW2009:HUX2009"/>
    <mergeCell ref="HUA2009:HUB2009"/>
    <mergeCell ref="HUC2009:HUD2009"/>
    <mergeCell ref="HUE2009:HUF2009"/>
    <mergeCell ref="HUG2009:HUH2009"/>
    <mergeCell ref="HUI2009:HUJ2009"/>
    <mergeCell ref="HUK2009:HUL2009"/>
    <mergeCell ref="HWI2009:HWJ2009"/>
    <mergeCell ref="HWK2009:HWL2009"/>
    <mergeCell ref="HWM2009:HWN2009"/>
    <mergeCell ref="HWO2009:HWP2009"/>
    <mergeCell ref="HWQ2009:HWR2009"/>
    <mergeCell ref="HWS2009:HWT2009"/>
    <mergeCell ref="HVW2009:HVX2009"/>
    <mergeCell ref="HVY2009:HVZ2009"/>
    <mergeCell ref="HWA2009:HWB2009"/>
    <mergeCell ref="HWC2009:HWD2009"/>
    <mergeCell ref="HWE2009:HWF2009"/>
    <mergeCell ref="HWG2009:HWH2009"/>
    <mergeCell ref="HVK2009:HVL2009"/>
    <mergeCell ref="HVM2009:HVN2009"/>
    <mergeCell ref="HVO2009:HVP2009"/>
    <mergeCell ref="HVQ2009:HVR2009"/>
    <mergeCell ref="HVS2009:HVT2009"/>
    <mergeCell ref="HVU2009:HVV2009"/>
    <mergeCell ref="HXS2009:HXT2009"/>
    <mergeCell ref="HXU2009:HXV2009"/>
    <mergeCell ref="HXW2009:HXX2009"/>
    <mergeCell ref="HXY2009:HXZ2009"/>
    <mergeCell ref="HYA2009:HYB2009"/>
    <mergeCell ref="HYC2009:HYD2009"/>
    <mergeCell ref="HXG2009:HXH2009"/>
    <mergeCell ref="HXI2009:HXJ2009"/>
    <mergeCell ref="HXK2009:HXL2009"/>
    <mergeCell ref="HXM2009:HXN2009"/>
    <mergeCell ref="HXO2009:HXP2009"/>
    <mergeCell ref="HXQ2009:HXR2009"/>
    <mergeCell ref="HWU2009:HWV2009"/>
    <mergeCell ref="HWW2009:HWX2009"/>
    <mergeCell ref="HWY2009:HWZ2009"/>
    <mergeCell ref="HXA2009:HXB2009"/>
    <mergeCell ref="HXC2009:HXD2009"/>
    <mergeCell ref="HXE2009:HXF2009"/>
    <mergeCell ref="HZC2009:HZD2009"/>
    <mergeCell ref="HZE2009:HZF2009"/>
    <mergeCell ref="HZG2009:HZH2009"/>
    <mergeCell ref="HZI2009:HZJ2009"/>
    <mergeCell ref="HZK2009:HZL2009"/>
    <mergeCell ref="HZM2009:HZN2009"/>
    <mergeCell ref="HYQ2009:HYR2009"/>
    <mergeCell ref="HYS2009:HYT2009"/>
    <mergeCell ref="HYU2009:HYV2009"/>
    <mergeCell ref="HYW2009:HYX2009"/>
    <mergeCell ref="HYY2009:HYZ2009"/>
    <mergeCell ref="HZA2009:HZB2009"/>
    <mergeCell ref="HYE2009:HYF2009"/>
    <mergeCell ref="HYG2009:HYH2009"/>
    <mergeCell ref="HYI2009:HYJ2009"/>
    <mergeCell ref="HYK2009:HYL2009"/>
    <mergeCell ref="HYM2009:HYN2009"/>
    <mergeCell ref="HYO2009:HYP2009"/>
    <mergeCell ref="IAM2009:IAN2009"/>
    <mergeCell ref="IAO2009:IAP2009"/>
    <mergeCell ref="IAQ2009:IAR2009"/>
    <mergeCell ref="IAS2009:IAT2009"/>
    <mergeCell ref="IAU2009:IAV2009"/>
    <mergeCell ref="IAW2009:IAX2009"/>
    <mergeCell ref="IAA2009:IAB2009"/>
    <mergeCell ref="IAC2009:IAD2009"/>
    <mergeCell ref="IAE2009:IAF2009"/>
    <mergeCell ref="IAG2009:IAH2009"/>
    <mergeCell ref="IAI2009:IAJ2009"/>
    <mergeCell ref="IAK2009:IAL2009"/>
    <mergeCell ref="HZO2009:HZP2009"/>
    <mergeCell ref="HZQ2009:HZR2009"/>
    <mergeCell ref="HZS2009:HZT2009"/>
    <mergeCell ref="HZU2009:HZV2009"/>
    <mergeCell ref="HZW2009:HZX2009"/>
    <mergeCell ref="HZY2009:HZZ2009"/>
    <mergeCell ref="IBW2009:IBX2009"/>
    <mergeCell ref="IBY2009:IBZ2009"/>
    <mergeCell ref="ICA2009:ICB2009"/>
    <mergeCell ref="ICC2009:ICD2009"/>
    <mergeCell ref="ICE2009:ICF2009"/>
    <mergeCell ref="ICG2009:ICH2009"/>
    <mergeCell ref="IBK2009:IBL2009"/>
    <mergeCell ref="IBM2009:IBN2009"/>
    <mergeCell ref="IBO2009:IBP2009"/>
    <mergeCell ref="IBQ2009:IBR2009"/>
    <mergeCell ref="IBS2009:IBT2009"/>
    <mergeCell ref="IBU2009:IBV2009"/>
    <mergeCell ref="IAY2009:IAZ2009"/>
    <mergeCell ref="IBA2009:IBB2009"/>
    <mergeCell ref="IBC2009:IBD2009"/>
    <mergeCell ref="IBE2009:IBF2009"/>
    <mergeCell ref="IBG2009:IBH2009"/>
    <mergeCell ref="IBI2009:IBJ2009"/>
    <mergeCell ref="IDG2009:IDH2009"/>
    <mergeCell ref="IDI2009:IDJ2009"/>
    <mergeCell ref="IDK2009:IDL2009"/>
    <mergeCell ref="IDM2009:IDN2009"/>
    <mergeCell ref="IDO2009:IDP2009"/>
    <mergeCell ref="IDQ2009:IDR2009"/>
    <mergeCell ref="ICU2009:ICV2009"/>
    <mergeCell ref="ICW2009:ICX2009"/>
    <mergeCell ref="ICY2009:ICZ2009"/>
    <mergeCell ref="IDA2009:IDB2009"/>
    <mergeCell ref="IDC2009:IDD2009"/>
    <mergeCell ref="IDE2009:IDF2009"/>
    <mergeCell ref="ICI2009:ICJ2009"/>
    <mergeCell ref="ICK2009:ICL2009"/>
    <mergeCell ref="ICM2009:ICN2009"/>
    <mergeCell ref="ICO2009:ICP2009"/>
    <mergeCell ref="ICQ2009:ICR2009"/>
    <mergeCell ref="ICS2009:ICT2009"/>
    <mergeCell ref="IEQ2009:IER2009"/>
    <mergeCell ref="IES2009:IET2009"/>
    <mergeCell ref="IEU2009:IEV2009"/>
    <mergeCell ref="IEW2009:IEX2009"/>
    <mergeCell ref="IEY2009:IEZ2009"/>
    <mergeCell ref="IFA2009:IFB2009"/>
    <mergeCell ref="IEE2009:IEF2009"/>
    <mergeCell ref="IEG2009:IEH2009"/>
    <mergeCell ref="IEI2009:IEJ2009"/>
    <mergeCell ref="IEK2009:IEL2009"/>
    <mergeCell ref="IEM2009:IEN2009"/>
    <mergeCell ref="IEO2009:IEP2009"/>
    <mergeCell ref="IDS2009:IDT2009"/>
    <mergeCell ref="IDU2009:IDV2009"/>
    <mergeCell ref="IDW2009:IDX2009"/>
    <mergeCell ref="IDY2009:IDZ2009"/>
    <mergeCell ref="IEA2009:IEB2009"/>
    <mergeCell ref="IEC2009:IED2009"/>
    <mergeCell ref="IGA2009:IGB2009"/>
    <mergeCell ref="IGC2009:IGD2009"/>
    <mergeCell ref="IGE2009:IGF2009"/>
    <mergeCell ref="IGG2009:IGH2009"/>
    <mergeCell ref="IGI2009:IGJ2009"/>
    <mergeCell ref="IGK2009:IGL2009"/>
    <mergeCell ref="IFO2009:IFP2009"/>
    <mergeCell ref="IFQ2009:IFR2009"/>
    <mergeCell ref="IFS2009:IFT2009"/>
    <mergeCell ref="IFU2009:IFV2009"/>
    <mergeCell ref="IFW2009:IFX2009"/>
    <mergeCell ref="IFY2009:IFZ2009"/>
    <mergeCell ref="IFC2009:IFD2009"/>
    <mergeCell ref="IFE2009:IFF2009"/>
    <mergeCell ref="IFG2009:IFH2009"/>
    <mergeCell ref="IFI2009:IFJ2009"/>
    <mergeCell ref="IFK2009:IFL2009"/>
    <mergeCell ref="IFM2009:IFN2009"/>
    <mergeCell ref="IHK2009:IHL2009"/>
    <mergeCell ref="IHM2009:IHN2009"/>
    <mergeCell ref="IHO2009:IHP2009"/>
    <mergeCell ref="IHQ2009:IHR2009"/>
    <mergeCell ref="IHS2009:IHT2009"/>
    <mergeCell ref="IHU2009:IHV2009"/>
    <mergeCell ref="IGY2009:IGZ2009"/>
    <mergeCell ref="IHA2009:IHB2009"/>
    <mergeCell ref="IHC2009:IHD2009"/>
    <mergeCell ref="IHE2009:IHF2009"/>
    <mergeCell ref="IHG2009:IHH2009"/>
    <mergeCell ref="IHI2009:IHJ2009"/>
    <mergeCell ref="IGM2009:IGN2009"/>
    <mergeCell ref="IGO2009:IGP2009"/>
    <mergeCell ref="IGQ2009:IGR2009"/>
    <mergeCell ref="IGS2009:IGT2009"/>
    <mergeCell ref="IGU2009:IGV2009"/>
    <mergeCell ref="IGW2009:IGX2009"/>
    <mergeCell ref="IIU2009:IIV2009"/>
    <mergeCell ref="IIW2009:IIX2009"/>
    <mergeCell ref="IIY2009:IIZ2009"/>
    <mergeCell ref="IJA2009:IJB2009"/>
    <mergeCell ref="IJC2009:IJD2009"/>
    <mergeCell ref="IJE2009:IJF2009"/>
    <mergeCell ref="III2009:IIJ2009"/>
    <mergeCell ref="IIK2009:IIL2009"/>
    <mergeCell ref="IIM2009:IIN2009"/>
    <mergeCell ref="IIO2009:IIP2009"/>
    <mergeCell ref="IIQ2009:IIR2009"/>
    <mergeCell ref="IIS2009:IIT2009"/>
    <mergeCell ref="IHW2009:IHX2009"/>
    <mergeCell ref="IHY2009:IHZ2009"/>
    <mergeCell ref="IIA2009:IIB2009"/>
    <mergeCell ref="IIC2009:IID2009"/>
    <mergeCell ref="IIE2009:IIF2009"/>
    <mergeCell ref="IIG2009:IIH2009"/>
    <mergeCell ref="IKE2009:IKF2009"/>
    <mergeCell ref="IKG2009:IKH2009"/>
    <mergeCell ref="IKI2009:IKJ2009"/>
    <mergeCell ref="IKK2009:IKL2009"/>
    <mergeCell ref="IKM2009:IKN2009"/>
    <mergeCell ref="IKO2009:IKP2009"/>
    <mergeCell ref="IJS2009:IJT2009"/>
    <mergeCell ref="IJU2009:IJV2009"/>
    <mergeCell ref="IJW2009:IJX2009"/>
    <mergeCell ref="IJY2009:IJZ2009"/>
    <mergeCell ref="IKA2009:IKB2009"/>
    <mergeCell ref="IKC2009:IKD2009"/>
    <mergeCell ref="IJG2009:IJH2009"/>
    <mergeCell ref="IJI2009:IJJ2009"/>
    <mergeCell ref="IJK2009:IJL2009"/>
    <mergeCell ref="IJM2009:IJN2009"/>
    <mergeCell ref="IJO2009:IJP2009"/>
    <mergeCell ref="IJQ2009:IJR2009"/>
    <mergeCell ref="ILO2009:ILP2009"/>
    <mergeCell ref="ILQ2009:ILR2009"/>
    <mergeCell ref="ILS2009:ILT2009"/>
    <mergeCell ref="ILU2009:ILV2009"/>
    <mergeCell ref="ILW2009:ILX2009"/>
    <mergeCell ref="ILY2009:ILZ2009"/>
    <mergeCell ref="ILC2009:ILD2009"/>
    <mergeCell ref="ILE2009:ILF2009"/>
    <mergeCell ref="ILG2009:ILH2009"/>
    <mergeCell ref="ILI2009:ILJ2009"/>
    <mergeCell ref="ILK2009:ILL2009"/>
    <mergeCell ref="ILM2009:ILN2009"/>
    <mergeCell ref="IKQ2009:IKR2009"/>
    <mergeCell ref="IKS2009:IKT2009"/>
    <mergeCell ref="IKU2009:IKV2009"/>
    <mergeCell ref="IKW2009:IKX2009"/>
    <mergeCell ref="IKY2009:IKZ2009"/>
    <mergeCell ref="ILA2009:ILB2009"/>
    <mergeCell ref="IMY2009:IMZ2009"/>
    <mergeCell ref="INA2009:INB2009"/>
    <mergeCell ref="INC2009:IND2009"/>
    <mergeCell ref="INE2009:INF2009"/>
    <mergeCell ref="ING2009:INH2009"/>
    <mergeCell ref="INI2009:INJ2009"/>
    <mergeCell ref="IMM2009:IMN2009"/>
    <mergeCell ref="IMO2009:IMP2009"/>
    <mergeCell ref="IMQ2009:IMR2009"/>
    <mergeCell ref="IMS2009:IMT2009"/>
    <mergeCell ref="IMU2009:IMV2009"/>
    <mergeCell ref="IMW2009:IMX2009"/>
    <mergeCell ref="IMA2009:IMB2009"/>
    <mergeCell ref="IMC2009:IMD2009"/>
    <mergeCell ref="IME2009:IMF2009"/>
    <mergeCell ref="IMG2009:IMH2009"/>
    <mergeCell ref="IMI2009:IMJ2009"/>
    <mergeCell ref="IMK2009:IML2009"/>
    <mergeCell ref="IOI2009:IOJ2009"/>
    <mergeCell ref="IOK2009:IOL2009"/>
    <mergeCell ref="IOM2009:ION2009"/>
    <mergeCell ref="IOO2009:IOP2009"/>
    <mergeCell ref="IOQ2009:IOR2009"/>
    <mergeCell ref="IOS2009:IOT2009"/>
    <mergeCell ref="INW2009:INX2009"/>
    <mergeCell ref="INY2009:INZ2009"/>
    <mergeCell ref="IOA2009:IOB2009"/>
    <mergeCell ref="IOC2009:IOD2009"/>
    <mergeCell ref="IOE2009:IOF2009"/>
    <mergeCell ref="IOG2009:IOH2009"/>
    <mergeCell ref="INK2009:INL2009"/>
    <mergeCell ref="INM2009:INN2009"/>
    <mergeCell ref="INO2009:INP2009"/>
    <mergeCell ref="INQ2009:INR2009"/>
    <mergeCell ref="INS2009:INT2009"/>
    <mergeCell ref="INU2009:INV2009"/>
    <mergeCell ref="IPS2009:IPT2009"/>
    <mergeCell ref="IPU2009:IPV2009"/>
    <mergeCell ref="IPW2009:IPX2009"/>
    <mergeCell ref="IPY2009:IPZ2009"/>
    <mergeCell ref="IQA2009:IQB2009"/>
    <mergeCell ref="IQC2009:IQD2009"/>
    <mergeCell ref="IPG2009:IPH2009"/>
    <mergeCell ref="IPI2009:IPJ2009"/>
    <mergeCell ref="IPK2009:IPL2009"/>
    <mergeCell ref="IPM2009:IPN2009"/>
    <mergeCell ref="IPO2009:IPP2009"/>
    <mergeCell ref="IPQ2009:IPR2009"/>
    <mergeCell ref="IOU2009:IOV2009"/>
    <mergeCell ref="IOW2009:IOX2009"/>
    <mergeCell ref="IOY2009:IOZ2009"/>
    <mergeCell ref="IPA2009:IPB2009"/>
    <mergeCell ref="IPC2009:IPD2009"/>
    <mergeCell ref="IPE2009:IPF2009"/>
    <mergeCell ref="IRC2009:IRD2009"/>
    <mergeCell ref="IRE2009:IRF2009"/>
    <mergeCell ref="IRG2009:IRH2009"/>
    <mergeCell ref="IRI2009:IRJ2009"/>
    <mergeCell ref="IRK2009:IRL2009"/>
    <mergeCell ref="IRM2009:IRN2009"/>
    <mergeCell ref="IQQ2009:IQR2009"/>
    <mergeCell ref="IQS2009:IQT2009"/>
    <mergeCell ref="IQU2009:IQV2009"/>
    <mergeCell ref="IQW2009:IQX2009"/>
    <mergeCell ref="IQY2009:IQZ2009"/>
    <mergeCell ref="IRA2009:IRB2009"/>
    <mergeCell ref="IQE2009:IQF2009"/>
    <mergeCell ref="IQG2009:IQH2009"/>
    <mergeCell ref="IQI2009:IQJ2009"/>
    <mergeCell ref="IQK2009:IQL2009"/>
    <mergeCell ref="IQM2009:IQN2009"/>
    <mergeCell ref="IQO2009:IQP2009"/>
    <mergeCell ref="ISM2009:ISN2009"/>
    <mergeCell ref="ISO2009:ISP2009"/>
    <mergeCell ref="ISQ2009:ISR2009"/>
    <mergeCell ref="ISS2009:IST2009"/>
    <mergeCell ref="ISU2009:ISV2009"/>
    <mergeCell ref="ISW2009:ISX2009"/>
    <mergeCell ref="ISA2009:ISB2009"/>
    <mergeCell ref="ISC2009:ISD2009"/>
    <mergeCell ref="ISE2009:ISF2009"/>
    <mergeCell ref="ISG2009:ISH2009"/>
    <mergeCell ref="ISI2009:ISJ2009"/>
    <mergeCell ref="ISK2009:ISL2009"/>
    <mergeCell ref="IRO2009:IRP2009"/>
    <mergeCell ref="IRQ2009:IRR2009"/>
    <mergeCell ref="IRS2009:IRT2009"/>
    <mergeCell ref="IRU2009:IRV2009"/>
    <mergeCell ref="IRW2009:IRX2009"/>
    <mergeCell ref="IRY2009:IRZ2009"/>
    <mergeCell ref="ITW2009:ITX2009"/>
    <mergeCell ref="ITY2009:ITZ2009"/>
    <mergeCell ref="IUA2009:IUB2009"/>
    <mergeCell ref="IUC2009:IUD2009"/>
    <mergeCell ref="IUE2009:IUF2009"/>
    <mergeCell ref="IUG2009:IUH2009"/>
    <mergeCell ref="ITK2009:ITL2009"/>
    <mergeCell ref="ITM2009:ITN2009"/>
    <mergeCell ref="ITO2009:ITP2009"/>
    <mergeCell ref="ITQ2009:ITR2009"/>
    <mergeCell ref="ITS2009:ITT2009"/>
    <mergeCell ref="ITU2009:ITV2009"/>
    <mergeCell ref="ISY2009:ISZ2009"/>
    <mergeCell ref="ITA2009:ITB2009"/>
    <mergeCell ref="ITC2009:ITD2009"/>
    <mergeCell ref="ITE2009:ITF2009"/>
    <mergeCell ref="ITG2009:ITH2009"/>
    <mergeCell ref="ITI2009:ITJ2009"/>
    <mergeCell ref="IVG2009:IVH2009"/>
    <mergeCell ref="IVI2009:IVJ2009"/>
    <mergeCell ref="IVK2009:IVL2009"/>
    <mergeCell ref="IVM2009:IVN2009"/>
    <mergeCell ref="IVO2009:IVP2009"/>
    <mergeCell ref="IVQ2009:IVR2009"/>
    <mergeCell ref="IUU2009:IUV2009"/>
    <mergeCell ref="IUW2009:IUX2009"/>
    <mergeCell ref="IUY2009:IUZ2009"/>
    <mergeCell ref="IVA2009:IVB2009"/>
    <mergeCell ref="IVC2009:IVD2009"/>
    <mergeCell ref="IVE2009:IVF2009"/>
    <mergeCell ref="IUI2009:IUJ2009"/>
    <mergeCell ref="IUK2009:IUL2009"/>
    <mergeCell ref="IUM2009:IUN2009"/>
    <mergeCell ref="IUO2009:IUP2009"/>
    <mergeCell ref="IUQ2009:IUR2009"/>
    <mergeCell ref="IUS2009:IUT2009"/>
    <mergeCell ref="IWQ2009:IWR2009"/>
    <mergeCell ref="IWS2009:IWT2009"/>
    <mergeCell ref="IWU2009:IWV2009"/>
    <mergeCell ref="IWW2009:IWX2009"/>
    <mergeCell ref="IWY2009:IWZ2009"/>
    <mergeCell ref="IXA2009:IXB2009"/>
    <mergeCell ref="IWE2009:IWF2009"/>
    <mergeCell ref="IWG2009:IWH2009"/>
    <mergeCell ref="IWI2009:IWJ2009"/>
    <mergeCell ref="IWK2009:IWL2009"/>
    <mergeCell ref="IWM2009:IWN2009"/>
    <mergeCell ref="IWO2009:IWP2009"/>
    <mergeCell ref="IVS2009:IVT2009"/>
    <mergeCell ref="IVU2009:IVV2009"/>
    <mergeCell ref="IVW2009:IVX2009"/>
    <mergeCell ref="IVY2009:IVZ2009"/>
    <mergeCell ref="IWA2009:IWB2009"/>
    <mergeCell ref="IWC2009:IWD2009"/>
    <mergeCell ref="IYA2009:IYB2009"/>
    <mergeCell ref="IYC2009:IYD2009"/>
    <mergeCell ref="IYE2009:IYF2009"/>
    <mergeCell ref="IYG2009:IYH2009"/>
    <mergeCell ref="IYI2009:IYJ2009"/>
    <mergeCell ref="IYK2009:IYL2009"/>
    <mergeCell ref="IXO2009:IXP2009"/>
    <mergeCell ref="IXQ2009:IXR2009"/>
    <mergeCell ref="IXS2009:IXT2009"/>
    <mergeCell ref="IXU2009:IXV2009"/>
    <mergeCell ref="IXW2009:IXX2009"/>
    <mergeCell ref="IXY2009:IXZ2009"/>
    <mergeCell ref="IXC2009:IXD2009"/>
    <mergeCell ref="IXE2009:IXF2009"/>
    <mergeCell ref="IXG2009:IXH2009"/>
    <mergeCell ref="IXI2009:IXJ2009"/>
    <mergeCell ref="IXK2009:IXL2009"/>
    <mergeCell ref="IXM2009:IXN2009"/>
    <mergeCell ref="IZK2009:IZL2009"/>
    <mergeCell ref="IZM2009:IZN2009"/>
    <mergeCell ref="IZO2009:IZP2009"/>
    <mergeCell ref="IZQ2009:IZR2009"/>
    <mergeCell ref="IZS2009:IZT2009"/>
    <mergeCell ref="IZU2009:IZV2009"/>
    <mergeCell ref="IYY2009:IYZ2009"/>
    <mergeCell ref="IZA2009:IZB2009"/>
    <mergeCell ref="IZC2009:IZD2009"/>
    <mergeCell ref="IZE2009:IZF2009"/>
    <mergeCell ref="IZG2009:IZH2009"/>
    <mergeCell ref="IZI2009:IZJ2009"/>
    <mergeCell ref="IYM2009:IYN2009"/>
    <mergeCell ref="IYO2009:IYP2009"/>
    <mergeCell ref="IYQ2009:IYR2009"/>
    <mergeCell ref="IYS2009:IYT2009"/>
    <mergeCell ref="IYU2009:IYV2009"/>
    <mergeCell ref="IYW2009:IYX2009"/>
    <mergeCell ref="JAU2009:JAV2009"/>
    <mergeCell ref="JAW2009:JAX2009"/>
    <mergeCell ref="JAY2009:JAZ2009"/>
    <mergeCell ref="JBA2009:JBB2009"/>
    <mergeCell ref="JBC2009:JBD2009"/>
    <mergeCell ref="JBE2009:JBF2009"/>
    <mergeCell ref="JAI2009:JAJ2009"/>
    <mergeCell ref="JAK2009:JAL2009"/>
    <mergeCell ref="JAM2009:JAN2009"/>
    <mergeCell ref="JAO2009:JAP2009"/>
    <mergeCell ref="JAQ2009:JAR2009"/>
    <mergeCell ref="JAS2009:JAT2009"/>
    <mergeCell ref="IZW2009:IZX2009"/>
    <mergeCell ref="IZY2009:IZZ2009"/>
    <mergeCell ref="JAA2009:JAB2009"/>
    <mergeCell ref="JAC2009:JAD2009"/>
    <mergeCell ref="JAE2009:JAF2009"/>
    <mergeCell ref="JAG2009:JAH2009"/>
    <mergeCell ref="JCE2009:JCF2009"/>
    <mergeCell ref="JCG2009:JCH2009"/>
    <mergeCell ref="JCI2009:JCJ2009"/>
    <mergeCell ref="JCK2009:JCL2009"/>
    <mergeCell ref="JCM2009:JCN2009"/>
    <mergeCell ref="JCO2009:JCP2009"/>
    <mergeCell ref="JBS2009:JBT2009"/>
    <mergeCell ref="JBU2009:JBV2009"/>
    <mergeCell ref="JBW2009:JBX2009"/>
    <mergeCell ref="JBY2009:JBZ2009"/>
    <mergeCell ref="JCA2009:JCB2009"/>
    <mergeCell ref="JCC2009:JCD2009"/>
    <mergeCell ref="JBG2009:JBH2009"/>
    <mergeCell ref="JBI2009:JBJ2009"/>
    <mergeCell ref="JBK2009:JBL2009"/>
    <mergeCell ref="JBM2009:JBN2009"/>
    <mergeCell ref="JBO2009:JBP2009"/>
    <mergeCell ref="JBQ2009:JBR2009"/>
    <mergeCell ref="JDO2009:JDP2009"/>
    <mergeCell ref="JDQ2009:JDR2009"/>
    <mergeCell ref="JDS2009:JDT2009"/>
    <mergeCell ref="JDU2009:JDV2009"/>
    <mergeCell ref="JDW2009:JDX2009"/>
    <mergeCell ref="JDY2009:JDZ2009"/>
    <mergeCell ref="JDC2009:JDD2009"/>
    <mergeCell ref="JDE2009:JDF2009"/>
    <mergeCell ref="JDG2009:JDH2009"/>
    <mergeCell ref="JDI2009:JDJ2009"/>
    <mergeCell ref="JDK2009:JDL2009"/>
    <mergeCell ref="JDM2009:JDN2009"/>
    <mergeCell ref="JCQ2009:JCR2009"/>
    <mergeCell ref="JCS2009:JCT2009"/>
    <mergeCell ref="JCU2009:JCV2009"/>
    <mergeCell ref="JCW2009:JCX2009"/>
    <mergeCell ref="JCY2009:JCZ2009"/>
    <mergeCell ref="JDA2009:JDB2009"/>
    <mergeCell ref="JEY2009:JEZ2009"/>
    <mergeCell ref="JFA2009:JFB2009"/>
    <mergeCell ref="JFC2009:JFD2009"/>
    <mergeCell ref="JFE2009:JFF2009"/>
    <mergeCell ref="JFG2009:JFH2009"/>
    <mergeCell ref="JFI2009:JFJ2009"/>
    <mergeCell ref="JEM2009:JEN2009"/>
    <mergeCell ref="JEO2009:JEP2009"/>
    <mergeCell ref="JEQ2009:JER2009"/>
    <mergeCell ref="JES2009:JET2009"/>
    <mergeCell ref="JEU2009:JEV2009"/>
    <mergeCell ref="JEW2009:JEX2009"/>
    <mergeCell ref="JEA2009:JEB2009"/>
    <mergeCell ref="JEC2009:JED2009"/>
    <mergeCell ref="JEE2009:JEF2009"/>
    <mergeCell ref="JEG2009:JEH2009"/>
    <mergeCell ref="JEI2009:JEJ2009"/>
    <mergeCell ref="JEK2009:JEL2009"/>
    <mergeCell ref="JGI2009:JGJ2009"/>
    <mergeCell ref="JGK2009:JGL2009"/>
    <mergeCell ref="JGM2009:JGN2009"/>
    <mergeCell ref="JGO2009:JGP2009"/>
    <mergeCell ref="JGQ2009:JGR2009"/>
    <mergeCell ref="JGS2009:JGT2009"/>
    <mergeCell ref="JFW2009:JFX2009"/>
    <mergeCell ref="JFY2009:JFZ2009"/>
    <mergeCell ref="JGA2009:JGB2009"/>
    <mergeCell ref="JGC2009:JGD2009"/>
    <mergeCell ref="JGE2009:JGF2009"/>
    <mergeCell ref="JGG2009:JGH2009"/>
    <mergeCell ref="JFK2009:JFL2009"/>
    <mergeCell ref="JFM2009:JFN2009"/>
    <mergeCell ref="JFO2009:JFP2009"/>
    <mergeCell ref="JFQ2009:JFR2009"/>
    <mergeCell ref="JFS2009:JFT2009"/>
    <mergeCell ref="JFU2009:JFV2009"/>
    <mergeCell ref="JHS2009:JHT2009"/>
    <mergeCell ref="JHU2009:JHV2009"/>
    <mergeCell ref="JHW2009:JHX2009"/>
    <mergeCell ref="JHY2009:JHZ2009"/>
    <mergeCell ref="JIA2009:JIB2009"/>
    <mergeCell ref="JIC2009:JID2009"/>
    <mergeCell ref="JHG2009:JHH2009"/>
    <mergeCell ref="JHI2009:JHJ2009"/>
    <mergeCell ref="JHK2009:JHL2009"/>
    <mergeCell ref="JHM2009:JHN2009"/>
    <mergeCell ref="JHO2009:JHP2009"/>
    <mergeCell ref="JHQ2009:JHR2009"/>
    <mergeCell ref="JGU2009:JGV2009"/>
    <mergeCell ref="JGW2009:JGX2009"/>
    <mergeCell ref="JGY2009:JGZ2009"/>
    <mergeCell ref="JHA2009:JHB2009"/>
    <mergeCell ref="JHC2009:JHD2009"/>
    <mergeCell ref="JHE2009:JHF2009"/>
    <mergeCell ref="JJC2009:JJD2009"/>
    <mergeCell ref="JJE2009:JJF2009"/>
    <mergeCell ref="JJG2009:JJH2009"/>
    <mergeCell ref="JJI2009:JJJ2009"/>
    <mergeCell ref="JJK2009:JJL2009"/>
    <mergeCell ref="JJM2009:JJN2009"/>
    <mergeCell ref="JIQ2009:JIR2009"/>
    <mergeCell ref="JIS2009:JIT2009"/>
    <mergeCell ref="JIU2009:JIV2009"/>
    <mergeCell ref="JIW2009:JIX2009"/>
    <mergeCell ref="JIY2009:JIZ2009"/>
    <mergeCell ref="JJA2009:JJB2009"/>
    <mergeCell ref="JIE2009:JIF2009"/>
    <mergeCell ref="JIG2009:JIH2009"/>
    <mergeCell ref="JII2009:JIJ2009"/>
    <mergeCell ref="JIK2009:JIL2009"/>
    <mergeCell ref="JIM2009:JIN2009"/>
    <mergeCell ref="JIO2009:JIP2009"/>
    <mergeCell ref="JKM2009:JKN2009"/>
    <mergeCell ref="JKO2009:JKP2009"/>
    <mergeCell ref="JKQ2009:JKR2009"/>
    <mergeCell ref="JKS2009:JKT2009"/>
    <mergeCell ref="JKU2009:JKV2009"/>
    <mergeCell ref="JKW2009:JKX2009"/>
    <mergeCell ref="JKA2009:JKB2009"/>
    <mergeCell ref="JKC2009:JKD2009"/>
    <mergeCell ref="JKE2009:JKF2009"/>
    <mergeCell ref="JKG2009:JKH2009"/>
    <mergeCell ref="JKI2009:JKJ2009"/>
    <mergeCell ref="JKK2009:JKL2009"/>
    <mergeCell ref="JJO2009:JJP2009"/>
    <mergeCell ref="JJQ2009:JJR2009"/>
    <mergeCell ref="JJS2009:JJT2009"/>
    <mergeCell ref="JJU2009:JJV2009"/>
    <mergeCell ref="JJW2009:JJX2009"/>
    <mergeCell ref="JJY2009:JJZ2009"/>
    <mergeCell ref="JLW2009:JLX2009"/>
    <mergeCell ref="JLY2009:JLZ2009"/>
    <mergeCell ref="JMA2009:JMB2009"/>
    <mergeCell ref="JMC2009:JMD2009"/>
    <mergeCell ref="JME2009:JMF2009"/>
    <mergeCell ref="JMG2009:JMH2009"/>
    <mergeCell ref="JLK2009:JLL2009"/>
    <mergeCell ref="JLM2009:JLN2009"/>
    <mergeCell ref="JLO2009:JLP2009"/>
    <mergeCell ref="JLQ2009:JLR2009"/>
    <mergeCell ref="JLS2009:JLT2009"/>
    <mergeCell ref="JLU2009:JLV2009"/>
    <mergeCell ref="JKY2009:JKZ2009"/>
    <mergeCell ref="JLA2009:JLB2009"/>
    <mergeCell ref="JLC2009:JLD2009"/>
    <mergeCell ref="JLE2009:JLF2009"/>
    <mergeCell ref="JLG2009:JLH2009"/>
    <mergeCell ref="JLI2009:JLJ2009"/>
    <mergeCell ref="JNG2009:JNH2009"/>
    <mergeCell ref="JNI2009:JNJ2009"/>
    <mergeCell ref="JNK2009:JNL2009"/>
    <mergeCell ref="JNM2009:JNN2009"/>
    <mergeCell ref="JNO2009:JNP2009"/>
    <mergeCell ref="JNQ2009:JNR2009"/>
    <mergeCell ref="JMU2009:JMV2009"/>
    <mergeCell ref="JMW2009:JMX2009"/>
    <mergeCell ref="JMY2009:JMZ2009"/>
    <mergeCell ref="JNA2009:JNB2009"/>
    <mergeCell ref="JNC2009:JND2009"/>
    <mergeCell ref="JNE2009:JNF2009"/>
    <mergeCell ref="JMI2009:JMJ2009"/>
    <mergeCell ref="JMK2009:JML2009"/>
    <mergeCell ref="JMM2009:JMN2009"/>
    <mergeCell ref="JMO2009:JMP2009"/>
    <mergeCell ref="JMQ2009:JMR2009"/>
    <mergeCell ref="JMS2009:JMT2009"/>
    <mergeCell ref="JOQ2009:JOR2009"/>
    <mergeCell ref="JOS2009:JOT2009"/>
    <mergeCell ref="JOU2009:JOV2009"/>
    <mergeCell ref="JOW2009:JOX2009"/>
    <mergeCell ref="JOY2009:JOZ2009"/>
    <mergeCell ref="JPA2009:JPB2009"/>
    <mergeCell ref="JOE2009:JOF2009"/>
    <mergeCell ref="JOG2009:JOH2009"/>
    <mergeCell ref="JOI2009:JOJ2009"/>
    <mergeCell ref="JOK2009:JOL2009"/>
    <mergeCell ref="JOM2009:JON2009"/>
    <mergeCell ref="JOO2009:JOP2009"/>
    <mergeCell ref="JNS2009:JNT2009"/>
    <mergeCell ref="JNU2009:JNV2009"/>
    <mergeCell ref="JNW2009:JNX2009"/>
    <mergeCell ref="JNY2009:JNZ2009"/>
    <mergeCell ref="JOA2009:JOB2009"/>
    <mergeCell ref="JOC2009:JOD2009"/>
    <mergeCell ref="JQA2009:JQB2009"/>
    <mergeCell ref="JQC2009:JQD2009"/>
    <mergeCell ref="JQE2009:JQF2009"/>
    <mergeCell ref="JQG2009:JQH2009"/>
    <mergeCell ref="JQI2009:JQJ2009"/>
    <mergeCell ref="JQK2009:JQL2009"/>
    <mergeCell ref="JPO2009:JPP2009"/>
    <mergeCell ref="JPQ2009:JPR2009"/>
    <mergeCell ref="JPS2009:JPT2009"/>
    <mergeCell ref="JPU2009:JPV2009"/>
    <mergeCell ref="JPW2009:JPX2009"/>
    <mergeCell ref="JPY2009:JPZ2009"/>
    <mergeCell ref="JPC2009:JPD2009"/>
    <mergeCell ref="JPE2009:JPF2009"/>
    <mergeCell ref="JPG2009:JPH2009"/>
    <mergeCell ref="JPI2009:JPJ2009"/>
    <mergeCell ref="JPK2009:JPL2009"/>
    <mergeCell ref="JPM2009:JPN2009"/>
    <mergeCell ref="JRK2009:JRL2009"/>
    <mergeCell ref="JRM2009:JRN2009"/>
    <mergeCell ref="JRO2009:JRP2009"/>
    <mergeCell ref="JRQ2009:JRR2009"/>
    <mergeCell ref="JRS2009:JRT2009"/>
    <mergeCell ref="JRU2009:JRV2009"/>
    <mergeCell ref="JQY2009:JQZ2009"/>
    <mergeCell ref="JRA2009:JRB2009"/>
    <mergeCell ref="JRC2009:JRD2009"/>
    <mergeCell ref="JRE2009:JRF2009"/>
    <mergeCell ref="JRG2009:JRH2009"/>
    <mergeCell ref="JRI2009:JRJ2009"/>
    <mergeCell ref="JQM2009:JQN2009"/>
    <mergeCell ref="JQO2009:JQP2009"/>
    <mergeCell ref="JQQ2009:JQR2009"/>
    <mergeCell ref="JQS2009:JQT2009"/>
    <mergeCell ref="JQU2009:JQV2009"/>
    <mergeCell ref="JQW2009:JQX2009"/>
    <mergeCell ref="JSU2009:JSV2009"/>
    <mergeCell ref="JSW2009:JSX2009"/>
    <mergeCell ref="JSY2009:JSZ2009"/>
    <mergeCell ref="JTA2009:JTB2009"/>
    <mergeCell ref="JTC2009:JTD2009"/>
    <mergeCell ref="JTE2009:JTF2009"/>
    <mergeCell ref="JSI2009:JSJ2009"/>
    <mergeCell ref="JSK2009:JSL2009"/>
    <mergeCell ref="JSM2009:JSN2009"/>
    <mergeCell ref="JSO2009:JSP2009"/>
    <mergeCell ref="JSQ2009:JSR2009"/>
    <mergeCell ref="JSS2009:JST2009"/>
    <mergeCell ref="JRW2009:JRX2009"/>
    <mergeCell ref="JRY2009:JRZ2009"/>
    <mergeCell ref="JSA2009:JSB2009"/>
    <mergeCell ref="JSC2009:JSD2009"/>
    <mergeCell ref="JSE2009:JSF2009"/>
    <mergeCell ref="JSG2009:JSH2009"/>
    <mergeCell ref="JUE2009:JUF2009"/>
    <mergeCell ref="JUG2009:JUH2009"/>
    <mergeCell ref="JUI2009:JUJ2009"/>
    <mergeCell ref="JUK2009:JUL2009"/>
    <mergeCell ref="JUM2009:JUN2009"/>
    <mergeCell ref="JUO2009:JUP2009"/>
    <mergeCell ref="JTS2009:JTT2009"/>
    <mergeCell ref="JTU2009:JTV2009"/>
    <mergeCell ref="JTW2009:JTX2009"/>
    <mergeCell ref="JTY2009:JTZ2009"/>
    <mergeCell ref="JUA2009:JUB2009"/>
    <mergeCell ref="JUC2009:JUD2009"/>
    <mergeCell ref="JTG2009:JTH2009"/>
    <mergeCell ref="JTI2009:JTJ2009"/>
    <mergeCell ref="JTK2009:JTL2009"/>
    <mergeCell ref="JTM2009:JTN2009"/>
    <mergeCell ref="JTO2009:JTP2009"/>
    <mergeCell ref="JTQ2009:JTR2009"/>
    <mergeCell ref="JVO2009:JVP2009"/>
    <mergeCell ref="JVQ2009:JVR2009"/>
    <mergeCell ref="JVS2009:JVT2009"/>
    <mergeCell ref="JVU2009:JVV2009"/>
    <mergeCell ref="JVW2009:JVX2009"/>
    <mergeCell ref="JVY2009:JVZ2009"/>
    <mergeCell ref="JVC2009:JVD2009"/>
    <mergeCell ref="JVE2009:JVF2009"/>
    <mergeCell ref="JVG2009:JVH2009"/>
    <mergeCell ref="JVI2009:JVJ2009"/>
    <mergeCell ref="JVK2009:JVL2009"/>
    <mergeCell ref="JVM2009:JVN2009"/>
    <mergeCell ref="JUQ2009:JUR2009"/>
    <mergeCell ref="JUS2009:JUT2009"/>
    <mergeCell ref="JUU2009:JUV2009"/>
    <mergeCell ref="JUW2009:JUX2009"/>
    <mergeCell ref="JUY2009:JUZ2009"/>
    <mergeCell ref="JVA2009:JVB2009"/>
    <mergeCell ref="JWY2009:JWZ2009"/>
    <mergeCell ref="JXA2009:JXB2009"/>
    <mergeCell ref="JXC2009:JXD2009"/>
    <mergeCell ref="JXE2009:JXF2009"/>
    <mergeCell ref="JXG2009:JXH2009"/>
    <mergeCell ref="JXI2009:JXJ2009"/>
    <mergeCell ref="JWM2009:JWN2009"/>
    <mergeCell ref="JWO2009:JWP2009"/>
    <mergeCell ref="JWQ2009:JWR2009"/>
    <mergeCell ref="JWS2009:JWT2009"/>
    <mergeCell ref="JWU2009:JWV2009"/>
    <mergeCell ref="JWW2009:JWX2009"/>
    <mergeCell ref="JWA2009:JWB2009"/>
    <mergeCell ref="JWC2009:JWD2009"/>
    <mergeCell ref="JWE2009:JWF2009"/>
    <mergeCell ref="JWG2009:JWH2009"/>
    <mergeCell ref="JWI2009:JWJ2009"/>
    <mergeCell ref="JWK2009:JWL2009"/>
    <mergeCell ref="JYI2009:JYJ2009"/>
    <mergeCell ref="JYK2009:JYL2009"/>
    <mergeCell ref="JYM2009:JYN2009"/>
    <mergeCell ref="JYO2009:JYP2009"/>
    <mergeCell ref="JYQ2009:JYR2009"/>
    <mergeCell ref="JYS2009:JYT2009"/>
    <mergeCell ref="JXW2009:JXX2009"/>
    <mergeCell ref="JXY2009:JXZ2009"/>
    <mergeCell ref="JYA2009:JYB2009"/>
    <mergeCell ref="JYC2009:JYD2009"/>
    <mergeCell ref="JYE2009:JYF2009"/>
    <mergeCell ref="JYG2009:JYH2009"/>
    <mergeCell ref="JXK2009:JXL2009"/>
    <mergeCell ref="JXM2009:JXN2009"/>
    <mergeCell ref="JXO2009:JXP2009"/>
    <mergeCell ref="JXQ2009:JXR2009"/>
    <mergeCell ref="JXS2009:JXT2009"/>
    <mergeCell ref="JXU2009:JXV2009"/>
    <mergeCell ref="JZS2009:JZT2009"/>
    <mergeCell ref="JZU2009:JZV2009"/>
    <mergeCell ref="JZW2009:JZX2009"/>
    <mergeCell ref="JZY2009:JZZ2009"/>
    <mergeCell ref="KAA2009:KAB2009"/>
    <mergeCell ref="KAC2009:KAD2009"/>
    <mergeCell ref="JZG2009:JZH2009"/>
    <mergeCell ref="JZI2009:JZJ2009"/>
    <mergeCell ref="JZK2009:JZL2009"/>
    <mergeCell ref="JZM2009:JZN2009"/>
    <mergeCell ref="JZO2009:JZP2009"/>
    <mergeCell ref="JZQ2009:JZR2009"/>
    <mergeCell ref="JYU2009:JYV2009"/>
    <mergeCell ref="JYW2009:JYX2009"/>
    <mergeCell ref="JYY2009:JYZ2009"/>
    <mergeCell ref="JZA2009:JZB2009"/>
    <mergeCell ref="JZC2009:JZD2009"/>
    <mergeCell ref="JZE2009:JZF2009"/>
    <mergeCell ref="KBC2009:KBD2009"/>
    <mergeCell ref="KBE2009:KBF2009"/>
    <mergeCell ref="KBG2009:KBH2009"/>
    <mergeCell ref="KBI2009:KBJ2009"/>
    <mergeCell ref="KBK2009:KBL2009"/>
    <mergeCell ref="KBM2009:KBN2009"/>
    <mergeCell ref="KAQ2009:KAR2009"/>
    <mergeCell ref="KAS2009:KAT2009"/>
    <mergeCell ref="KAU2009:KAV2009"/>
    <mergeCell ref="KAW2009:KAX2009"/>
    <mergeCell ref="KAY2009:KAZ2009"/>
    <mergeCell ref="KBA2009:KBB2009"/>
    <mergeCell ref="KAE2009:KAF2009"/>
    <mergeCell ref="KAG2009:KAH2009"/>
    <mergeCell ref="KAI2009:KAJ2009"/>
    <mergeCell ref="KAK2009:KAL2009"/>
    <mergeCell ref="KAM2009:KAN2009"/>
    <mergeCell ref="KAO2009:KAP2009"/>
    <mergeCell ref="KCM2009:KCN2009"/>
    <mergeCell ref="KCO2009:KCP2009"/>
    <mergeCell ref="KCQ2009:KCR2009"/>
    <mergeCell ref="KCS2009:KCT2009"/>
    <mergeCell ref="KCU2009:KCV2009"/>
    <mergeCell ref="KCW2009:KCX2009"/>
    <mergeCell ref="KCA2009:KCB2009"/>
    <mergeCell ref="KCC2009:KCD2009"/>
    <mergeCell ref="KCE2009:KCF2009"/>
    <mergeCell ref="KCG2009:KCH2009"/>
    <mergeCell ref="KCI2009:KCJ2009"/>
    <mergeCell ref="KCK2009:KCL2009"/>
    <mergeCell ref="KBO2009:KBP2009"/>
    <mergeCell ref="KBQ2009:KBR2009"/>
    <mergeCell ref="KBS2009:KBT2009"/>
    <mergeCell ref="KBU2009:KBV2009"/>
    <mergeCell ref="KBW2009:KBX2009"/>
    <mergeCell ref="KBY2009:KBZ2009"/>
    <mergeCell ref="KDW2009:KDX2009"/>
    <mergeCell ref="KDY2009:KDZ2009"/>
    <mergeCell ref="KEA2009:KEB2009"/>
    <mergeCell ref="KEC2009:KED2009"/>
    <mergeCell ref="KEE2009:KEF2009"/>
    <mergeCell ref="KEG2009:KEH2009"/>
    <mergeCell ref="KDK2009:KDL2009"/>
    <mergeCell ref="KDM2009:KDN2009"/>
    <mergeCell ref="KDO2009:KDP2009"/>
    <mergeCell ref="KDQ2009:KDR2009"/>
    <mergeCell ref="KDS2009:KDT2009"/>
    <mergeCell ref="KDU2009:KDV2009"/>
    <mergeCell ref="KCY2009:KCZ2009"/>
    <mergeCell ref="KDA2009:KDB2009"/>
    <mergeCell ref="KDC2009:KDD2009"/>
    <mergeCell ref="KDE2009:KDF2009"/>
    <mergeCell ref="KDG2009:KDH2009"/>
    <mergeCell ref="KDI2009:KDJ2009"/>
    <mergeCell ref="KFG2009:KFH2009"/>
    <mergeCell ref="KFI2009:KFJ2009"/>
    <mergeCell ref="KFK2009:KFL2009"/>
    <mergeCell ref="KFM2009:KFN2009"/>
    <mergeCell ref="KFO2009:KFP2009"/>
    <mergeCell ref="KFQ2009:KFR2009"/>
    <mergeCell ref="KEU2009:KEV2009"/>
    <mergeCell ref="KEW2009:KEX2009"/>
    <mergeCell ref="KEY2009:KEZ2009"/>
    <mergeCell ref="KFA2009:KFB2009"/>
    <mergeCell ref="KFC2009:KFD2009"/>
    <mergeCell ref="KFE2009:KFF2009"/>
    <mergeCell ref="KEI2009:KEJ2009"/>
    <mergeCell ref="KEK2009:KEL2009"/>
    <mergeCell ref="KEM2009:KEN2009"/>
    <mergeCell ref="KEO2009:KEP2009"/>
    <mergeCell ref="KEQ2009:KER2009"/>
    <mergeCell ref="KES2009:KET2009"/>
    <mergeCell ref="KGQ2009:KGR2009"/>
    <mergeCell ref="KGS2009:KGT2009"/>
    <mergeCell ref="KGU2009:KGV2009"/>
    <mergeCell ref="KGW2009:KGX2009"/>
    <mergeCell ref="KGY2009:KGZ2009"/>
    <mergeCell ref="KHA2009:KHB2009"/>
    <mergeCell ref="KGE2009:KGF2009"/>
    <mergeCell ref="KGG2009:KGH2009"/>
    <mergeCell ref="KGI2009:KGJ2009"/>
    <mergeCell ref="KGK2009:KGL2009"/>
    <mergeCell ref="KGM2009:KGN2009"/>
    <mergeCell ref="KGO2009:KGP2009"/>
    <mergeCell ref="KFS2009:KFT2009"/>
    <mergeCell ref="KFU2009:KFV2009"/>
    <mergeCell ref="KFW2009:KFX2009"/>
    <mergeCell ref="KFY2009:KFZ2009"/>
    <mergeCell ref="KGA2009:KGB2009"/>
    <mergeCell ref="KGC2009:KGD2009"/>
    <mergeCell ref="KIA2009:KIB2009"/>
    <mergeCell ref="KIC2009:KID2009"/>
    <mergeCell ref="KIE2009:KIF2009"/>
    <mergeCell ref="KIG2009:KIH2009"/>
    <mergeCell ref="KII2009:KIJ2009"/>
    <mergeCell ref="KIK2009:KIL2009"/>
    <mergeCell ref="KHO2009:KHP2009"/>
    <mergeCell ref="KHQ2009:KHR2009"/>
    <mergeCell ref="KHS2009:KHT2009"/>
    <mergeCell ref="KHU2009:KHV2009"/>
    <mergeCell ref="KHW2009:KHX2009"/>
    <mergeCell ref="KHY2009:KHZ2009"/>
    <mergeCell ref="KHC2009:KHD2009"/>
    <mergeCell ref="KHE2009:KHF2009"/>
    <mergeCell ref="KHG2009:KHH2009"/>
    <mergeCell ref="KHI2009:KHJ2009"/>
    <mergeCell ref="KHK2009:KHL2009"/>
    <mergeCell ref="KHM2009:KHN2009"/>
    <mergeCell ref="KJK2009:KJL2009"/>
    <mergeCell ref="KJM2009:KJN2009"/>
    <mergeCell ref="KJO2009:KJP2009"/>
    <mergeCell ref="KJQ2009:KJR2009"/>
    <mergeCell ref="KJS2009:KJT2009"/>
    <mergeCell ref="KJU2009:KJV2009"/>
    <mergeCell ref="KIY2009:KIZ2009"/>
    <mergeCell ref="KJA2009:KJB2009"/>
    <mergeCell ref="KJC2009:KJD2009"/>
    <mergeCell ref="KJE2009:KJF2009"/>
    <mergeCell ref="KJG2009:KJH2009"/>
    <mergeCell ref="KJI2009:KJJ2009"/>
    <mergeCell ref="KIM2009:KIN2009"/>
    <mergeCell ref="KIO2009:KIP2009"/>
    <mergeCell ref="KIQ2009:KIR2009"/>
    <mergeCell ref="KIS2009:KIT2009"/>
    <mergeCell ref="KIU2009:KIV2009"/>
    <mergeCell ref="KIW2009:KIX2009"/>
    <mergeCell ref="KKU2009:KKV2009"/>
    <mergeCell ref="KKW2009:KKX2009"/>
    <mergeCell ref="KKY2009:KKZ2009"/>
    <mergeCell ref="KLA2009:KLB2009"/>
    <mergeCell ref="KLC2009:KLD2009"/>
    <mergeCell ref="KLE2009:KLF2009"/>
    <mergeCell ref="KKI2009:KKJ2009"/>
    <mergeCell ref="KKK2009:KKL2009"/>
    <mergeCell ref="KKM2009:KKN2009"/>
    <mergeCell ref="KKO2009:KKP2009"/>
    <mergeCell ref="KKQ2009:KKR2009"/>
    <mergeCell ref="KKS2009:KKT2009"/>
    <mergeCell ref="KJW2009:KJX2009"/>
    <mergeCell ref="KJY2009:KJZ2009"/>
    <mergeCell ref="KKA2009:KKB2009"/>
    <mergeCell ref="KKC2009:KKD2009"/>
    <mergeCell ref="KKE2009:KKF2009"/>
    <mergeCell ref="KKG2009:KKH2009"/>
    <mergeCell ref="KME2009:KMF2009"/>
    <mergeCell ref="KMG2009:KMH2009"/>
    <mergeCell ref="KMI2009:KMJ2009"/>
    <mergeCell ref="KMK2009:KML2009"/>
    <mergeCell ref="KMM2009:KMN2009"/>
    <mergeCell ref="KMO2009:KMP2009"/>
    <mergeCell ref="KLS2009:KLT2009"/>
    <mergeCell ref="KLU2009:KLV2009"/>
    <mergeCell ref="KLW2009:KLX2009"/>
    <mergeCell ref="KLY2009:KLZ2009"/>
    <mergeCell ref="KMA2009:KMB2009"/>
    <mergeCell ref="KMC2009:KMD2009"/>
    <mergeCell ref="KLG2009:KLH2009"/>
    <mergeCell ref="KLI2009:KLJ2009"/>
    <mergeCell ref="KLK2009:KLL2009"/>
    <mergeCell ref="KLM2009:KLN2009"/>
    <mergeCell ref="KLO2009:KLP2009"/>
    <mergeCell ref="KLQ2009:KLR2009"/>
    <mergeCell ref="KNO2009:KNP2009"/>
    <mergeCell ref="KNQ2009:KNR2009"/>
    <mergeCell ref="KNS2009:KNT2009"/>
    <mergeCell ref="KNU2009:KNV2009"/>
    <mergeCell ref="KNW2009:KNX2009"/>
    <mergeCell ref="KNY2009:KNZ2009"/>
    <mergeCell ref="KNC2009:KND2009"/>
    <mergeCell ref="KNE2009:KNF2009"/>
    <mergeCell ref="KNG2009:KNH2009"/>
    <mergeCell ref="KNI2009:KNJ2009"/>
    <mergeCell ref="KNK2009:KNL2009"/>
    <mergeCell ref="KNM2009:KNN2009"/>
    <mergeCell ref="KMQ2009:KMR2009"/>
    <mergeCell ref="KMS2009:KMT2009"/>
    <mergeCell ref="KMU2009:KMV2009"/>
    <mergeCell ref="KMW2009:KMX2009"/>
    <mergeCell ref="KMY2009:KMZ2009"/>
    <mergeCell ref="KNA2009:KNB2009"/>
    <mergeCell ref="KOY2009:KOZ2009"/>
    <mergeCell ref="KPA2009:KPB2009"/>
    <mergeCell ref="KPC2009:KPD2009"/>
    <mergeCell ref="KPE2009:KPF2009"/>
    <mergeCell ref="KPG2009:KPH2009"/>
    <mergeCell ref="KPI2009:KPJ2009"/>
    <mergeCell ref="KOM2009:KON2009"/>
    <mergeCell ref="KOO2009:KOP2009"/>
    <mergeCell ref="KOQ2009:KOR2009"/>
    <mergeCell ref="KOS2009:KOT2009"/>
    <mergeCell ref="KOU2009:KOV2009"/>
    <mergeCell ref="KOW2009:KOX2009"/>
    <mergeCell ref="KOA2009:KOB2009"/>
    <mergeCell ref="KOC2009:KOD2009"/>
    <mergeCell ref="KOE2009:KOF2009"/>
    <mergeCell ref="KOG2009:KOH2009"/>
    <mergeCell ref="KOI2009:KOJ2009"/>
    <mergeCell ref="KOK2009:KOL2009"/>
    <mergeCell ref="KQI2009:KQJ2009"/>
    <mergeCell ref="KQK2009:KQL2009"/>
    <mergeCell ref="KQM2009:KQN2009"/>
    <mergeCell ref="KQO2009:KQP2009"/>
    <mergeCell ref="KQQ2009:KQR2009"/>
    <mergeCell ref="KQS2009:KQT2009"/>
    <mergeCell ref="KPW2009:KPX2009"/>
    <mergeCell ref="KPY2009:KPZ2009"/>
    <mergeCell ref="KQA2009:KQB2009"/>
    <mergeCell ref="KQC2009:KQD2009"/>
    <mergeCell ref="KQE2009:KQF2009"/>
    <mergeCell ref="KQG2009:KQH2009"/>
    <mergeCell ref="KPK2009:KPL2009"/>
    <mergeCell ref="KPM2009:KPN2009"/>
    <mergeCell ref="KPO2009:KPP2009"/>
    <mergeCell ref="KPQ2009:KPR2009"/>
    <mergeCell ref="KPS2009:KPT2009"/>
    <mergeCell ref="KPU2009:KPV2009"/>
    <mergeCell ref="KRS2009:KRT2009"/>
    <mergeCell ref="KRU2009:KRV2009"/>
    <mergeCell ref="KRW2009:KRX2009"/>
    <mergeCell ref="KRY2009:KRZ2009"/>
    <mergeCell ref="KSA2009:KSB2009"/>
    <mergeCell ref="KSC2009:KSD2009"/>
    <mergeCell ref="KRG2009:KRH2009"/>
    <mergeCell ref="KRI2009:KRJ2009"/>
    <mergeCell ref="KRK2009:KRL2009"/>
    <mergeCell ref="KRM2009:KRN2009"/>
    <mergeCell ref="KRO2009:KRP2009"/>
    <mergeCell ref="KRQ2009:KRR2009"/>
    <mergeCell ref="KQU2009:KQV2009"/>
    <mergeCell ref="KQW2009:KQX2009"/>
    <mergeCell ref="KQY2009:KQZ2009"/>
    <mergeCell ref="KRA2009:KRB2009"/>
    <mergeCell ref="KRC2009:KRD2009"/>
    <mergeCell ref="KRE2009:KRF2009"/>
    <mergeCell ref="KTC2009:KTD2009"/>
    <mergeCell ref="KTE2009:KTF2009"/>
    <mergeCell ref="KTG2009:KTH2009"/>
    <mergeCell ref="KTI2009:KTJ2009"/>
    <mergeCell ref="KTK2009:KTL2009"/>
    <mergeCell ref="KTM2009:KTN2009"/>
    <mergeCell ref="KSQ2009:KSR2009"/>
    <mergeCell ref="KSS2009:KST2009"/>
    <mergeCell ref="KSU2009:KSV2009"/>
    <mergeCell ref="KSW2009:KSX2009"/>
    <mergeCell ref="KSY2009:KSZ2009"/>
    <mergeCell ref="KTA2009:KTB2009"/>
    <mergeCell ref="KSE2009:KSF2009"/>
    <mergeCell ref="KSG2009:KSH2009"/>
    <mergeCell ref="KSI2009:KSJ2009"/>
    <mergeCell ref="KSK2009:KSL2009"/>
    <mergeCell ref="KSM2009:KSN2009"/>
    <mergeCell ref="KSO2009:KSP2009"/>
    <mergeCell ref="KUM2009:KUN2009"/>
    <mergeCell ref="KUO2009:KUP2009"/>
    <mergeCell ref="KUQ2009:KUR2009"/>
    <mergeCell ref="KUS2009:KUT2009"/>
    <mergeCell ref="KUU2009:KUV2009"/>
    <mergeCell ref="KUW2009:KUX2009"/>
    <mergeCell ref="KUA2009:KUB2009"/>
    <mergeCell ref="KUC2009:KUD2009"/>
    <mergeCell ref="KUE2009:KUF2009"/>
    <mergeCell ref="KUG2009:KUH2009"/>
    <mergeCell ref="KUI2009:KUJ2009"/>
    <mergeCell ref="KUK2009:KUL2009"/>
    <mergeCell ref="KTO2009:KTP2009"/>
    <mergeCell ref="KTQ2009:KTR2009"/>
    <mergeCell ref="KTS2009:KTT2009"/>
    <mergeCell ref="KTU2009:KTV2009"/>
    <mergeCell ref="KTW2009:KTX2009"/>
    <mergeCell ref="KTY2009:KTZ2009"/>
    <mergeCell ref="KVW2009:KVX2009"/>
    <mergeCell ref="KVY2009:KVZ2009"/>
    <mergeCell ref="KWA2009:KWB2009"/>
    <mergeCell ref="KWC2009:KWD2009"/>
    <mergeCell ref="KWE2009:KWF2009"/>
    <mergeCell ref="KWG2009:KWH2009"/>
    <mergeCell ref="KVK2009:KVL2009"/>
    <mergeCell ref="KVM2009:KVN2009"/>
    <mergeCell ref="KVO2009:KVP2009"/>
    <mergeCell ref="KVQ2009:KVR2009"/>
    <mergeCell ref="KVS2009:KVT2009"/>
    <mergeCell ref="KVU2009:KVV2009"/>
    <mergeCell ref="KUY2009:KUZ2009"/>
    <mergeCell ref="KVA2009:KVB2009"/>
    <mergeCell ref="KVC2009:KVD2009"/>
    <mergeCell ref="KVE2009:KVF2009"/>
    <mergeCell ref="KVG2009:KVH2009"/>
    <mergeCell ref="KVI2009:KVJ2009"/>
    <mergeCell ref="KXG2009:KXH2009"/>
    <mergeCell ref="KXI2009:KXJ2009"/>
    <mergeCell ref="KXK2009:KXL2009"/>
    <mergeCell ref="KXM2009:KXN2009"/>
    <mergeCell ref="KXO2009:KXP2009"/>
    <mergeCell ref="KXQ2009:KXR2009"/>
    <mergeCell ref="KWU2009:KWV2009"/>
    <mergeCell ref="KWW2009:KWX2009"/>
    <mergeCell ref="KWY2009:KWZ2009"/>
    <mergeCell ref="KXA2009:KXB2009"/>
    <mergeCell ref="KXC2009:KXD2009"/>
    <mergeCell ref="KXE2009:KXF2009"/>
    <mergeCell ref="KWI2009:KWJ2009"/>
    <mergeCell ref="KWK2009:KWL2009"/>
    <mergeCell ref="KWM2009:KWN2009"/>
    <mergeCell ref="KWO2009:KWP2009"/>
    <mergeCell ref="KWQ2009:KWR2009"/>
    <mergeCell ref="KWS2009:KWT2009"/>
    <mergeCell ref="KYQ2009:KYR2009"/>
    <mergeCell ref="KYS2009:KYT2009"/>
    <mergeCell ref="KYU2009:KYV2009"/>
    <mergeCell ref="KYW2009:KYX2009"/>
    <mergeCell ref="KYY2009:KYZ2009"/>
    <mergeCell ref="KZA2009:KZB2009"/>
    <mergeCell ref="KYE2009:KYF2009"/>
    <mergeCell ref="KYG2009:KYH2009"/>
    <mergeCell ref="KYI2009:KYJ2009"/>
    <mergeCell ref="KYK2009:KYL2009"/>
    <mergeCell ref="KYM2009:KYN2009"/>
    <mergeCell ref="KYO2009:KYP2009"/>
    <mergeCell ref="KXS2009:KXT2009"/>
    <mergeCell ref="KXU2009:KXV2009"/>
    <mergeCell ref="KXW2009:KXX2009"/>
    <mergeCell ref="KXY2009:KXZ2009"/>
    <mergeCell ref="KYA2009:KYB2009"/>
    <mergeCell ref="KYC2009:KYD2009"/>
    <mergeCell ref="LAA2009:LAB2009"/>
    <mergeCell ref="LAC2009:LAD2009"/>
    <mergeCell ref="LAE2009:LAF2009"/>
    <mergeCell ref="LAG2009:LAH2009"/>
    <mergeCell ref="LAI2009:LAJ2009"/>
    <mergeCell ref="LAK2009:LAL2009"/>
    <mergeCell ref="KZO2009:KZP2009"/>
    <mergeCell ref="KZQ2009:KZR2009"/>
    <mergeCell ref="KZS2009:KZT2009"/>
    <mergeCell ref="KZU2009:KZV2009"/>
    <mergeCell ref="KZW2009:KZX2009"/>
    <mergeCell ref="KZY2009:KZZ2009"/>
    <mergeCell ref="KZC2009:KZD2009"/>
    <mergeCell ref="KZE2009:KZF2009"/>
    <mergeCell ref="KZG2009:KZH2009"/>
    <mergeCell ref="KZI2009:KZJ2009"/>
    <mergeCell ref="KZK2009:KZL2009"/>
    <mergeCell ref="KZM2009:KZN2009"/>
    <mergeCell ref="LBK2009:LBL2009"/>
    <mergeCell ref="LBM2009:LBN2009"/>
    <mergeCell ref="LBO2009:LBP2009"/>
    <mergeCell ref="LBQ2009:LBR2009"/>
    <mergeCell ref="LBS2009:LBT2009"/>
    <mergeCell ref="LBU2009:LBV2009"/>
    <mergeCell ref="LAY2009:LAZ2009"/>
    <mergeCell ref="LBA2009:LBB2009"/>
    <mergeCell ref="LBC2009:LBD2009"/>
    <mergeCell ref="LBE2009:LBF2009"/>
    <mergeCell ref="LBG2009:LBH2009"/>
    <mergeCell ref="LBI2009:LBJ2009"/>
    <mergeCell ref="LAM2009:LAN2009"/>
    <mergeCell ref="LAO2009:LAP2009"/>
    <mergeCell ref="LAQ2009:LAR2009"/>
    <mergeCell ref="LAS2009:LAT2009"/>
    <mergeCell ref="LAU2009:LAV2009"/>
    <mergeCell ref="LAW2009:LAX2009"/>
    <mergeCell ref="LCU2009:LCV2009"/>
    <mergeCell ref="LCW2009:LCX2009"/>
    <mergeCell ref="LCY2009:LCZ2009"/>
    <mergeCell ref="LDA2009:LDB2009"/>
    <mergeCell ref="LDC2009:LDD2009"/>
    <mergeCell ref="LDE2009:LDF2009"/>
    <mergeCell ref="LCI2009:LCJ2009"/>
    <mergeCell ref="LCK2009:LCL2009"/>
    <mergeCell ref="LCM2009:LCN2009"/>
    <mergeCell ref="LCO2009:LCP2009"/>
    <mergeCell ref="LCQ2009:LCR2009"/>
    <mergeCell ref="LCS2009:LCT2009"/>
    <mergeCell ref="LBW2009:LBX2009"/>
    <mergeCell ref="LBY2009:LBZ2009"/>
    <mergeCell ref="LCA2009:LCB2009"/>
    <mergeCell ref="LCC2009:LCD2009"/>
    <mergeCell ref="LCE2009:LCF2009"/>
    <mergeCell ref="LCG2009:LCH2009"/>
    <mergeCell ref="LEE2009:LEF2009"/>
    <mergeCell ref="LEG2009:LEH2009"/>
    <mergeCell ref="LEI2009:LEJ2009"/>
    <mergeCell ref="LEK2009:LEL2009"/>
    <mergeCell ref="LEM2009:LEN2009"/>
    <mergeCell ref="LEO2009:LEP2009"/>
    <mergeCell ref="LDS2009:LDT2009"/>
    <mergeCell ref="LDU2009:LDV2009"/>
    <mergeCell ref="LDW2009:LDX2009"/>
    <mergeCell ref="LDY2009:LDZ2009"/>
    <mergeCell ref="LEA2009:LEB2009"/>
    <mergeCell ref="LEC2009:LED2009"/>
    <mergeCell ref="LDG2009:LDH2009"/>
    <mergeCell ref="LDI2009:LDJ2009"/>
    <mergeCell ref="LDK2009:LDL2009"/>
    <mergeCell ref="LDM2009:LDN2009"/>
    <mergeCell ref="LDO2009:LDP2009"/>
    <mergeCell ref="LDQ2009:LDR2009"/>
    <mergeCell ref="LFO2009:LFP2009"/>
    <mergeCell ref="LFQ2009:LFR2009"/>
    <mergeCell ref="LFS2009:LFT2009"/>
    <mergeCell ref="LFU2009:LFV2009"/>
    <mergeCell ref="LFW2009:LFX2009"/>
    <mergeCell ref="LFY2009:LFZ2009"/>
    <mergeCell ref="LFC2009:LFD2009"/>
    <mergeCell ref="LFE2009:LFF2009"/>
    <mergeCell ref="LFG2009:LFH2009"/>
    <mergeCell ref="LFI2009:LFJ2009"/>
    <mergeCell ref="LFK2009:LFL2009"/>
    <mergeCell ref="LFM2009:LFN2009"/>
    <mergeCell ref="LEQ2009:LER2009"/>
    <mergeCell ref="LES2009:LET2009"/>
    <mergeCell ref="LEU2009:LEV2009"/>
    <mergeCell ref="LEW2009:LEX2009"/>
    <mergeCell ref="LEY2009:LEZ2009"/>
    <mergeCell ref="LFA2009:LFB2009"/>
    <mergeCell ref="LGY2009:LGZ2009"/>
    <mergeCell ref="LHA2009:LHB2009"/>
    <mergeCell ref="LHC2009:LHD2009"/>
    <mergeCell ref="LHE2009:LHF2009"/>
    <mergeCell ref="LHG2009:LHH2009"/>
    <mergeCell ref="LHI2009:LHJ2009"/>
    <mergeCell ref="LGM2009:LGN2009"/>
    <mergeCell ref="LGO2009:LGP2009"/>
    <mergeCell ref="LGQ2009:LGR2009"/>
    <mergeCell ref="LGS2009:LGT2009"/>
    <mergeCell ref="LGU2009:LGV2009"/>
    <mergeCell ref="LGW2009:LGX2009"/>
    <mergeCell ref="LGA2009:LGB2009"/>
    <mergeCell ref="LGC2009:LGD2009"/>
    <mergeCell ref="LGE2009:LGF2009"/>
    <mergeCell ref="LGG2009:LGH2009"/>
    <mergeCell ref="LGI2009:LGJ2009"/>
    <mergeCell ref="LGK2009:LGL2009"/>
    <mergeCell ref="LII2009:LIJ2009"/>
    <mergeCell ref="LIK2009:LIL2009"/>
    <mergeCell ref="LIM2009:LIN2009"/>
    <mergeCell ref="LIO2009:LIP2009"/>
    <mergeCell ref="LIQ2009:LIR2009"/>
    <mergeCell ref="LIS2009:LIT2009"/>
    <mergeCell ref="LHW2009:LHX2009"/>
    <mergeCell ref="LHY2009:LHZ2009"/>
    <mergeCell ref="LIA2009:LIB2009"/>
    <mergeCell ref="LIC2009:LID2009"/>
    <mergeCell ref="LIE2009:LIF2009"/>
    <mergeCell ref="LIG2009:LIH2009"/>
    <mergeCell ref="LHK2009:LHL2009"/>
    <mergeCell ref="LHM2009:LHN2009"/>
    <mergeCell ref="LHO2009:LHP2009"/>
    <mergeCell ref="LHQ2009:LHR2009"/>
    <mergeCell ref="LHS2009:LHT2009"/>
    <mergeCell ref="LHU2009:LHV2009"/>
    <mergeCell ref="LJS2009:LJT2009"/>
    <mergeCell ref="LJU2009:LJV2009"/>
    <mergeCell ref="LJW2009:LJX2009"/>
    <mergeCell ref="LJY2009:LJZ2009"/>
    <mergeCell ref="LKA2009:LKB2009"/>
    <mergeCell ref="LKC2009:LKD2009"/>
    <mergeCell ref="LJG2009:LJH2009"/>
    <mergeCell ref="LJI2009:LJJ2009"/>
    <mergeCell ref="LJK2009:LJL2009"/>
    <mergeCell ref="LJM2009:LJN2009"/>
    <mergeCell ref="LJO2009:LJP2009"/>
    <mergeCell ref="LJQ2009:LJR2009"/>
    <mergeCell ref="LIU2009:LIV2009"/>
    <mergeCell ref="LIW2009:LIX2009"/>
    <mergeCell ref="LIY2009:LIZ2009"/>
    <mergeCell ref="LJA2009:LJB2009"/>
    <mergeCell ref="LJC2009:LJD2009"/>
    <mergeCell ref="LJE2009:LJF2009"/>
    <mergeCell ref="LLC2009:LLD2009"/>
    <mergeCell ref="LLE2009:LLF2009"/>
    <mergeCell ref="LLG2009:LLH2009"/>
    <mergeCell ref="LLI2009:LLJ2009"/>
    <mergeCell ref="LLK2009:LLL2009"/>
    <mergeCell ref="LLM2009:LLN2009"/>
    <mergeCell ref="LKQ2009:LKR2009"/>
    <mergeCell ref="LKS2009:LKT2009"/>
    <mergeCell ref="LKU2009:LKV2009"/>
    <mergeCell ref="LKW2009:LKX2009"/>
    <mergeCell ref="LKY2009:LKZ2009"/>
    <mergeCell ref="LLA2009:LLB2009"/>
    <mergeCell ref="LKE2009:LKF2009"/>
    <mergeCell ref="LKG2009:LKH2009"/>
    <mergeCell ref="LKI2009:LKJ2009"/>
    <mergeCell ref="LKK2009:LKL2009"/>
    <mergeCell ref="LKM2009:LKN2009"/>
    <mergeCell ref="LKO2009:LKP2009"/>
    <mergeCell ref="LMM2009:LMN2009"/>
    <mergeCell ref="LMO2009:LMP2009"/>
    <mergeCell ref="LMQ2009:LMR2009"/>
    <mergeCell ref="LMS2009:LMT2009"/>
    <mergeCell ref="LMU2009:LMV2009"/>
    <mergeCell ref="LMW2009:LMX2009"/>
    <mergeCell ref="LMA2009:LMB2009"/>
    <mergeCell ref="LMC2009:LMD2009"/>
    <mergeCell ref="LME2009:LMF2009"/>
    <mergeCell ref="LMG2009:LMH2009"/>
    <mergeCell ref="LMI2009:LMJ2009"/>
    <mergeCell ref="LMK2009:LML2009"/>
    <mergeCell ref="LLO2009:LLP2009"/>
    <mergeCell ref="LLQ2009:LLR2009"/>
    <mergeCell ref="LLS2009:LLT2009"/>
    <mergeCell ref="LLU2009:LLV2009"/>
    <mergeCell ref="LLW2009:LLX2009"/>
    <mergeCell ref="LLY2009:LLZ2009"/>
    <mergeCell ref="LNW2009:LNX2009"/>
    <mergeCell ref="LNY2009:LNZ2009"/>
    <mergeCell ref="LOA2009:LOB2009"/>
    <mergeCell ref="LOC2009:LOD2009"/>
    <mergeCell ref="LOE2009:LOF2009"/>
    <mergeCell ref="LOG2009:LOH2009"/>
    <mergeCell ref="LNK2009:LNL2009"/>
    <mergeCell ref="LNM2009:LNN2009"/>
    <mergeCell ref="LNO2009:LNP2009"/>
    <mergeCell ref="LNQ2009:LNR2009"/>
    <mergeCell ref="LNS2009:LNT2009"/>
    <mergeCell ref="LNU2009:LNV2009"/>
    <mergeCell ref="LMY2009:LMZ2009"/>
    <mergeCell ref="LNA2009:LNB2009"/>
    <mergeCell ref="LNC2009:LND2009"/>
    <mergeCell ref="LNE2009:LNF2009"/>
    <mergeCell ref="LNG2009:LNH2009"/>
    <mergeCell ref="LNI2009:LNJ2009"/>
    <mergeCell ref="LPG2009:LPH2009"/>
    <mergeCell ref="LPI2009:LPJ2009"/>
    <mergeCell ref="LPK2009:LPL2009"/>
    <mergeCell ref="LPM2009:LPN2009"/>
    <mergeCell ref="LPO2009:LPP2009"/>
    <mergeCell ref="LPQ2009:LPR2009"/>
    <mergeCell ref="LOU2009:LOV2009"/>
    <mergeCell ref="LOW2009:LOX2009"/>
    <mergeCell ref="LOY2009:LOZ2009"/>
    <mergeCell ref="LPA2009:LPB2009"/>
    <mergeCell ref="LPC2009:LPD2009"/>
    <mergeCell ref="LPE2009:LPF2009"/>
    <mergeCell ref="LOI2009:LOJ2009"/>
    <mergeCell ref="LOK2009:LOL2009"/>
    <mergeCell ref="LOM2009:LON2009"/>
    <mergeCell ref="LOO2009:LOP2009"/>
    <mergeCell ref="LOQ2009:LOR2009"/>
    <mergeCell ref="LOS2009:LOT2009"/>
    <mergeCell ref="LQQ2009:LQR2009"/>
    <mergeCell ref="LQS2009:LQT2009"/>
    <mergeCell ref="LQU2009:LQV2009"/>
    <mergeCell ref="LQW2009:LQX2009"/>
    <mergeCell ref="LQY2009:LQZ2009"/>
    <mergeCell ref="LRA2009:LRB2009"/>
    <mergeCell ref="LQE2009:LQF2009"/>
    <mergeCell ref="LQG2009:LQH2009"/>
    <mergeCell ref="LQI2009:LQJ2009"/>
    <mergeCell ref="LQK2009:LQL2009"/>
    <mergeCell ref="LQM2009:LQN2009"/>
    <mergeCell ref="LQO2009:LQP2009"/>
    <mergeCell ref="LPS2009:LPT2009"/>
    <mergeCell ref="LPU2009:LPV2009"/>
    <mergeCell ref="LPW2009:LPX2009"/>
    <mergeCell ref="LPY2009:LPZ2009"/>
    <mergeCell ref="LQA2009:LQB2009"/>
    <mergeCell ref="LQC2009:LQD2009"/>
    <mergeCell ref="LSA2009:LSB2009"/>
    <mergeCell ref="LSC2009:LSD2009"/>
    <mergeCell ref="LSE2009:LSF2009"/>
    <mergeCell ref="LSG2009:LSH2009"/>
    <mergeCell ref="LSI2009:LSJ2009"/>
    <mergeCell ref="LSK2009:LSL2009"/>
    <mergeCell ref="LRO2009:LRP2009"/>
    <mergeCell ref="LRQ2009:LRR2009"/>
    <mergeCell ref="LRS2009:LRT2009"/>
    <mergeCell ref="LRU2009:LRV2009"/>
    <mergeCell ref="LRW2009:LRX2009"/>
    <mergeCell ref="LRY2009:LRZ2009"/>
    <mergeCell ref="LRC2009:LRD2009"/>
    <mergeCell ref="LRE2009:LRF2009"/>
    <mergeCell ref="LRG2009:LRH2009"/>
    <mergeCell ref="LRI2009:LRJ2009"/>
    <mergeCell ref="LRK2009:LRL2009"/>
    <mergeCell ref="LRM2009:LRN2009"/>
    <mergeCell ref="LTK2009:LTL2009"/>
    <mergeCell ref="LTM2009:LTN2009"/>
    <mergeCell ref="LTO2009:LTP2009"/>
    <mergeCell ref="LTQ2009:LTR2009"/>
    <mergeCell ref="LTS2009:LTT2009"/>
    <mergeCell ref="LTU2009:LTV2009"/>
    <mergeCell ref="LSY2009:LSZ2009"/>
    <mergeCell ref="LTA2009:LTB2009"/>
    <mergeCell ref="LTC2009:LTD2009"/>
    <mergeCell ref="LTE2009:LTF2009"/>
    <mergeCell ref="LTG2009:LTH2009"/>
    <mergeCell ref="LTI2009:LTJ2009"/>
    <mergeCell ref="LSM2009:LSN2009"/>
    <mergeCell ref="LSO2009:LSP2009"/>
    <mergeCell ref="LSQ2009:LSR2009"/>
    <mergeCell ref="LSS2009:LST2009"/>
    <mergeCell ref="LSU2009:LSV2009"/>
    <mergeCell ref="LSW2009:LSX2009"/>
    <mergeCell ref="LUU2009:LUV2009"/>
    <mergeCell ref="LUW2009:LUX2009"/>
    <mergeCell ref="LUY2009:LUZ2009"/>
    <mergeCell ref="LVA2009:LVB2009"/>
    <mergeCell ref="LVC2009:LVD2009"/>
    <mergeCell ref="LVE2009:LVF2009"/>
    <mergeCell ref="LUI2009:LUJ2009"/>
    <mergeCell ref="LUK2009:LUL2009"/>
    <mergeCell ref="LUM2009:LUN2009"/>
    <mergeCell ref="LUO2009:LUP2009"/>
    <mergeCell ref="LUQ2009:LUR2009"/>
    <mergeCell ref="LUS2009:LUT2009"/>
    <mergeCell ref="LTW2009:LTX2009"/>
    <mergeCell ref="LTY2009:LTZ2009"/>
    <mergeCell ref="LUA2009:LUB2009"/>
    <mergeCell ref="LUC2009:LUD2009"/>
    <mergeCell ref="LUE2009:LUF2009"/>
    <mergeCell ref="LUG2009:LUH2009"/>
    <mergeCell ref="LWE2009:LWF2009"/>
    <mergeCell ref="LWG2009:LWH2009"/>
    <mergeCell ref="LWI2009:LWJ2009"/>
    <mergeCell ref="LWK2009:LWL2009"/>
    <mergeCell ref="LWM2009:LWN2009"/>
    <mergeCell ref="LWO2009:LWP2009"/>
    <mergeCell ref="LVS2009:LVT2009"/>
    <mergeCell ref="LVU2009:LVV2009"/>
    <mergeCell ref="LVW2009:LVX2009"/>
    <mergeCell ref="LVY2009:LVZ2009"/>
    <mergeCell ref="LWA2009:LWB2009"/>
    <mergeCell ref="LWC2009:LWD2009"/>
    <mergeCell ref="LVG2009:LVH2009"/>
    <mergeCell ref="LVI2009:LVJ2009"/>
    <mergeCell ref="LVK2009:LVL2009"/>
    <mergeCell ref="LVM2009:LVN2009"/>
    <mergeCell ref="LVO2009:LVP2009"/>
    <mergeCell ref="LVQ2009:LVR2009"/>
    <mergeCell ref="LXO2009:LXP2009"/>
    <mergeCell ref="LXQ2009:LXR2009"/>
    <mergeCell ref="LXS2009:LXT2009"/>
    <mergeCell ref="LXU2009:LXV2009"/>
    <mergeCell ref="LXW2009:LXX2009"/>
    <mergeCell ref="LXY2009:LXZ2009"/>
    <mergeCell ref="LXC2009:LXD2009"/>
    <mergeCell ref="LXE2009:LXF2009"/>
    <mergeCell ref="LXG2009:LXH2009"/>
    <mergeCell ref="LXI2009:LXJ2009"/>
    <mergeCell ref="LXK2009:LXL2009"/>
    <mergeCell ref="LXM2009:LXN2009"/>
    <mergeCell ref="LWQ2009:LWR2009"/>
    <mergeCell ref="LWS2009:LWT2009"/>
    <mergeCell ref="LWU2009:LWV2009"/>
    <mergeCell ref="LWW2009:LWX2009"/>
    <mergeCell ref="LWY2009:LWZ2009"/>
    <mergeCell ref="LXA2009:LXB2009"/>
    <mergeCell ref="LYY2009:LYZ2009"/>
    <mergeCell ref="LZA2009:LZB2009"/>
    <mergeCell ref="LZC2009:LZD2009"/>
    <mergeCell ref="LZE2009:LZF2009"/>
    <mergeCell ref="LZG2009:LZH2009"/>
    <mergeCell ref="LZI2009:LZJ2009"/>
    <mergeCell ref="LYM2009:LYN2009"/>
    <mergeCell ref="LYO2009:LYP2009"/>
    <mergeCell ref="LYQ2009:LYR2009"/>
    <mergeCell ref="LYS2009:LYT2009"/>
    <mergeCell ref="LYU2009:LYV2009"/>
    <mergeCell ref="LYW2009:LYX2009"/>
    <mergeCell ref="LYA2009:LYB2009"/>
    <mergeCell ref="LYC2009:LYD2009"/>
    <mergeCell ref="LYE2009:LYF2009"/>
    <mergeCell ref="LYG2009:LYH2009"/>
    <mergeCell ref="LYI2009:LYJ2009"/>
    <mergeCell ref="LYK2009:LYL2009"/>
    <mergeCell ref="MAI2009:MAJ2009"/>
    <mergeCell ref="MAK2009:MAL2009"/>
    <mergeCell ref="MAM2009:MAN2009"/>
    <mergeCell ref="MAO2009:MAP2009"/>
    <mergeCell ref="MAQ2009:MAR2009"/>
    <mergeCell ref="MAS2009:MAT2009"/>
    <mergeCell ref="LZW2009:LZX2009"/>
    <mergeCell ref="LZY2009:LZZ2009"/>
    <mergeCell ref="MAA2009:MAB2009"/>
    <mergeCell ref="MAC2009:MAD2009"/>
    <mergeCell ref="MAE2009:MAF2009"/>
    <mergeCell ref="MAG2009:MAH2009"/>
    <mergeCell ref="LZK2009:LZL2009"/>
    <mergeCell ref="LZM2009:LZN2009"/>
    <mergeCell ref="LZO2009:LZP2009"/>
    <mergeCell ref="LZQ2009:LZR2009"/>
    <mergeCell ref="LZS2009:LZT2009"/>
    <mergeCell ref="LZU2009:LZV2009"/>
    <mergeCell ref="MBS2009:MBT2009"/>
    <mergeCell ref="MBU2009:MBV2009"/>
    <mergeCell ref="MBW2009:MBX2009"/>
    <mergeCell ref="MBY2009:MBZ2009"/>
    <mergeCell ref="MCA2009:MCB2009"/>
    <mergeCell ref="MCC2009:MCD2009"/>
    <mergeCell ref="MBG2009:MBH2009"/>
    <mergeCell ref="MBI2009:MBJ2009"/>
    <mergeCell ref="MBK2009:MBL2009"/>
    <mergeCell ref="MBM2009:MBN2009"/>
    <mergeCell ref="MBO2009:MBP2009"/>
    <mergeCell ref="MBQ2009:MBR2009"/>
    <mergeCell ref="MAU2009:MAV2009"/>
    <mergeCell ref="MAW2009:MAX2009"/>
    <mergeCell ref="MAY2009:MAZ2009"/>
    <mergeCell ref="MBA2009:MBB2009"/>
    <mergeCell ref="MBC2009:MBD2009"/>
    <mergeCell ref="MBE2009:MBF2009"/>
    <mergeCell ref="MDC2009:MDD2009"/>
    <mergeCell ref="MDE2009:MDF2009"/>
    <mergeCell ref="MDG2009:MDH2009"/>
    <mergeCell ref="MDI2009:MDJ2009"/>
    <mergeCell ref="MDK2009:MDL2009"/>
    <mergeCell ref="MDM2009:MDN2009"/>
    <mergeCell ref="MCQ2009:MCR2009"/>
    <mergeCell ref="MCS2009:MCT2009"/>
    <mergeCell ref="MCU2009:MCV2009"/>
    <mergeCell ref="MCW2009:MCX2009"/>
    <mergeCell ref="MCY2009:MCZ2009"/>
    <mergeCell ref="MDA2009:MDB2009"/>
    <mergeCell ref="MCE2009:MCF2009"/>
    <mergeCell ref="MCG2009:MCH2009"/>
    <mergeCell ref="MCI2009:MCJ2009"/>
    <mergeCell ref="MCK2009:MCL2009"/>
    <mergeCell ref="MCM2009:MCN2009"/>
    <mergeCell ref="MCO2009:MCP2009"/>
    <mergeCell ref="MEM2009:MEN2009"/>
    <mergeCell ref="MEO2009:MEP2009"/>
    <mergeCell ref="MEQ2009:MER2009"/>
    <mergeCell ref="MES2009:MET2009"/>
    <mergeCell ref="MEU2009:MEV2009"/>
    <mergeCell ref="MEW2009:MEX2009"/>
    <mergeCell ref="MEA2009:MEB2009"/>
    <mergeCell ref="MEC2009:MED2009"/>
    <mergeCell ref="MEE2009:MEF2009"/>
    <mergeCell ref="MEG2009:MEH2009"/>
    <mergeCell ref="MEI2009:MEJ2009"/>
    <mergeCell ref="MEK2009:MEL2009"/>
    <mergeCell ref="MDO2009:MDP2009"/>
    <mergeCell ref="MDQ2009:MDR2009"/>
    <mergeCell ref="MDS2009:MDT2009"/>
    <mergeCell ref="MDU2009:MDV2009"/>
    <mergeCell ref="MDW2009:MDX2009"/>
    <mergeCell ref="MDY2009:MDZ2009"/>
    <mergeCell ref="MFW2009:MFX2009"/>
    <mergeCell ref="MFY2009:MFZ2009"/>
    <mergeCell ref="MGA2009:MGB2009"/>
    <mergeCell ref="MGC2009:MGD2009"/>
    <mergeCell ref="MGE2009:MGF2009"/>
    <mergeCell ref="MGG2009:MGH2009"/>
    <mergeCell ref="MFK2009:MFL2009"/>
    <mergeCell ref="MFM2009:MFN2009"/>
    <mergeCell ref="MFO2009:MFP2009"/>
    <mergeCell ref="MFQ2009:MFR2009"/>
    <mergeCell ref="MFS2009:MFT2009"/>
    <mergeCell ref="MFU2009:MFV2009"/>
    <mergeCell ref="MEY2009:MEZ2009"/>
    <mergeCell ref="MFA2009:MFB2009"/>
    <mergeCell ref="MFC2009:MFD2009"/>
    <mergeCell ref="MFE2009:MFF2009"/>
    <mergeCell ref="MFG2009:MFH2009"/>
    <mergeCell ref="MFI2009:MFJ2009"/>
    <mergeCell ref="MHG2009:MHH2009"/>
    <mergeCell ref="MHI2009:MHJ2009"/>
    <mergeCell ref="MHK2009:MHL2009"/>
    <mergeCell ref="MHM2009:MHN2009"/>
    <mergeCell ref="MHO2009:MHP2009"/>
    <mergeCell ref="MHQ2009:MHR2009"/>
    <mergeCell ref="MGU2009:MGV2009"/>
    <mergeCell ref="MGW2009:MGX2009"/>
    <mergeCell ref="MGY2009:MGZ2009"/>
    <mergeCell ref="MHA2009:MHB2009"/>
    <mergeCell ref="MHC2009:MHD2009"/>
    <mergeCell ref="MHE2009:MHF2009"/>
    <mergeCell ref="MGI2009:MGJ2009"/>
    <mergeCell ref="MGK2009:MGL2009"/>
    <mergeCell ref="MGM2009:MGN2009"/>
    <mergeCell ref="MGO2009:MGP2009"/>
    <mergeCell ref="MGQ2009:MGR2009"/>
    <mergeCell ref="MGS2009:MGT2009"/>
    <mergeCell ref="MIQ2009:MIR2009"/>
    <mergeCell ref="MIS2009:MIT2009"/>
    <mergeCell ref="MIU2009:MIV2009"/>
    <mergeCell ref="MIW2009:MIX2009"/>
    <mergeCell ref="MIY2009:MIZ2009"/>
    <mergeCell ref="MJA2009:MJB2009"/>
    <mergeCell ref="MIE2009:MIF2009"/>
    <mergeCell ref="MIG2009:MIH2009"/>
    <mergeCell ref="MII2009:MIJ2009"/>
    <mergeCell ref="MIK2009:MIL2009"/>
    <mergeCell ref="MIM2009:MIN2009"/>
    <mergeCell ref="MIO2009:MIP2009"/>
    <mergeCell ref="MHS2009:MHT2009"/>
    <mergeCell ref="MHU2009:MHV2009"/>
    <mergeCell ref="MHW2009:MHX2009"/>
    <mergeCell ref="MHY2009:MHZ2009"/>
    <mergeCell ref="MIA2009:MIB2009"/>
    <mergeCell ref="MIC2009:MID2009"/>
    <mergeCell ref="MKA2009:MKB2009"/>
    <mergeCell ref="MKC2009:MKD2009"/>
    <mergeCell ref="MKE2009:MKF2009"/>
    <mergeCell ref="MKG2009:MKH2009"/>
    <mergeCell ref="MKI2009:MKJ2009"/>
    <mergeCell ref="MKK2009:MKL2009"/>
    <mergeCell ref="MJO2009:MJP2009"/>
    <mergeCell ref="MJQ2009:MJR2009"/>
    <mergeCell ref="MJS2009:MJT2009"/>
    <mergeCell ref="MJU2009:MJV2009"/>
    <mergeCell ref="MJW2009:MJX2009"/>
    <mergeCell ref="MJY2009:MJZ2009"/>
    <mergeCell ref="MJC2009:MJD2009"/>
    <mergeCell ref="MJE2009:MJF2009"/>
    <mergeCell ref="MJG2009:MJH2009"/>
    <mergeCell ref="MJI2009:MJJ2009"/>
    <mergeCell ref="MJK2009:MJL2009"/>
    <mergeCell ref="MJM2009:MJN2009"/>
    <mergeCell ref="MLK2009:MLL2009"/>
    <mergeCell ref="MLM2009:MLN2009"/>
    <mergeCell ref="MLO2009:MLP2009"/>
    <mergeCell ref="MLQ2009:MLR2009"/>
    <mergeCell ref="MLS2009:MLT2009"/>
    <mergeCell ref="MLU2009:MLV2009"/>
    <mergeCell ref="MKY2009:MKZ2009"/>
    <mergeCell ref="MLA2009:MLB2009"/>
    <mergeCell ref="MLC2009:MLD2009"/>
    <mergeCell ref="MLE2009:MLF2009"/>
    <mergeCell ref="MLG2009:MLH2009"/>
    <mergeCell ref="MLI2009:MLJ2009"/>
    <mergeCell ref="MKM2009:MKN2009"/>
    <mergeCell ref="MKO2009:MKP2009"/>
    <mergeCell ref="MKQ2009:MKR2009"/>
    <mergeCell ref="MKS2009:MKT2009"/>
    <mergeCell ref="MKU2009:MKV2009"/>
    <mergeCell ref="MKW2009:MKX2009"/>
    <mergeCell ref="MMU2009:MMV2009"/>
    <mergeCell ref="MMW2009:MMX2009"/>
    <mergeCell ref="MMY2009:MMZ2009"/>
    <mergeCell ref="MNA2009:MNB2009"/>
    <mergeCell ref="MNC2009:MND2009"/>
    <mergeCell ref="MNE2009:MNF2009"/>
    <mergeCell ref="MMI2009:MMJ2009"/>
    <mergeCell ref="MMK2009:MML2009"/>
    <mergeCell ref="MMM2009:MMN2009"/>
    <mergeCell ref="MMO2009:MMP2009"/>
    <mergeCell ref="MMQ2009:MMR2009"/>
    <mergeCell ref="MMS2009:MMT2009"/>
    <mergeCell ref="MLW2009:MLX2009"/>
    <mergeCell ref="MLY2009:MLZ2009"/>
    <mergeCell ref="MMA2009:MMB2009"/>
    <mergeCell ref="MMC2009:MMD2009"/>
    <mergeCell ref="MME2009:MMF2009"/>
    <mergeCell ref="MMG2009:MMH2009"/>
    <mergeCell ref="MOE2009:MOF2009"/>
    <mergeCell ref="MOG2009:MOH2009"/>
    <mergeCell ref="MOI2009:MOJ2009"/>
    <mergeCell ref="MOK2009:MOL2009"/>
    <mergeCell ref="MOM2009:MON2009"/>
    <mergeCell ref="MOO2009:MOP2009"/>
    <mergeCell ref="MNS2009:MNT2009"/>
    <mergeCell ref="MNU2009:MNV2009"/>
    <mergeCell ref="MNW2009:MNX2009"/>
    <mergeCell ref="MNY2009:MNZ2009"/>
    <mergeCell ref="MOA2009:MOB2009"/>
    <mergeCell ref="MOC2009:MOD2009"/>
    <mergeCell ref="MNG2009:MNH2009"/>
    <mergeCell ref="MNI2009:MNJ2009"/>
    <mergeCell ref="MNK2009:MNL2009"/>
    <mergeCell ref="MNM2009:MNN2009"/>
    <mergeCell ref="MNO2009:MNP2009"/>
    <mergeCell ref="MNQ2009:MNR2009"/>
    <mergeCell ref="MPO2009:MPP2009"/>
    <mergeCell ref="MPQ2009:MPR2009"/>
    <mergeCell ref="MPS2009:MPT2009"/>
    <mergeCell ref="MPU2009:MPV2009"/>
    <mergeCell ref="MPW2009:MPX2009"/>
    <mergeCell ref="MPY2009:MPZ2009"/>
    <mergeCell ref="MPC2009:MPD2009"/>
    <mergeCell ref="MPE2009:MPF2009"/>
    <mergeCell ref="MPG2009:MPH2009"/>
    <mergeCell ref="MPI2009:MPJ2009"/>
    <mergeCell ref="MPK2009:MPL2009"/>
    <mergeCell ref="MPM2009:MPN2009"/>
    <mergeCell ref="MOQ2009:MOR2009"/>
    <mergeCell ref="MOS2009:MOT2009"/>
    <mergeCell ref="MOU2009:MOV2009"/>
    <mergeCell ref="MOW2009:MOX2009"/>
    <mergeCell ref="MOY2009:MOZ2009"/>
    <mergeCell ref="MPA2009:MPB2009"/>
    <mergeCell ref="MQY2009:MQZ2009"/>
    <mergeCell ref="MRA2009:MRB2009"/>
    <mergeCell ref="MRC2009:MRD2009"/>
    <mergeCell ref="MRE2009:MRF2009"/>
    <mergeCell ref="MRG2009:MRH2009"/>
    <mergeCell ref="MRI2009:MRJ2009"/>
    <mergeCell ref="MQM2009:MQN2009"/>
    <mergeCell ref="MQO2009:MQP2009"/>
    <mergeCell ref="MQQ2009:MQR2009"/>
    <mergeCell ref="MQS2009:MQT2009"/>
    <mergeCell ref="MQU2009:MQV2009"/>
    <mergeCell ref="MQW2009:MQX2009"/>
    <mergeCell ref="MQA2009:MQB2009"/>
    <mergeCell ref="MQC2009:MQD2009"/>
    <mergeCell ref="MQE2009:MQF2009"/>
    <mergeCell ref="MQG2009:MQH2009"/>
    <mergeCell ref="MQI2009:MQJ2009"/>
    <mergeCell ref="MQK2009:MQL2009"/>
    <mergeCell ref="MSI2009:MSJ2009"/>
    <mergeCell ref="MSK2009:MSL2009"/>
    <mergeCell ref="MSM2009:MSN2009"/>
    <mergeCell ref="MSO2009:MSP2009"/>
    <mergeCell ref="MSQ2009:MSR2009"/>
    <mergeCell ref="MSS2009:MST2009"/>
    <mergeCell ref="MRW2009:MRX2009"/>
    <mergeCell ref="MRY2009:MRZ2009"/>
    <mergeCell ref="MSA2009:MSB2009"/>
    <mergeCell ref="MSC2009:MSD2009"/>
    <mergeCell ref="MSE2009:MSF2009"/>
    <mergeCell ref="MSG2009:MSH2009"/>
    <mergeCell ref="MRK2009:MRL2009"/>
    <mergeCell ref="MRM2009:MRN2009"/>
    <mergeCell ref="MRO2009:MRP2009"/>
    <mergeCell ref="MRQ2009:MRR2009"/>
    <mergeCell ref="MRS2009:MRT2009"/>
    <mergeCell ref="MRU2009:MRV2009"/>
    <mergeCell ref="MTS2009:MTT2009"/>
    <mergeCell ref="MTU2009:MTV2009"/>
    <mergeCell ref="MTW2009:MTX2009"/>
    <mergeCell ref="MTY2009:MTZ2009"/>
    <mergeCell ref="MUA2009:MUB2009"/>
    <mergeCell ref="MUC2009:MUD2009"/>
    <mergeCell ref="MTG2009:MTH2009"/>
    <mergeCell ref="MTI2009:MTJ2009"/>
    <mergeCell ref="MTK2009:MTL2009"/>
    <mergeCell ref="MTM2009:MTN2009"/>
    <mergeCell ref="MTO2009:MTP2009"/>
    <mergeCell ref="MTQ2009:MTR2009"/>
    <mergeCell ref="MSU2009:MSV2009"/>
    <mergeCell ref="MSW2009:MSX2009"/>
    <mergeCell ref="MSY2009:MSZ2009"/>
    <mergeCell ref="MTA2009:MTB2009"/>
    <mergeCell ref="MTC2009:MTD2009"/>
    <mergeCell ref="MTE2009:MTF2009"/>
    <mergeCell ref="MVC2009:MVD2009"/>
    <mergeCell ref="MVE2009:MVF2009"/>
    <mergeCell ref="MVG2009:MVH2009"/>
    <mergeCell ref="MVI2009:MVJ2009"/>
    <mergeCell ref="MVK2009:MVL2009"/>
    <mergeCell ref="MVM2009:MVN2009"/>
    <mergeCell ref="MUQ2009:MUR2009"/>
    <mergeCell ref="MUS2009:MUT2009"/>
    <mergeCell ref="MUU2009:MUV2009"/>
    <mergeCell ref="MUW2009:MUX2009"/>
    <mergeCell ref="MUY2009:MUZ2009"/>
    <mergeCell ref="MVA2009:MVB2009"/>
    <mergeCell ref="MUE2009:MUF2009"/>
    <mergeCell ref="MUG2009:MUH2009"/>
    <mergeCell ref="MUI2009:MUJ2009"/>
    <mergeCell ref="MUK2009:MUL2009"/>
    <mergeCell ref="MUM2009:MUN2009"/>
    <mergeCell ref="MUO2009:MUP2009"/>
    <mergeCell ref="MWM2009:MWN2009"/>
    <mergeCell ref="MWO2009:MWP2009"/>
    <mergeCell ref="MWQ2009:MWR2009"/>
    <mergeCell ref="MWS2009:MWT2009"/>
    <mergeCell ref="MWU2009:MWV2009"/>
    <mergeCell ref="MWW2009:MWX2009"/>
    <mergeCell ref="MWA2009:MWB2009"/>
    <mergeCell ref="MWC2009:MWD2009"/>
    <mergeCell ref="MWE2009:MWF2009"/>
    <mergeCell ref="MWG2009:MWH2009"/>
    <mergeCell ref="MWI2009:MWJ2009"/>
    <mergeCell ref="MWK2009:MWL2009"/>
    <mergeCell ref="MVO2009:MVP2009"/>
    <mergeCell ref="MVQ2009:MVR2009"/>
    <mergeCell ref="MVS2009:MVT2009"/>
    <mergeCell ref="MVU2009:MVV2009"/>
    <mergeCell ref="MVW2009:MVX2009"/>
    <mergeCell ref="MVY2009:MVZ2009"/>
    <mergeCell ref="MXW2009:MXX2009"/>
    <mergeCell ref="MXY2009:MXZ2009"/>
    <mergeCell ref="MYA2009:MYB2009"/>
    <mergeCell ref="MYC2009:MYD2009"/>
    <mergeCell ref="MYE2009:MYF2009"/>
    <mergeCell ref="MYG2009:MYH2009"/>
    <mergeCell ref="MXK2009:MXL2009"/>
    <mergeCell ref="MXM2009:MXN2009"/>
    <mergeCell ref="MXO2009:MXP2009"/>
    <mergeCell ref="MXQ2009:MXR2009"/>
    <mergeCell ref="MXS2009:MXT2009"/>
    <mergeCell ref="MXU2009:MXV2009"/>
    <mergeCell ref="MWY2009:MWZ2009"/>
    <mergeCell ref="MXA2009:MXB2009"/>
    <mergeCell ref="MXC2009:MXD2009"/>
    <mergeCell ref="MXE2009:MXF2009"/>
    <mergeCell ref="MXG2009:MXH2009"/>
    <mergeCell ref="MXI2009:MXJ2009"/>
    <mergeCell ref="MZG2009:MZH2009"/>
    <mergeCell ref="MZI2009:MZJ2009"/>
    <mergeCell ref="MZK2009:MZL2009"/>
    <mergeCell ref="MZM2009:MZN2009"/>
    <mergeCell ref="MZO2009:MZP2009"/>
    <mergeCell ref="MZQ2009:MZR2009"/>
    <mergeCell ref="MYU2009:MYV2009"/>
    <mergeCell ref="MYW2009:MYX2009"/>
    <mergeCell ref="MYY2009:MYZ2009"/>
    <mergeCell ref="MZA2009:MZB2009"/>
    <mergeCell ref="MZC2009:MZD2009"/>
    <mergeCell ref="MZE2009:MZF2009"/>
    <mergeCell ref="MYI2009:MYJ2009"/>
    <mergeCell ref="MYK2009:MYL2009"/>
    <mergeCell ref="MYM2009:MYN2009"/>
    <mergeCell ref="MYO2009:MYP2009"/>
    <mergeCell ref="MYQ2009:MYR2009"/>
    <mergeCell ref="MYS2009:MYT2009"/>
    <mergeCell ref="NAQ2009:NAR2009"/>
    <mergeCell ref="NAS2009:NAT2009"/>
    <mergeCell ref="NAU2009:NAV2009"/>
    <mergeCell ref="NAW2009:NAX2009"/>
    <mergeCell ref="NAY2009:NAZ2009"/>
    <mergeCell ref="NBA2009:NBB2009"/>
    <mergeCell ref="NAE2009:NAF2009"/>
    <mergeCell ref="NAG2009:NAH2009"/>
    <mergeCell ref="NAI2009:NAJ2009"/>
    <mergeCell ref="NAK2009:NAL2009"/>
    <mergeCell ref="NAM2009:NAN2009"/>
    <mergeCell ref="NAO2009:NAP2009"/>
    <mergeCell ref="MZS2009:MZT2009"/>
    <mergeCell ref="MZU2009:MZV2009"/>
    <mergeCell ref="MZW2009:MZX2009"/>
    <mergeCell ref="MZY2009:MZZ2009"/>
    <mergeCell ref="NAA2009:NAB2009"/>
    <mergeCell ref="NAC2009:NAD2009"/>
    <mergeCell ref="NCA2009:NCB2009"/>
    <mergeCell ref="NCC2009:NCD2009"/>
    <mergeCell ref="NCE2009:NCF2009"/>
    <mergeCell ref="NCG2009:NCH2009"/>
    <mergeCell ref="NCI2009:NCJ2009"/>
    <mergeCell ref="NCK2009:NCL2009"/>
    <mergeCell ref="NBO2009:NBP2009"/>
    <mergeCell ref="NBQ2009:NBR2009"/>
    <mergeCell ref="NBS2009:NBT2009"/>
    <mergeCell ref="NBU2009:NBV2009"/>
    <mergeCell ref="NBW2009:NBX2009"/>
    <mergeCell ref="NBY2009:NBZ2009"/>
    <mergeCell ref="NBC2009:NBD2009"/>
    <mergeCell ref="NBE2009:NBF2009"/>
    <mergeCell ref="NBG2009:NBH2009"/>
    <mergeCell ref="NBI2009:NBJ2009"/>
    <mergeCell ref="NBK2009:NBL2009"/>
    <mergeCell ref="NBM2009:NBN2009"/>
    <mergeCell ref="NDK2009:NDL2009"/>
    <mergeCell ref="NDM2009:NDN2009"/>
    <mergeCell ref="NDO2009:NDP2009"/>
    <mergeCell ref="NDQ2009:NDR2009"/>
    <mergeCell ref="NDS2009:NDT2009"/>
    <mergeCell ref="NDU2009:NDV2009"/>
    <mergeCell ref="NCY2009:NCZ2009"/>
    <mergeCell ref="NDA2009:NDB2009"/>
    <mergeCell ref="NDC2009:NDD2009"/>
    <mergeCell ref="NDE2009:NDF2009"/>
    <mergeCell ref="NDG2009:NDH2009"/>
    <mergeCell ref="NDI2009:NDJ2009"/>
    <mergeCell ref="NCM2009:NCN2009"/>
    <mergeCell ref="NCO2009:NCP2009"/>
    <mergeCell ref="NCQ2009:NCR2009"/>
    <mergeCell ref="NCS2009:NCT2009"/>
    <mergeCell ref="NCU2009:NCV2009"/>
    <mergeCell ref="NCW2009:NCX2009"/>
    <mergeCell ref="NEU2009:NEV2009"/>
    <mergeCell ref="NEW2009:NEX2009"/>
    <mergeCell ref="NEY2009:NEZ2009"/>
    <mergeCell ref="NFA2009:NFB2009"/>
    <mergeCell ref="NFC2009:NFD2009"/>
    <mergeCell ref="NFE2009:NFF2009"/>
    <mergeCell ref="NEI2009:NEJ2009"/>
    <mergeCell ref="NEK2009:NEL2009"/>
    <mergeCell ref="NEM2009:NEN2009"/>
    <mergeCell ref="NEO2009:NEP2009"/>
    <mergeCell ref="NEQ2009:NER2009"/>
    <mergeCell ref="NES2009:NET2009"/>
    <mergeCell ref="NDW2009:NDX2009"/>
    <mergeCell ref="NDY2009:NDZ2009"/>
    <mergeCell ref="NEA2009:NEB2009"/>
    <mergeCell ref="NEC2009:NED2009"/>
    <mergeCell ref="NEE2009:NEF2009"/>
    <mergeCell ref="NEG2009:NEH2009"/>
    <mergeCell ref="NGE2009:NGF2009"/>
    <mergeCell ref="NGG2009:NGH2009"/>
    <mergeCell ref="NGI2009:NGJ2009"/>
    <mergeCell ref="NGK2009:NGL2009"/>
    <mergeCell ref="NGM2009:NGN2009"/>
    <mergeCell ref="NGO2009:NGP2009"/>
    <mergeCell ref="NFS2009:NFT2009"/>
    <mergeCell ref="NFU2009:NFV2009"/>
    <mergeCell ref="NFW2009:NFX2009"/>
    <mergeCell ref="NFY2009:NFZ2009"/>
    <mergeCell ref="NGA2009:NGB2009"/>
    <mergeCell ref="NGC2009:NGD2009"/>
    <mergeCell ref="NFG2009:NFH2009"/>
    <mergeCell ref="NFI2009:NFJ2009"/>
    <mergeCell ref="NFK2009:NFL2009"/>
    <mergeCell ref="NFM2009:NFN2009"/>
    <mergeCell ref="NFO2009:NFP2009"/>
    <mergeCell ref="NFQ2009:NFR2009"/>
    <mergeCell ref="NHO2009:NHP2009"/>
    <mergeCell ref="NHQ2009:NHR2009"/>
    <mergeCell ref="NHS2009:NHT2009"/>
    <mergeCell ref="NHU2009:NHV2009"/>
    <mergeCell ref="NHW2009:NHX2009"/>
    <mergeCell ref="NHY2009:NHZ2009"/>
    <mergeCell ref="NHC2009:NHD2009"/>
    <mergeCell ref="NHE2009:NHF2009"/>
    <mergeCell ref="NHG2009:NHH2009"/>
    <mergeCell ref="NHI2009:NHJ2009"/>
    <mergeCell ref="NHK2009:NHL2009"/>
    <mergeCell ref="NHM2009:NHN2009"/>
    <mergeCell ref="NGQ2009:NGR2009"/>
    <mergeCell ref="NGS2009:NGT2009"/>
    <mergeCell ref="NGU2009:NGV2009"/>
    <mergeCell ref="NGW2009:NGX2009"/>
    <mergeCell ref="NGY2009:NGZ2009"/>
    <mergeCell ref="NHA2009:NHB2009"/>
    <mergeCell ref="NIY2009:NIZ2009"/>
    <mergeCell ref="NJA2009:NJB2009"/>
    <mergeCell ref="NJC2009:NJD2009"/>
    <mergeCell ref="NJE2009:NJF2009"/>
    <mergeCell ref="NJG2009:NJH2009"/>
    <mergeCell ref="NJI2009:NJJ2009"/>
    <mergeCell ref="NIM2009:NIN2009"/>
    <mergeCell ref="NIO2009:NIP2009"/>
    <mergeCell ref="NIQ2009:NIR2009"/>
    <mergeCell ref="NIS2009:NIT2009"/>
    <mergeCell ref="NIU2009:NIV2009"/>
    <mergeCell ref="NIW2009:NIX2009"/>
    <mergeCell ref="NIA2009:NIB2009"/>
    <mergeCell ref="NIC2009:NID2009"/>
    <mergeCell ref="NIE2009:NIF2009"/>
    <mergeCell ref="NIG2009:NIH2009"/>
    <mergeCell ref="NII2009:NIJ2009"/>
    <mergeCell ref="NIK2009:NIL2009"/>
    <mergeCell ref="NKI2009:NKJ2009"/>
    <mergeCell ref="NKK2009:NKL2009"/>
    <mergeCell ref="NKM2009:NKN2009"/>
    <mergeCell ref="NKO2009:NKP2009"/>
    <mergeCell ref="NKQ2009:NKR2009"/>
    <mergeCell ref="NKS2009:NKT2009"/>
    <mergeCell ref="NJW2009:NJX2009"/>
    <mergeCell ref="NJY2009:NJZ2009"/>
    <mergeCell ref="NKA2009:NKB2009"/>
    <mergeCell ref="NKC2009:NKD2009"/>
    <mergeCell ref="NKE2009:NKF2009"/>
    <mergeCell ref="NKG2009:NKH2009"/>
    <mergeCell ref="NJK2009:NJL2009"/>
    <mergeCell ref="NJM2009:NJN2009"/>
    <mergeCell ref="NJO2009:NJP2009"/>
    <mergeCell ref="NJQ2009:NJR2009"/>
    <mergeCell ref="NJS2009:NJT2009"/>
    <mergeCell ref="NJU2009:NJV2009"/>
    <mergeCell ref="NLS2009:NLT2009"/>
    <mergeCell ref="NLU2009:NLV2009"/>
    <mergeCell ref="NLW2009:NLX2009"/>
    <mergeCell ref="NLY2009:NLZ2009"/>
    <mergeCell ref="NMA2009:NMB2009"/>
    <mergeCell ref="NMC2009:NMD2009"/>
    <mergeCell ref="NLG2009:NLH2009"/>
    <mergeCell ref="NLI2009:NLJ2009"/>
    <mergeCell ref="NLK2009:NLL2009"/>
    <mergeCell ref="NLM2009:NLN2009"/>
    <mergeCell ref="NLO2009:NLP2009"/>
    <mergeCell ref="NLQ2009:NLR2009"/>
    <mergeCell ref="NKU2009:NKV2009"/>
    <mergeCell ref="NKW2009:NKX2009"/>
    <mergeCell ref="NKY2009:NKZ2009"/>
    <mergeCell ref="NLA2009:NLB2009"/>
    <mergeCell ref="NLC2009:NLD2009"/>
    <mergeCell ref="NLE2009:NLF2009"/>
    <mergeCell ref="NNC2009:NND2009"/>
    <mergeCell ref="NNE2009:NNF2009"/>
    <mergeCell ref="NNG2009:NNH2009"/>
    <mergeCell ref="NNI2009:NNJ2009"/>
    <mergeCell ref="NNK2009:NNL2009"/>
    <mergeCell ref="NNM2009:NNN2009"/>
    <mergeCell ref="NMQ2009:NMR2009"/>
    <mergeCell ref="NMS2009:NMT2009"/>
    <mergeCell ref="NMU2009:NMV2009"/>
    <mergeCell ref="NMW2009:NMX2009"/>
    <mergeCell ref="NMY2009:NMZ2009"/>
    <mergeCell ref="NNA2009:NNB2009"/>
    <mergeCell ref="NME2009:NMF2009"/>
    <mergeCell ref="NMG2009:NMH2009"/>
    <mergeCell ref="NMI2009:NMJ2009"/>
    <mergeCell ref="NMK2009:NML2009"/>
    <mergeCell ref="NMM2009:NMN2009"/>
    <mergeCell ref="NMO2009:NMP2009"/>
    <mergeCell ref="NOM2009:NON2009"/>
    <mergeCell ref="NOO2009:NOP2009"/>
    <mergeCell ref="NOQ2009:NOR2009"/>
    <mergeCell ref="NOS2009:NOT2009"/>
    <mergeCell ref="NOU2009:NOV2009"/>
    <mergeCell ref="NOW2009:NOX2009"/>
    <mergeCell ref="NOA2009:NOB2009"/>
    <mergeCell ref="NOC2009:NOD2009"/>
    <mergeCell ref="NOE2009:NOF2009"/>
    <mergeCell ref="NOG2009:NOH2009"/>
    <mergeCell ref="NOI2009:NOJ2009"/>
    <mergeCell ref="NOK2009:NOL2009"/>
    <mergeCell ref="NNO2009:NNP2009"/>
    <mergeCell ref="NNQ2009:NNR2009"/>
    <mergeCell ref="NNS2009:NNT2009"/>
    <mergeCell ref="NNU2009:NNV2009"/>
    <mergeCell ref="NNW2009:NNX2009"/>
    <mergeCell ref="NNY2009:NNZ2009"/>
    <mergeCell ref="NPW2009:NPX2009"/>
    <mergeCell ref="NPY2009:NPZ2009"/>
    <mergeCell ref="NQA2009:NQB2009"/>
    <mergeCell ref="NQC2009:NQD2009"/>
    <mergeCell ref="NQE2009:NQF2009"/>
    <mergeCell ref="NQG2009:NQH2009"/>
    <mergeCell ref="NPK2009:NPL2009"/>
    <mergeCell ref="NPM2009:NPN2009"/>
    <mergeCell ref="NPO2009:NPP2009"/>
    <mergeCell ref="NPQ2009:NPR2009"/>
    <mergeCell ref="NPS2009:NPT2009"/>
    <mergeCell ref="NPU2009:NPV2009"/>
    <mergeCell ref="NOY2009:NOZ2009"/>
    <mergeCell ref="NPA2009:NPB2009"/>
    <mergeCell ref="NPC2009:NPD2009"/>
    <mergeCell ref="NPE2009:NPF2009"/>
    <mergeCell ref="NPG2009:NPH2009"/>
    <mergeCell ref="NPI2009:NPJ2009"/>
    <mergeCell ref="NRG2009:NRH2009"/>
    <mergeCell ref="NRI2009:NRJ2009"/>
    <mergeCell ref="NRK2009:NRL2009"/>
    <mergeCell ref="NRM2009:NRN2009"/>
    <mergeCell ref="NRO2009:NRP2009"/>
    <mergeCell ref="NRQ2009:NRR2009"/>
    <mergeCell ref="NQU2009:NQV2009"/>
    <mergeCell ref="NQW2009:NQX2009"/>
    <mergeCell ref="NQY2009:NQZ2009"/>
    <mergeCell ref="NRA2009:NRB2009"/>
    <mergeCell ref="NRC2009:NRD2009"/>
    <mergeCell ref="NRE2009:NRF2009"/>
    <mergeCell ref="NQI2009:NQJ2009"/>
    <mergeCell ref="NQK2009:NQL2009"/>
    <mergeCell ref="NQM2009:NQN2009"/>
    <mergeCell ref="NQO2009:NQP2009"/>
    <mergeCell ref="NQQ2009:NQR2009"/>
    <mergeCell ref="NQS2009:NQT2009"/>
    <mergeCell ref="NSQ2009:NSR2009"/>
    <mergeCell ref="NSS2009:NST2009"/>
    <mergeCell ref="NSU2009:NSV2009"/>
    <mergeCell ref="NSW2009:NSX2009"/>
    <mergeCell ref="NSY2009:NSZ2009"/>
    <mergeCell ref="NTA2009:NTB2009"/>
    <mergeCell ref="NSE2009:NSF2009"/>
    <mergeCell ref="NSG2009:NSH2009"/>
    <mergeCell ref="NSI2009:NSJ2009"/>
    <mergeCell ref="NSK2009:NSL2009"/>
    <mergeCell ref="NSM2009:NSN2009"/>
    <mergeCell ref="NSO2009:NSP2009"/>
    <mergeCell ref="NRS2009:NRT2009"/>
    <mergeCell ref="NRU2009:NRV2009"/>
    <mergeCell ref="NRW2009:NRX2009"/>
    <mergeCell ref="NRY2009:NRZ2009"/>
    <mergeCell ref="NSA2009:NSB2009"/>
    <mergeCell ref="NSC2009:NSD2009"/>
    <mergeCell ref="NUA2009:NUB2009"/>
    <mergeCell ref="NUC2009:NUD2009"/>
    <mergeCell ref="NUE2009:NUF2009"/>
    <mergeCell ref="NUG2009:NUH2009"/>
    <mergeCell ref="NUI2009:NUJ2009"/>
    <mergeCell ref="NUK2009:NUL2009"/>
    <mergeCell ref="NTO2009:NTP2009"/>
    <mergeCell ref="NTQ2009:NTR2009"/>
    <mergeCell ref="NTS2009:NTT2009"/>
    <mergeCell ref="NTU2009:NTV2009"/>
    <mergeCell ref="NTW2009:NTX2009"/>
    <mergeCell ref="NTY2009:NTZ2009"/>
    <mergeCell ref="NTC2009:NTD2009"/>
    <mergeCell ref="NTE2009:NTF2009"/>
    <mergeCell ref="NTG2009:NTH2009"/>
    <mergeCell ref="NTI2009:NTJ2009"/>
    <mergeCell ref="NTK2009:NTL2009"/>
    <mergeCell ref="NTM2009:NTN2009"/>
    <mergeCell ref="NVK2009:NVL2009"/>
    <mergeCell ref="NVM2009:NVN2009"/>
    <mergeCell ref="NVO2009:NVP2009"/>
    <mergeCell ref="NVQ2009:NVR2009"/>
    <mergeCell ref="NVS2009:NVT2009"/>
    <mergeCell ref="NVU2009:NVV2009"/>
    <mergeCell ref="NUY2009:NUZ2009"/>
    <mergeCell ref="NVA2009:NVB2009"/>
    <mergeCell ref="NVC2009:NVD2009"/>
    <mergeCell ref="NVE2009:NVF2009"/>
    <mergeCell ref="NVG2009:NVH2009"/>
    <mergeCell ref="NVI2009:NVJ2009"/>
    <mergeCell ref="NUM2009:NUN2009"/>
    <mergeCell ref="NUO2009:NUP2009"/>
    <mergeCell ref="NUQ2009:NUR2009"/>
    <mergeCell ref="NUS2009:NUT2009"/>
    <mergeCell ref="NUU2009:NUV2009"/>
    <mergeCell ref="NUW2009:NUX2009"/>
    <mergeCell ref="NWU2009:NWV2009"/>
    <mergeCell ref="NWW2009:NWX2009"/>
    <mergeCell ref="NWY2009:NWZ2009"/>
    <mergeCell ref="NXA2009:NXB2009"/>
    <mergeCell ref="NXC2009:NXD2009"/>
    <mergeCell ref="NXE2009:NXF2009"/>
    <mergeCell ref="NWI2009:NWJ2009"/>
    <mergeCell ref="NWK2009:NWL2009"/>
    <mergeCell ref="NWM2009:NWN2009"/>
    <mergeCell ref="NWO2009:NWP2009"/>
    <mergeCell ref="NWQ2009:NWR2009"/>
    <mergeCell ref="NWS2009:NWT2009"/>
    <mergeCell ref="NVW2009:NVX2009"/>
    <mergeCell ref="NVY2009:NVZ2009"/>
    <mergeCell ref="NWA2009:NWB2009"/>
    <mergeCell ref="NWC2009:NWD2009"/>
    <mergeCell ref="NWE2009:NWF2009"/>
    <mergeCell ref="NWG2009:NWH2009"/>
    <mergeCell ref="NYE2009:NYF2009"/>
    <mergeCell ref="NYG2009:NYH2009"/>
    <mergeCell ref="NYI2009:NYJ2009"/>
    <mergeCell ref="NYK2009:NYL2009"/>
    <mergeCell ref="NYM2009:NYN2009"/>
    <mergeCell ref="NYO2009:NYP2009"/>
    <mergeCell ref="NXS2009:NXT2009"/>
    <mergeCell ref="NXU2009:NXV2009"/>
    <mergeCell ref="NXW2009:NXX2009"/>
    <mergeCell ref="NXY2009:NXZ2009"/>
    <mergeCell ref="NYA2009:NYB2009"/>
    <mergeCell ref="NYC2009:NYD2009"/>
    <mergeCell ref="NXG2009:NXH2009"/>
    <mergeCell ref="NXI2009:NXJ2009"/>
    <mergeCell ref="NXK2009:NXL2009"/>
    <mergeCell ref="NXM2009:NXN2009"/>
    <mergeCell ref="NXO2009:NXP2009"/>
    <mergeCell ref="NXQ2009:NXR2009"/>
    <mergeCell ref="NZO2009:NZP2009"/>
    <mergeCell ref="NZQ2009:NZR2009"/>
    <mergeCell ref="NZS2009:NZT2009"/>
    <mergeCell ref="NZU2009:NZV2009"/>
    <mergeCell ref="NZW2009:NZX2009"/>
    <mergeCell ref="NZY2009:NZZ2009"/>
    <mergeCell ref="NZC2009:NZD2009"/>
    <mergeCell ref="NZE2009:NZF2009"/>
    <mergeCell ref="NZG2009:NZH2009"/>
    <mergeCell ref="NZI2009:NZJ2009"/>
    <mergeCell ref="NZK2009:NZL2009"/>
    <mergeCell ref="NZM2009:NZN2009"/>
    <mergeCell ref="NYQ2009:NYR2009"/>
    <mergeCell ref="NYS2009:NYT2009"/>
    <mergeCell ref="NYU2009:NYV2009"/>
    <mergeCell ref="NYW2009:NYX2009"/>
    <mergeCell ref="NYY2009:NYZ2009"/>
    <mergeCell ref="NZA2009:NZB2009"/>
    <mergeCell ref="OAY2009:OAZ2009"/>
    <mergeCell ref="OBA2009:OBB2009"/>
    <mergeCell ref="OBC2009:OBD2009"/>
    <mergeCell ref="OBE2009:OBF2009"/>
    <mergeCell ref="OBG2009:OBH2009"/>
    <mergeCell ref="OBI2009:OBJ2009"/>
    <mergeCell ref="OAM2009:OAN2009"/>
    <mergeCell ref="OAO2009:OAP2009"/>
    <mergeCell ref="OAQ2009:OAR2009"/>
    <mergeCell ref="OAS2009:OAT2009"/>
    <mergeCell ref="OAU2009:OAV2009"/>
    <mergeCell ref="OAW2009:OAX2009"/>
    <mergeCell ref="OAA2009:OAB2009"/>
    <mergeCell ref="OAC2009:OAD2009"/>
    <mergeCell ref="OAE2009:OAF2009"/>
    <mergeCell ref="OAG2009:OAH2009"/>
    <mergeCell ref="OAI2009:OAJ2009"/>
    <mergeCell ref="OAK2009:OAL2009"/>
    <mergeCell ref="OCI2009:OCJ2009"/>
    <mergeCell ref="OCK2009:OCL2009"/>
    <mergeCell ref="OCM2009:OCN2009"/>
    <mergeCell ref="OCO2009:OCP2009"/>
    <mergeCell ref="OCQ2009:OCR2009"/>
    <mergeCell ref="OCS2009:OCT2009"/>
    <mergeCell ref="OBW2009:OBX2009"/>
    <mergeCell ref="OBY2009:OBZ2009"/>
    <mergeCell ref="OCA2009:OCB2009"/>
    <mergeCell ref="OCC2009:OCD2009"/>
    <mergeCell ref="OCE2009:OCF2009"/>
    <mergeCell ref="OCG2009:OCH2009"/>
    <mergeCell ref="OBK2009:OBL2009"/>
    <mergeCell ref="OBM2009:OBN2009"/>
    <mergeCell ref="OBO2009:OBP2009"/>
    <mergeCell ref="OBQ2009:OBR2009"/>
    <mergeCell ref="OBS2009:OBT2009"/>
    <mergeCell ref="OBU2009:OBV2009"/>
    <mergeCell ref="ODS2009:ODT2009"/>
    <mergeCell ref="ODU2009:ODV2009"/>
    <mergeCell ref="ODW2009:ODX2009"/>
    <mergeCell ref="ODY2009:ODZ2009"/>
    <mergeCell ref="OEA2009:OEB2009"/>
    <mergeCell ref="OEC2009:OED2009"/>
    <mergeCell ref="ODG2009:ODH2009"/>
    <mergeCell ref="ODI2009:ODJ2009"/>
    <mergeCell ref="ODK2009:ODL2009"/>
    <mergeCell ref="ODM2009:ODN2009"/>
    <mergeCell ref="ODO2009:ODP2009"/>
    <mergeCell ref="ODQ2009:ODR2009"/>
    <mergeCell ref="OCU2009:OCV2009"/>
    <mergeCell ref="OCW2009:OCX2009"/>
    <mergeCell ref="OCY2009:OCZ2009"/>
    <mergeCell ref="ODA2009:ODB2009"/>
    <mergeCell ref="ODC2009:ODD2009"/>
    <mergeCell ref="ODE2009:ODF2009"/>
    <mergeCell ref="OFC2009:OFD2009"/>
    <mergeCell ref="OFE2009:OFF2009"/>
    <mergeCell ref="OFG2009:OFH2009"/>
    <mergeCell ref="OFI2009:OFJ2009"/>
    <mergeCell ref="OFK2009:OFL2009"/>
    <mergeCell ref="OFM2009:OFN2009"/>
    <mergeCell ref="OEQ2009:OER2009"/>
    <mergeCell ref="OES2009:OET2009"/>
    <mergeCell ref="OEU2009:OEV2009"/>
    <mergeCell ref="OEW2009:OEX2009"/>
    <mergeCell ref="OEY2009:OEZ2009"/>
    <mergeCell ref="OFA2009:OFB2009"/>
    <mergeCell ref="OEE2009:OEF2009"/>
    <mergeCell ref="OEG2009:OEH2009"/>
    <mergeCell ref="OEI2009:OEJ2009"/>
    <mergeCell ref="OEK2009:OEL2009"/>
    <mergeCell ref="OEM2009:OEN2009"/>
    <mergeCell ref="OEO2009:OEP2009"/>
    <mergeCell ref="OGM2009:OGN2009"/>
    <mergeCell ref="OGO2009:OGP2009"/>
    <mergeCell ref="OGQ2009:OGR2009"/>
    <mergeCell ref="OGS2009:OGT2009"/>
    <mergeCell ref="OGU2009:OGV2009"/>
    <mergeCell ref="OGW2009:OGX2009"/>
    <mergeCell ref="OGA2009:OGB2009"/>
    <mergeCell ref="OGC2009:OGD2009"/>
    <mergeCell ref="OGE2009:OGF2009"/>
    <mergeCell ref="OGG2009:OGH2009"/>
    <mergeCell ref="OGI2009:OGJ2009"/>
    <mergeCell ref="OGK2009:OGL2009"/>
    <mergeCell ref="OFO2009:OFP2009"/>
    <mergeCell ref="OFQ2009:OFR2009"/>
    <mergeCell ref="OFS2009:OFT2009"/>
    <mergeCell ref="OFU2009:OFV2009"/>
    <mergeCell ref="OFW2009:OFX2009"/>
    <mergeCell ref="OFY2009:OFZ2009"/>
    <mergeCell ref="OHW2009:OHX2009"/>
    <mergeCell ref="OHY2009:OHZ2009"/>
    <mergeCell ref="OIA2009:OIB2009"/>
    <mergeCell ref="OIC2009:OID2009"/>
    <mergeCell ref="OIE2009:OIF2009"/>
    <mergeCell ref="OIG2009:OIH2009"/>
    <mergeCell ref="OHK2009:OHL2009"/>
    <mergeCell ref="OHM2009:OHN2009"/>
    <mergeCell ref="OHO2009:OHP2009"/>
    <mergeCell ref="OHQ2009:OHR2009"/>
    <mergeCell ref="OHS2009:OHT2009"/>
    <mergeCell ref="OHU2009:OHV2009"/>
    <mergeCell ref="OGY2009:OGZ2009"/>
    <mergeCell ref="OHA2009:OHB2009"/>
    <mergeCell ref="OHC2009:OHD2009"/>
    <mergeCell ref="OHE2009:OHF2009"/>
    <mergeCell ref="OHG2009:OHH2009"/>
    <mergeCell ref="OHI2009:OHJ2009"/>
    <mergeCell ref="OJG2009:OJH2009"/>
    <mergeCell ref="OJI2009:OJJ2009"/>
    <mergeCell ref="OJK2009:OJL2009"/>
    <mergeCell ref="OJM2009:OJN2009"/>
    <mergeCell ref="OJO2009:OJP2009"/>
    <mergeCell ref="OJQ2009:OJR2009"/>
    <mergeCell ref="OIU2009:OIV2009"/>
    <mergeCell ref="OIW2009:OIX2009"/>
    <mergeCell ref="OIY2009:OIZ2009"/>
    <mergeCell ref="OJA2009:OJB2009"/>
    <mergeCell ref="OJC2009:OJD2009"/>
    <mergeCell ref="OJE2009:OJF2009"/>
    <mergeCell ref="OII2009:OIJ2009"/>
    <mergeCell ref="OIK2009:OIL2009"/>
    <mergeCell ref="OIM2009:OIN2009"/>
    <mergeCell ref="OIO2009:OIP2009"/>
    <mergeCell ref="OIQ2009:OIR2009"/>
    <mergeCell ref="OIS2009:OIT2009"/>
    <mergeCell ref="OKQ2009:OKR2009"/>
    <mergeCell ref="OKS2009:OKT2009"/>
    <mergeCell ref="OKU2009:OKV2009"/>
    <mergeCell ref="OKW2009:OKX2009"/>
    <mergeCell ref="OKY2009:OKZ2009"/>
    <mergeCell ref="OLA2009:OLB2009"/>
    <mergeCell ref="OKE2009:OKF2009"/>
    <mergeCell ref="OKG2009:OKH2009"/>
    <mergeCell ref="OKI2009:OKJ2009"/>
    <mergeCell ref="OKK2009:OKL2009"/>
    <mergeCell ref="OKM2009:OKN2009"/>
    <mergeCell ref="OKO2009:OKP2009"/>
    <mergeCell ref="OJS2009:OJT2009"/>
    <mergeCell ref="OJU2009:OJV2009"/>
    <mergeCell ref="OJW2009:OJX2009"/>
    <mergeCell ref="OJY2009:OJZ2009"/>
    <mergeCell ref="OKA2009:OKB2009"/>
    <mergeCell ref="OKC2009:OKD2009"/>
    <mergeCell ref="OMA2009:OMB2009"/>
    <mergeCell ref="OMC2009:OMD2009"/>
    <mergeCell ref="OME2009:OMF2009"/>
    <mergeCell ref="OMG2009:OMH2009"/>
    <mergeCell ref="OMI2009:OMJ2009"/>
    <mergeCell ref="OMK2009:OML2009"/>
    <mergeCell ref="OLO2009:OLP2009"/>
    <mergeCell ref="OLQ2009:OLR2009"/>
    <mergeCell ref="OLS2009:OLT2009"/>
    <mergeCell ref="OLU2009:OLV2009"/>
    <mergeCell ref="OLW2009:OLX2009"/>
    <mergeCell ref="OLY2009:OLZ2009"/>
    <mergeCell ref="OLC2009:OLD2009"/>
    <mergeCell ref="OLE2009:OLF2009"/>
    <mergeCell ref="OLG2009:OLH2009"/>
    <mergeCell ref="OLI2009:OLJ2009"/>
    <mergeCell ref="OLK2009:OLL2009"/>
    <mergeCell ref="OLM2009:OLN2009"/>
    <mergeCell ref="ONK2009:ONL2009"/>
    <mergeCell ref="ONM2009:ONN2009"/>
    <mergeCell ref="ONO2009:ONP2009"/>
    <mergeCell ref="ONQ2009:ONR2009"/>
    <mergeCell ref="ONS2009:ONT2009"/>
    <mergeCell ref="ONU2009:ONV2009"/>
    <mergeCell ref="OMY2009:OMZ2009"/>
    <mergeCell ref="ONA2009:ONB2009"/>
    <mergeCell ref="ONC2009:OND2009"/>
    <mergeCell ref="ONE2009:ONF2009"/>
    <mergeCell ref="ONG2009:ONH2009"/>
    <mergeCell ref="ONI2009:ONJ2009"/>
    <mergeCell ref="OMM2009:OMN2009"/>
    <mergeCell ref="OMO2009:OMP2009"/>
    <mergeCell ref="OMQ2009:OMR2009"/>
    <mergeCell ref="OMS2009:OMT2009"/>
    <mergeCell ref="OMU2009:OMV2009"/>
    <mergeCell ref="OMW2009:OMX2009"/>
    <mergeCell ref="OOU2009:OOV2009"/>
    <mergeCell ref="OOW2009:OOX2009"/>
    <mergeCell ref="OOY2009:OOZ2009"/>
    <mergeCell ref="OPA2009:OPB2009"/>
    <mergeCell ref="OPC2009:OPD2009"/>
    <mergeCell ref="OPE2009:OPF2009"/>
    <mergeCell ref="OOI2009:OOJ2009"/>
    <mergeCell ref="OOK2009:OOL2009"/>
    <mergeCell ref="OOM2009:OON2009"/>
    <mergeCell ref="OOO2009:OOP2009"/>
    <mergeCell ref="OOQ2009:OOR2009"/>
    <mergeCell ref="OOS2009:OOT2009"/>
    <mergeCell ref="ONW2009:ONX2009"/>
    <mergeCell ref="ONY2009:ONZ2009"/>
    <mergeCell ref="OOA2009:OOB2009"/>
    <mergeCell ref="OOC2009:OOD2009"/>
    <mergeCell ref="OOE2009:OOF2009"/>
    <mergeCell ref="OOG2009:OOH2009"/>
    <mergeCell ref="OQE2009:OQF2009"/>
    <mergeCell ref="OQG2009:OQH2009"/>
    <mergeCell ref="OQI2009:OQJ2009"/>
    <mergeCell ref="OQK2009:OQL2009"/>
    <mergeCell ref="OQM2009:OQN2009"/>
    <mergeCell ref="OQO2009:OQP2009"/>
    <mergeCell ref="OPS2009:OPT2009"/>
    <mergeCell ref="OPU2009:OPV2009"/>
    <mergeCell ref="OPW2009:OPX2009"/>
    <mergeCell ref="OPY2009:OPZ2009"/>
    <mergeCell ref="OQA2009:OQB2009"/>
    <mergeCell ref="OQC2009:OQD2009"/>
    <mergeCell ref="OPG2009:OPH2009"/>
    <mergeCell ref="OPI2009:OPJ2009"/>
    <mergeCell ref="OPK2009:OPL2009"/>
    <mergeCell ref="OPM2009:OPN2009"/>
    <mergeCell ref="OPO2009:OPP2009"/>
    <mergeCell ref="OPQ2009:OPR2009"/>
    <mergeCell ref="ORO2009:ORP2009"/>
    <mergeCell ref="ORQ2009:ORR2009"/>
    <mergeCell ref="ORS2009:ORT2009"/>
    <mergeCell ref="ORU2009:ORV2009"/>
    <mergeCell ref="ORW2009:ORX2009"/>
    <mergeCell ref="ORY2009:ORZ2009"/>
    <mergeCell ref="ORC2009:ORD2009"/>
    <mergeCell ref="ORE2009:ORF2009"/>
    <mergeCell ref="ORG2009:ORH2009"/>
    <mergeCell ref="ORI2009:ORJ2009"/>
    <mergeCell ref="ORK2009:ORL2009"/>
    <mergeCell ref="ORM2009:ORN2009"/>
    <mergeCell ref="OQQ2009:OQR2009"/>
    <mergeCell ref="OQS2009:OQT2009"/>
    <mergeCell ref="OQU2009:OQV2009"/>
    <mergeCell ref="OQW2009:OQX2009"/>
    <mergeCell ref="OQY2009:OQZ2009"/>
    <mergeCell ref="ORA2009:ORB2009"/>
    <mergeCell ref="OSY2009:OSZ2009"/>
    <mergeCell ref="OTA2009:OTB2009"/>
    <mergeCell ref="OTC2009:OTD2009"/>
    <mergeCell ref="OTE2009:OTF2009"/>
    <mergeCell ref="OTG2009:OTH2009"/>
    <mergeCell ref="OTI2009:OTJ2009"/>
    <mergeCell ref="OSM2009:OSN2009"/>
    <mergeCell ref="OSO2009:OSP2009"/>
    <mergeCell ref="OSQ2009:OSR2009"/>
    <mergeCell ref="OSS2009:OST2009"/>
    <mergeCell ref="OSU2009:OSV2009"/>
    <mergeCell ref="OSW2009:OSX2009"/>
    <mergeCell ref="OSA2009:OSB2009"/>
    <mergeCell ref="OSC2009:OSD2009"/>
    <mergeCell ref="OSE2009:OSF2009"/>
    <mergeCell ref="OSG2009:OSH2009"/>
    <mergeCell ref="OSI2009:OSJ2009"/>
    <mergeCell ref="OSK2009:OSL2009"/>
    <mergeCell ref="OUI2009:OUJ2009"/>
    <mergeCell ref="OUK2009:OUL2009"/>
    <mergeCell ref="OUM2009:OUN2009"/>
    <mergeCell ref="OUO2009:OUP2009"/>
    <mergeCell ref="OUQ2009:OUR2009"/>
    <mergeCell ref="OUS2009:OUT2009"/>
    <mergeCell ref="OTW2009:OTX2009"/>
    <mergeCell ref="OTY2009:OTZ2009"/>
    <mergeCell ref="OUA2009:OUB2009"/>
    <mergeCell ref="OUC2009:OUD2009"/>
    <mergeCell ref="OUE2009:OUF2009"/>
    <mergeCell ref="OUG2009:OUH2009"/>
    <mergeCell ref="OTK2009:OTL2009"/>
    <mergeCell ref="OTM2009:OTN2009"/>
    <mergeCell ref="OTO2009:OTP2009"/>
    <mergeCell ref="OTQ2009:OTR2009"/>
    <mergeCell ref="OTS2009:OTT2009"/>
    <mergeCell ref="OTU2009:OTV2009"/>
    <mergeCell ref="OVS2009:OVT2009"/>
    <mergeCell ref="OVU2009:OVV2009"/>
    <mergeCell ref="OVW2009:OVX2009"/>
    <mergeCell ref="OVY2009:OVZ2009"/>
    <mergeCell ref="OWA2009:OWB2009"/>
    <mergeCell ref="OWC2009:OWD2009"/>
    <mergeCell ref="OVG2009:OVH2009"/>
    <mergeCell ref="OVI2009:OVJ2009"/>
    <mergeCell ref="OVK2009:OVL2009"/>
    <mergeCell ref="OVM2009:OVN2009"/>
    <mergeCell ref="OVO2009:OVP2009"/>
    <mergeCell ref="OVQ2009:OVR2009"/>
    <mergeCell ref="OUU2009:OUV2009"/>
    <mergeCell ref="OUW2009:OUX2009"/>
    <mergeCell ref="OUY2009:OUZ2009"/>
    <mergeCell ref="OVA2009:OVB2009"/>
    <mergeCell ref="OVC2009:OVD2009"/>
    <mergeCell ref="OVE2009:OVF2009"/>
    <mergeCell ref="OXC2009:OXD2009"/>
    <mergeCell ref="OXE2009:OXF2009"/>
    <mergeCell ref="OXG2009:OXH2009"/>
    <mergeCell ref="OXI2009:OXJ2009"/>
    <mergeCell ref="OXK2009:OXL2009"/>
    <mergeCell ref="OXM2009:OXN2009"/>
    <mergeCell ref="OWQ2009:OWR2009"/>
    <mergeCell ref="OWS2009:OWT2009"/>
    <mergeCell ref="OWU2009:OWV2009"/>
    <mergeCell ref="OWW2009:OWX2009"/>
    <mergeCell ref="OWY2009:OWZ2009"/>
    <mergeCell ref="OXA2009:OXB2009"/>
    <mergeCell ref="OWE2009:OWF2009"/>
    <mergeCell ref="OWG2009:OWH2009"/>
    <mergeCell ref="OWI2009:OWJ2009"/>
    <mergeCell ref="OWK2009:OWL2009"/>
    <mergeCell ref="OWM2009:OWN2009"/>
    <mergeCell ref="OWO2009:OWP2009"/>
    <mergeCell ref="OYM2009:OYN2009"/>
    <mergeCell ref="OYO2009:OYP2009"/>
    <mergeCell ref="OYQ2009:OYR2009"/>
    <mergeCell ref="OYS2009:OYT2009"/>
    <mergeCell ref="OYU2009:OYV2009"/>
    <mergeCell ref="OYW2009:OYX2009"/>
    <mergeCell ref="OYA2009:OYB2009"/>
    <mergeCell ref="OYC2009:OYD2009"/>
    <mergeCell ref="OYE2009:OYF2009"/>
    <mergeCell ref="OYG2009:OYH2009"/>
    <mergeCell ref="OYI2009:OYJ2009"/>
    <mergeCell ref="OYK2009:OYL2009"/>
    <mergeCell ref="OXO2009:OXP2009"/>
    <mergeCell ref="OXQ2009:OXR2009"/>
    <mergeCell ref="OXS2009:OXT2009"/>
    <mergeCell ref="OXU2009:OXV2009"/>
    <mergeCell ref="OXW2009:OXX2009"/>
    <mergeCell ref="OXY2009:OXZ2009"/>
    <mergeCell ref="OZW2009:OZX2009"/>
    <mergeCell ref="OZY2009:OZZ2009"/>
    <mergeCell ref="PAA2009:PAB2009"/>
    <mergeCell ref="PAC2009:PAD2009"/>
    <mergeCell ref="PAE2009:PAF2009"/>
    <mergeCell ref="PAG2009:PAH2009"/>
    <mergeCell ref="OZK2009:OZL2009"/>
    <mergeCell ref="OZM2009:OZN2009"/>
    <mergeCell ref="OZO2009:OZP2009"/>
    <mergeCell ref="OZQ2009:OZR2009"/>
    <mergeCell ref="OZS2009:OZT2009"/>
    <mergeCell ref="OZU2009:OZV2009"/>
    <mergeCell ref="OYY2009:OYZ2009"/>
    <mergeCell ref="OZA2009:OZB2009"/>
    <mergeCell ref="OZC2009:OZD2009"/>
    <mergeCell ref="OZE2009:OZF2009"/>
    <mergeCell ref="OZG2009:OZH2009"/>
    <mergeCell ref="OZI2009:OZJ2009"/>
    <mergeCell ref="PBG2009:PBH2009"/>
    <mergeCell ref="PBI2009:PBJ2009"/>
    <mergeCell ref="PBK2009:PBL2009"/>
    <mergeCell ref="PBM2009:PBN2009"/>
    <mergeCell ref="PBO2009:PBP2009"/>
    <mergeCell ref="PBQ2009:PBR2009"/>
    <mergeCell ref="PAU2009:PAV2009"/>
    <mergeCell ref="PAW2009:PAX2009"/>
    <mergeCell ref="PAY2009:PAZ2009"/>
    <mergeCell ref="PBA2009:PBB2009"/>
    <mergeCell ref="PBC2009:PBD2009"/>
    <mergeCell ref="PBE2009:PBF2009"/>
    <mergeCell ref="PAI2009:PAJ2009"/>
    <mergeCell ref="PAK2009:PAL2009"/>
    <mergeCell ref="PAM2009:PAN2009"/>
    <mergeCell ref="PAO2009:PAP2009"/>
    <mergeCell ref="PAQ2009:PAR2009"/>
    <mergeCell ref="PAS2009:PAT2009"/>
    <mergeCell ref="PCQ2009:PCR2009"/>
    <mergeCell ref="PCS2009:PCT2009"/>
    <mergeCell ref="PCU2009:PCV2009"/>
    <mergeCell ref="PCW2009:PCX2009"/>
    <mergeCell ref="PCY2009:PCZ2009"/>
    <mergeCell ref="PDA2009:PDB2009"/>
    <mergeCell ref="PCE2009:PCF2009"/>
    <mergeCell ref="PCG2009:PCH2009"/>
    <mergeCell ref="PCI2009:PCJ2009"/>
    <mergeCell ref="PCK2009:PCL2009"/>
    <mergeCell ref="PCM2009:PCN2009"/>
    <mergeCell ref="PCO2009:PCP2009"/>
    <mergeCell ref="PBS2009:PBT2009"/>
    <mergeCell ref="PBU2009:PBV2009"/>
    <mergeCell ref="PBW2009:PBX2009"/>
    <mergeCell ref="PBY2009:PBZ2009"/>
    <mergeCell ref="PCA2009:PCB2009"/>
    <mergeCell ref="PCC2009:PCD2009"/>
    <mergeCell ref="PEA2009:PEB2009"/>
    <mergeCell ref="PEC2009:PED2009"/>
    <mergeCell ref="PEE2009:PEF2009"/>
    <mergeCell ref="PEG2009:PEH2009"/>
    <mergeCell ref="PEI2009:PEJ2009"/>
    <mergeCell ref="PEK2009:PEL2009"/>
    <mergeCell ref="PDO2009:PDP2009"/>
    <mergeCell ref="PDQ2009:PDR2009"/>
    <mergeCell ref="PDS2009:PDT2009"/>
    <mergeCell ref="PDU2009:PDV2009"/>
    <mergeCell ref="PDW2009:PDX2009"/>
    <mergeCell ref="PDY2009:PDZ2009"/>
    <mergeCell ref="PDC2009:PDD2009"/>
    <mergeCell ref="PDE2009:PDF2009"/>
    <mergeCell ref="PDG2009:PDH2009"/>
    <mergeCell ref="PDI2009:PDJ2009"/>
    <mergeCell ref="PDK2009:PDL2009"/>
    <mergeCell ref="PDM2009:PDN2009"/>
    <mergeCell ref="PFK2009:PFL2009"/>
    <mergeCell ref="PFM2009:PFN2009"/>
    <mergeCell ref="PFO2009:PFP2009"/>
    <mergeCell ref="PFQ2009:PFR2009"/>
    <mergeCell ref="PFS2009:PFT2009"/>
    <mergeCell ref="PFU2009:PFV2009"/>
    <mergeCell ref="PEY2009:PEZ2009"/>
    <mergeCell ref="PFA2009:PFB2009"/>
    <mergeCell ref="PFC2009:PFD2009"/>
    <mergeCell ref="PFE2009:PFF2009"/>
    <mergeCell ref="PFG2009:PFH2009"/>
    <mergeCell ref="PFI2009:PFJ2009"/>
    <mergeCell ref="PEM2009:PEN2009"/>
    <mergeCell ref="PEO2009:PEP2009"/>
    <mergeCell ref="PEQ2009:PER2009"/>
    <mergeCell ref="PES2009:PET2009"/>
    <mergeCell ref="PEU2009:PEV2009"/>
    <mergeCell ref="PEW2009:PEX2009"/>
    <mergeCell ref="PGU2009:PGV2009"/>
    <mergeCell ref="PGW2009:PGX2009"/>
    <mergeCell ref="PGY2009:PGZ2009"/>
    <mergeCell ref="PHA2009:PHB2009"/>
    <mergeCell ref="PHC2009:PHD2009"/>
    <mergeCell ref="PHE2009:PHF2009"/>
    <mergeCell ref="PGI2009:PGJ2009"/>
    <mergeCell ref="PGK2009:PGL2009"/>
    <mergeCell ref="PGM2009:PGN2009"/>
    <mergeCell ref="PGO2009:PGP2009"/>
    <mergeCell ref="PGQ2009:PGR2009"/>
    <mergeCell ref="PGS2009:PGT2009"/>
    <mergeCell ref="PFW2009:PFX2009"/>
    <mergeCell ref="PFY2009:PFZ2009"/>
    <mergeCell ref="PGA2009:PGB2009"/>
    <mergeCell ref="PGC2009:PGD2009"/>
    <mergeCell ref="PGE2009:PGF2009"/>
    <mergeCell ref="PGG2009:PGH2009"/>
    <mergeCell ref="PIE2009:PIF2009"/>
    <mergeCell ref="PIG2009:PIH2009"/>
    <mergeCell ref="PII2009:PIJ2009"/>
    <mergeCell ref="PIK2009:PIL2009"/>
    <mergeCell ref="PIM2009:PIN2009"/>
    <mergeCell ref="PIO2009:PIP2009"/>
    <mergeCell ref="PHS2009:PHT2009"/>
    <mergeCell ref="PHU2009:PHV2009"/>
    <mergeCell ref="PHW2009:PHX2009"/>
    <mergeCell ref="PHY2009:PHZ2009"/>
    <mergeCell ref="PIA2009:PIB2009"/>
    <mergeCell ref="PIC2009:PID2009"/>
    <mergeCell ref="PHG2009:PHH2009"/>
    <mergeCell ref="PHI2009:PHJ2009"/>
    <mergeCell ref="PHK2009:PHL2009"/>
    <mergeCell ref="PHM2009:PHN2009"/>
    <mergeCell ref="PHO2009:PHP2009"/>
    <mergeCell ref="PHQ2009:PHR2009"/>
    <mergeCell ref="PJO2009:PJP2009"/>
    <mergeCell ref="PJQ2009:PJR2009"/>
    <mergeCell ref="PJS2009:PJT2009"/>
    <mergeCell ref="PJU2009:PJV2009"/>
    <mergeCell ref="PJW2009:PJX2009"/>
    <mergeCell ref="PJY2009:PJZ2009"/>
    <mergeCell ref="PJC2009:PJD2009"/>
    <mergeCell ref="PJE2009:PJF2009"/>
    <mergeCell ref="PJG2009:PJH2009"/>
    <mergeCell ref="PJI2009:PJJ2009"/>
    <mergeCell ref="PJK2009:PJL2009"/>
    <mergeCell ref="PJM2009:PJN2009"/>
    <mergeCell ref="PIQ2009:PIR2009"/>
    <mergeCell ref="PIS2009:PIT2009"/>
    <mergeCell ref="PIU2009:PIV2009"/>
    <mergeCell ref="PIW2009:PIX2009"/>
    <mergeCell ref="PIY2009:PIZ2009"/>
    <mergeCell ref="PJA2009:PJB2009"/>
    <mergeCell ref="PKY2009:PKZ2009"/>
    <mergeCell ref="PLA2009:PLB2009"/>
    <mergeCell ref="PLC2009:PLD2009"/>
    <mergeCell ref="PLE2009:PLF2009"/>
    <mergeCell ref="PLG2009:PLH2009"/>
    <mergeCell ref="PLI2009:PLJ2009"/>
    <mergeCell ref="PKM2009:PKN2009"/>
    <mergeCell ref="PKO2009:PKP2009"/>
    <mergeCell ref="PKQ2009:PKR2009"/>
    <mergeCell ref="PKS2009:PKT2009"/>
    <mergeCell ref="PKU2009:PKV2009"/>
    <mergeCell ref="PKW2009:PKX2009"/>
    <mergeCell ref="PKA2009:PKB2009"/>
    <mergeCell ref="PKC2009:PKD2009"/>
    <mergeCell ref="PKE2009:PKF2009"/>
    <mergeCell ref="PKG2009:PKH2009"/>
    <mergeCell ref="PKI2009:PKJ2009"/>
    <mergeCell ref="PKK2009:PKL2009"/>
    <mergeCell ref="PMI2009:PMJ2009"/>
    <mergeCell ref="PMK2009:PML2009"/>
    <mergeCell ref="PMM2009:PMN2009"/>
    <mergeCell ref="PMO2009:PMP2009"/>
    <mergeCell ref="PMQ2009:PMR2009"/>
    <mergeCell ref="PMS2009:PMT2009"/>
    <mergeCell ref="PLW2009:PLX2009"/>
    <mergeCell ref="PLY2009:PLZ2009"/>
    <mergeCell ref="PMA2009:PMB2009"/>
    <mergeCell ref="PMC2009:PMD2009"/>
    <mergeCell ref="PME2009:PMF2009"/>
    <mergeCell ref="PMG2009:PMH2009"/>
    <mergeCell ref="PLK2009:PLL2009"/>
    <mergeCell ref="PLM2009:PLN2009"/>
    <mergeCell ref="PLO2009:PLP2009"/>
    <mergeCell ref="PLQ2009:PLR2009"/>
    <mergeCell ref="PLS2009:PLT2009"/>
    <mergeCell ref="PLU2009:PLV2009"/>
    <mergeCell ref="PNS2009:PNT2009"/>
    <mergeCell ref="PNU2009:PNV2009"/>
    <mergeCell ref="PNW2009:PNX2009"/>
    <mergeCell ref="PNY2009:PNZ2009"/>
    <mergeCell ref="POA2009:POB2009"/>
    <mergeCell ref="POC2009:POD2009"/>
    <mergeCell ref="PNG2009:PNH2009"/>
    <mergeCell ref="PNI2009:PNJ2009"/>
    <mergeCell ref="PNK2009:PNL2009"/>
    <mergeCell ref="PNM2009:PNN2009"/>
    <mergeCell ref="PNO2009:PNP2009"/>
    <mergeCell ref="PNQ2009:PNR2009"/>
    <mergeCell ref="PMU2009:PMV2009"/>
    <mergeCell ref="PMW2009:PMX2009"/>
    <mergeCell ref="PMY2009:PMZ2009"/>
    <mergeCell ref="PNA2009:PNB2009"/>
    <mergeCell ref="PNC2009:PND2009"/>
    <mergeCell ref="PNE2009:PNF2009"/>
    <mergeCell ref="PPC2009:PPD2009"/>
    <mergeCell ref="PPE2009:PPF2009"/>
    <mergeCell ref="PPG2009:PPH2009"/>
    <mergeCell ref="PPI2009:PPJ2009"/>
    <mergeCell ref="PPK2009:PPL2009"/>
    <mergeCell ref="PPM2009:PPN2009"/>
    <mergeCell ref="POQ2009:POR2009"/>
    <mergeCell ref="POS2009:POT2009"/>
    <mergeCell ref="POU2009:POV2009"/>
    <mergeCell ref="POW2009:POX2009"/>
    <mergeCell ref="POY2009:POZ2009"/>
    <mergeCell ref="PPA2009:PPB2009"/>
    <mergeCell ref="POE2009:POF2009"/>
    <mergeCell ref="POG2009:POH2009"/>
    <mergeCell ref="POI2009:POJ2009"/>
    <mergeCell ref="POK2009:POL2009"/>
    <mergeCell ref="POM2009:PON2009"/>
    <mergeCell ref="POO2009:POP2009"/>
    <mergeCell ref="PQM2009:PQN2009"/>
    <mergeCell ref="PQO2009:PQP2009"/>
    <mergeCell ref="PQQ2009:PQR2009"/>
    <mergeCell ref="PQS2009:PQT2009"/>
    <mergeCell ref="PQU2009:PQV2009"/>
    <mergeCell ref="PQW2009:PQX2009"/>
    <mergeCell ref="PQA2009:PQB2009"/>
    <mergeCell ref="PQC2009:PQD2009"/>
    <mergeCell ref="PQE2009:PQF2009"/>
    <mergeCell ref="PQG2009:PQH2009"/>
    <mergeCell ref="PQI2009:PQJ2009"/>
    <mergeCell ref="PQK2009:PQL2009"/>
    <mergeCell ref="PPO2009:PPP2009"/>
    <mergeCell ref="PPQ2009:PPR2009"/>
    <mergeCell ref="PPS2009:PPT2009"/>
    <mergeCell ref="PPU2009:PPV2009"/>
    <mergeCell ref="PPW2009:PPX2009"/>
    <mergeCell ref="PPY2009:PPZ2009"/>
    <mergeCell ref="PRW2009:PRX2009"/>
    <mergeCell ref="PRY2009:PRZ2009"/>
    <mergeCell ref="PSA2009:PSB2009"/>
    <mergeCell ref="PSC2009:PSD2009"/>
    <mergeCell ref="PSE2009:PSF2009"/>
    <mergeCell ref="PSG2009:PSH2009"/>
    <mergeCell ref="PRK2009:PRL2009"/>
    <mergeCell ref="PRM2009:PRN2009"/>
    <mergeCell ref="PRO2009:PRP2009"/>
    <mergeCell ref="PRQ2009:PRR2009"/>
    <mergeCell ref="PRS2009:PRT2009"/>
    <mergeCell ref="PRU2009:PRV2009"/>
    <mergeCell ref="PQY2009:PQZ2009"/>
    <mergeCell ref="PRA2009:PRB2009"/>
    <mergeCell ref="PRC2009:PRD2009"/>
    <mergeCell ref="PRE2009:PRF2009"/>
    <mergeCell ref="PRG2009:PRH2009"/>
    <mergeCell ref="PRI2009:PRJ2009"/>
    <mergeCell ref="PTG2009:PTH2009"/>
    <mergeCell ref="PTI2009:PTJ2009"/>
    <mergeCell ref="PTK2009:PTL2009"/>
    <mergeCell ref="PTM2009:PTN2009"/>
    <mergeCell ref="PTO2009:PTP2009"/>
    <mergeCell ref="PTQ2009:PTR2009"/>
    <mergeCell ref="PSU2009:PSV2009"/>
    <mergeCell ref="PSW2009:PSX2009"/>
    <mergeCell ref="PSY2009:PSZ2009"/>
    <mergeCell ref="PTA2009:PTB2009"/>
    <mergeCell ref="PTC2009:PTD2009"/>
    <mergeCell ref="PTE2009:PTF2009"/>
    <mergeCell ref="PSI2009:PSJ2009"/>
    <mergeCell ref="PSK2009:PSL2009"/>
    <mergeCell ref="PSM2009:PSN2009"/>
    <mergeCell ref="PSO2009:PSP2009"/>
    <mergeCell ref="PSQ2009:PSR2009"/>
    <mergeCell ref="PSS2009:PST2009"/>
    <mergeCell ref="PUQ2009:PUR2009"/>
    <mergeCell ref="PUS2009:PUT2009"/>
    <mergeCell ref="PUU2009:PUV2009"/>
    <mergeCell ref="PUW2009:PUX2009"/>
    <mergeCell ref="PUY2009:PUZ2009"/>
    <mergeCell ref="PVA2009:PVB2009"/>
    <mergeCell ref="PUE2009:PUF2009"/>
    <mergeCell ref="PUG2009:PUH2009"/>
    <mergeCell ref="PUI2009:PUJ2009"/>
    <mergeCell ref="PUK2009:PUL2009"/>
    <mergeCell ref="PUM2009:PUN2009"/>
    <mergeCell ref="PUO2009:PUP2009"/>
    <mergeCell ref="PTS2009:PTT2009"/>
    <mergeCell ref="PTU2009:PTV2009"/>
    <mergeCell ref="PTW2009:PTX2009"/>
    <mergeCell ref="PTY2009:PTZ2009"/>
    <mergeCell ref="PUA2009:PUB2009"/>
    <mergeCell ref="PUC2009:PUD2009"/>
    <mergeCell ref="PWA2009:PWB2009"/>
    <mergeCell ref="PWC2009:PWD2009"/>
    <mergeCell ref="PWE2009:PWF2009"/>
    <mergeCell ref="PWG2009:PWH2009"/>
    <mergeCell ref="PWI2009:PWJ2009"/>
    <mergeCell ref="PWK2009:PWL2009"/>
    <mergeCell ref="PVO2009:PVP2009"/>
    <mergeCell ref="PVQ2009:PVR2009"/>
    <mergeCell ref="PVS2009:PVT2009"/>
    <mergeCell ref="PVU2009:PVV2009"/>
    <mergeCell ref="PVW2009:PVX2009"/>
    <mergeCell ref="PVY2009:PVZ2009"/>
    <mergeCell ref="PVC2009:PVD2009"/>
    <mergeCell ref="PVE2009:PVF2009"/>
    <mergeCell ref="PVG2009:PVH2009"/>
    <mergeCell ref="PVI2009:PVJ2009"/>
    <mergeCell ref="PVK2009:PVL2009"/>
    <mergeCell ref="PVM2009:PVN2009"/>
    <mergeCell ref="PXK2009:PXL2009"/>
    <mergeCell ref="PXM2009:PXN2009"/>
    <mergeCell ref="PXO2009:PXP2009"/>
    <mergeCell ref="PXQ2009:PXR2009"/>
    <mergeCell ref="PXS2009:PXT2009"/>
    <mergeCell ref="PXU2009:PXV2009"/>
    <mergeCell ref="PWY2009:PWZ2009"/>
    <mergeCell ref="PXA2009:PXB2009"/>
    <mergeCell ref="PXC2009:PXD2009"/>
    <mergeCell ref="PXE2009:PXF2009"/>
    <mergeCell ref="PXG2009:PXH2009"/>
    <mergeCell ref="PXI2009:PXJ2009"/>
    <mergeCell ref="PWM2009:PWN2009"/>
    <mergeCell ref="PWO2009:PWP2009"/>
    <mergeCell ref="PWQ2009:PWR2009"/>
    <mergeCell ref="PWS2009:PWT2009"/>
    <mergeCell ref="PWU2009:PWV2009"/>
    <mergeCell ref="PWW2009:PWX2009"/>
    <mergeCell ref="PYU2009:PYV2009"/>
    <mergeCell ref="PYW2009:PYX2009"/>
    <mergeCell ref="PYY2009:PYZ2009"/>
    <mergeCell ref="PZA2009:PZB2009"/>
    <mergeCell ref="PZC2009:PZD2009"/>
    <mergeCell ref="PZE2009:PZF2009"/>
    <mergeCell ref="PYI2009:PYJ2009"/>
    <mergeCell ref="PYK2009:PYL2009"/>
    <mergeCell ref="PYM2009:PYN2009"/>
    <mergeCell ref="PYO2009:PYP2009"/>
    <mergeCell ref="PYQ2009:PYR2009"/>
    <mergeCell ref="PYS2009:PYT2009"/>
    <mergeCell ref="PXW2009:PXX2009"/>
    <mergeCell ref="PXY2009:PXZ2009"/>
    <mergeCell ref="PYA2009:PYB2009"/>
    <mergeCell ref="PYC2009:PYD2009"/>
    <mergeCell ref="PYE2009:PYF2009"/>
    <mergeCell ref="PYG2009:PYH2009"/>
    <mergeCell ref="QAE2009:QAF2009"/>
    <mergeCell ref="QAG2009:QAH2009"/>
    <mergeCell ref="QAI2009:QAJ2009"/>
    <mergeCell ref="QAK2009:QAL2009"/>
    <mergeCell ref="QAM2009:QAN2009"/>
    <mergeCell ref="QAO2009:QAP2009"/>
    <mergeCell ref="PZS2009:PZT2009"/>
    <mergeCell ref="PZU2009:PZV2009"/>
    <mergeCell ref="PZW2009:PZX2009"/>
    <mergeCell ref="PZY2009:PZZ2009"/>
    <mergeCell ref="QAA2009:QAB2009"/>
    <mergeCell ref="QAC2009:QAD2009"/>
    <mergeCell ref="PZG2009:PZH2009"/>
    <mergeCell ref="PZI2009:PZJ2009"/>
    <mergeCell ref="PZK2009:PZL2009"/>
    <mergeCell ref="PZM2009:PZN2009"/>
    <mergeCell ref="PZO2009:PZP2009"/>
    <mergeCell ref="PZQ2009:PZR2009"/>
    <mergeCell ref="QBO2009:QBP2009"/>
    <mergeCell ref="QBQ2009:QBR2009"/>
    <mergeCell ref="QBS2009:QBT2009"/>
    <mergeCell ref="QBU2009:QBV2009"/>
    <mergeCell ref="QBW2009:QBX2009"/>
    <mergeCell ref="QBY2009:QBZ2009"/>
    <mergeCell ref="QBC2009:QBD2009"/>
    <mergeCell ref="QBE2009:QBF2009"/>
    <mergeCell ref="QBG2009:QBH2009"/>
    <mergeCell ref="QBI2009:QBJ2009"/>
    <mergeCell ref="QBK2009:QBL2009"/>
    <mergeCell ref="QBM2009:QBN2009"/>
    <mergeCell ref="QAQ2009:QAR2009"/>
    <mergeCell ref="QAS2009:QAT2009"/>
    <mergeCell ref="QAU2009:QAV2009"/>
    <mergeCell ref="QAW2009:QAX2009"/>
    <mergeCell ref="QAY2009:QAZ2009"/>
    <mergeCell ref="QBA2009:QBB2009"/>
    <mergeCell ref="QCY2009:QCZ2009"/>
    <mergeCell ref="QDA2009:QDB2009"/>
    <mergeCell ref="QDC2009:QDD2009"/>
    <mergeCell ref="QDE2009:QDF2009"/>
    <mergeCell ref="QDG2009:QDH2009"/>
    <mergeCell ref="QDI2009:QDJ2009"/>
    <mergeCell ref="QCM2009:QCN2009"/>
    <mergeCell ref="QCO2009:QCP2009"/>
    <mergeCell ref="QCQ2009:QCR2009"/>
    <mergeCell ref="QCS2009:QCT2009"/>
    <mergeCell ref="QCU2009:QCV2009"/>
    <mergeCell ref="QCW2009:QCX2009"/>
    <mergeCell ref="QCA2009:QCB2009"/>
    <mergeCell ref="QCC2009:QCD2009"/>
    <mergeCell ref="QCE2009:QCF2009"/>
    <mergeCell ref="QCG2009:QCH2009"/>
    <mergeCell ref="QCI2009:QCJ2009"/>
    <mergeCell ref="QCK2009:QCL2009"/>
    <mergeCell ref="QEI2009:QEJ2009"/>
    <mergeCell ref="QEK2009:QEL2009"/>
    <mergeCell ref="QEM2009:QEN2009"/>
    <mergeCell ref="QEO2009:QEP2009"/>
    <mergeCell ref="QEQ2009:QER2009"/>
    <mergeCell ref="QES2009:QET2009"/>
    <mergeCell ref="QDW2009:QDX2009"/>
    <mergeCell ref="QDY2009:QDZ2009"/>
    <mergeCell ref="QEA2009:QEB2009"/>
    <mergeCell ref="QEC2009:QED2009"/>
    <mergeCell ref="QEE2009:QEF2009"/>
    <mergeCell ref="QEG2009:QEH2009"/>
    <mergeCell ref="QDK2009:QDL2009"/>
    <mergeCell ref="QDM2009:QDN2009"/>
    <mergeCell ref="QDO2009:QDP2009"/>
    <mergeCell ref="QDQ2009:QDR2009"/>
    <mergeCell ref="QDS2009:QDT2009"/>
    <mergeCell ref="QDU2009:QDV2009"/>
    <mergeCell ref="QFS2009:QFT2009"/>
    <mergeCell ref="QFU2009:QFV2009"/>
    <mergeCell ref="QFW2009:QFX2009"/>
    <mergeCell ref="QFY2009:QFZ2009"/>
    <mergeCell ref="QGA2009:QGB2009"/>
    <mergeCell ref="QGC2009:QGD2009"/>
    <mergeCell ref="QFG2009:QFH2009"/>
    <mergeCell ref="QFI2009:QFJ2009"/>
    <mergeCell ref="QFK2009:QFL2009"/>
    <mergeCell ref="QFM2009:QFN2009"/>
    <mergeCell ref="QFO2009:QFP2009"/>
    <mergeCell ref="QFQ2009:QFR2009"/>
    <mergeCell ref="QEU2009:QEV2009"/>
    <mergeCell ref="QEW2009:QEX2009"/>
    <mergeCell ref="QEY2009:QEZ2009"/>
    <mergeCell ref="QFA2009:QFB2009"/>
    <mergeCell ref="QFC2009:QFD2009"/>
    <mergeCell ref="QFE2009:QFF2009"/>
    <mergeCell ref="QHC2009:QHD2009"/>
    <mergeCell ref="QHE2009:QHF2009"/>
    <mergeCell ref="QHG2009:QHH2009"/>
    <mergeCell ref="QHI2009:QHJ2009"/>
    <mergeCell ref="QHK2009:QHL2009"/>
    <mergeCell ref="QHM2009:QHN2009"/>
    <mergeCell ref="QGQ2009:QGR2009"/>
    <mergeCell ref="QGS2009:QGT2009"/>
    <mergeCell ref="QGU2009:QGV2009"/>
    <mergeCell ref="QGW2009:QGX2009"/>
    <mergeCell ref="QGY2009:QGZ2009"/>
    <mergeCell ref="QHA2009:QHB2009"/>
    <mergeCell ref="QGE2009:QGF2009"/>
    <mergeCell ref="QGG2009:QGH2009"/>
    <mergeCell ref="QGI2009:QGJ2009"/>
    <mergeCell ref="QGK2009:QGL2009"/>
    <mergeCell ref="QGM2009:QGN2009"/>
    <mergeCell ref="QGO2009:QGP2009"/>
    <mergeCell ref="QIM2009:QIN2009"/>
    <mergeCell ref="QIO2009:QIP2009"/>
    <mergeCell ref="QIQ2009:QIR2009"/>
    <mergeCell ref="QIS2009:QIT2009"/>
    <mergeCell ref="QIU2009:QIV2009"/>
    <mergeCell ref="QIW2009:QIX2009"/>
    <mergeCell ref="QIA2009:QIB2009"/>
    <mergeCell ref="QIC2009:QID2009"/>
    <mergeCell ref="QIE2009:QIF2009"/>
    <mergeCell ref="QIG2009:QIH2009"/>
    <mergeCell ref="QII2009:QIJ2009"/>
    <mergeCell ref="QIK2009:QIL2009"/>
    <mergeCell ref="QHO2009:QHP2009"/>
    <mergeCell ref="QHQ2009:QHR2009"/>
    <mergeCell ref="QHS2009:QHT2009"/>
    <mergeCell ref="QHU2009:QHV2009"/>
    <mergeCell ref="QHW2009:QHX2009"/>
    <mergeCell ref="QHY2009:QHZ2009"/>
    <mergeCell ref="QJW2009:QJX2009"/>
    <mergeCell ref="QJY2009:QJZ2009"/>
    <mergeCell ref="QKA2009:QKB2009"/>
    <mergeCell ref="QKC2009:QKD2009"/>
    <mergeCell ref="QKE2009:QKF2009"/>
    <mergeCell ref="QKG2009:QKH2009"/>
    <mergeCell ref="QJK2009:QJL2009"/>
    <mergeCell ref="QJM2009:QJN2009"/>
    <mergeCell ref="QJO2009:QJP2009"/>
    <mergeCell ref="QJQ2009:QJR2009"/>
    <mergeCell ref="QJS2009:QJT2009"/>
    <mergeCell ref="QJU2009:QJV2009"/>
    <mergeCell ref="QIY2009:QIZ2009"/>
    <mergeCell ref="QJA2009:QJB2009"/>
    <mergeCell ref="QJC2009:QJD2009"/>
    <mergeCell ref="QJE2009:QJF2009"/>
    <mergeCell ref="QJG2009:QJH2009"/>
    <mergeCell ref="QJI2009:QJJ2009"/>
    <mergeCell ref="QLG2009:QLH2009"/>
    <mergeCell ref="QLI2009:QLJ2009"/>
    <mergeCell ref="QLK2009:QLL2009"/>
    <mergeCell ref="QLM2009:QLN2009"/>
    <mergeCell ref="QLO2009:QLP2009"/>
    <mergeCell ref="QLQ2009:QLR2009"/>
    <mergeCell ref="QKU2009:QKV2009"/>
    <mergeCell ref="QKW2009:QKX2009"/>
    <mergeCell ref="QKY2009:QKZ2009"/>
    <mergeCell ref="QLA2009:QLB2009"/>
    <mergeCell ref="QLC2009:QLD2009"/>
    <mergeCell ref="QLE2009:QLF2009"/>
    <mergeCell ref="QKI2009:QKJ2009"/>
    <mergeCell ref="QKK2009:QKL2009"/>
    <mergeCell ref="QKM2009:QKN2009"/>
    <mergeCell ref="QKO2009:QKP2009"/>
    <mergeCell ref="QKQ2009:QKR2009"/>
    <mergeCell ref="QKS2009:QKT2009"/>
    <mergeCell ref="QMQ2009:QMR2009"/>
    <mergeCell ref="QMS2009:QMT2009"/>
    <mergeCell ref="QMU2009:QMV2009"/>
    <mergeCell ref="QMW2009:QMX2009"/>
    <mergeCell ref="QMY2009:QMZ2009"/>
    <mergeCell ref="QNA2009:QNB2009"/>
    <mergeCell ref="QME2009:QMF2009"/>
    <mergeCell ref="QMG2009:QMH2009"/>
    <mergeCell ref="QMI2009:QMJ2009"/>
    <mergeCell ref="QMK2009:QML2009"/>
    <mergeCell ref="QMM2009:QMN2009"/>
    <mergeCell ref="QMO2009:QMP2009"/>
    <mergeCell ref="QLS2009:QLT2009"/>
    <mergeCell ref="QLU2009:QLV2009"/>
    <mergeCell ref="QLW2009:QLX2009"/>
    <mergeCell ref="QLY2009:QLZ2009"/>
    <mergeCell ref="QMA2009:QMB2009"/>
    <mergeCell ref="QMC2009:QMD2009"/>
    <mergeCell ref="QOA2009:QOB2009"/>
    <mergeCell ref="QOC2009:QOD2009"/>
    <mergeCell ref="QOE2009:QOF2009"/>
    <mergeCell ref="QOG2009:QOH2009"/>
    <mergeCell ref="QOI2009:QOJ2009"/>
    <mergeCell ref="QOK2009:QOL2009"/>
    <mergeCell ref="QNO2009:QNP2009"/>
    <mergeCell ref="QNQ2009:QNR2009"/>
    <mergeCell ref="QNS2009:QNT2009"/>
    <mergeCell ref="QNU2009:QNV2009"/>
    <mergeCell ref="QNW2009:QNX2009"/>
    <mergeCell ref="QNY2009:QNZ2009"/>
    <mergeCell ref="QNC2009:QND2009"/>
    <mergeCell ref="QNE2009:QNF2009"/>
    <mergeCell ref="QNG2009:QNH2009"/>
    <mergeCell ref="QNI2009:QNJ2009"/>
    <mergeCell ref="QNK2009:QNL2009"/>
    <mergeCell ref="QNM2009:QNN2009"/>
    <mergeCell ref="QPK2009:QPL2009"/>
    <mergeCell ref="QPM2009:QPN2009"/>
    <mergeCell ref="QPO2009:QPP2009"/>
    <mergeCell ref="QPQ2009:QPR2009"/>
    <mergeCell ref="QPS2009:QPT2009"/>
    <mergeCell ref="QPU2009:QPV2009"/>
    <mergeCell ref="QOY2009:QOZ2009"/>
    <mergeCell ref="QPA2009:QPB2009"/>
    <mergeCell ref="QPC2009:QPD2009"/>
    <mergeCell ref="QPE2009:QPF2009"/>
    <mergeCell ref="QPG2009:QPH2009"/>
    <mergeCell ref="QPI2009:QPJ2009"/>
    <mergeCell ref="QOM2009:QON2009"/>
    <mergeCell ref="QOO2009:QOP2009"/>
    <mergeCell ref="QOQ2009:QOR2009"/>
    <mergeCell ref="QOS2009:QOT2009"/>
    <mergeCell ref="QOU2009:QOV2009"/>
    <mergeCell ref="QOW2009:QOX2009"/>
    <mergeCell ref="QQU2009:QQV2009"/>
    <mergeCell ref="QQW2009:QQX2009"/>
    <mergeCell ref="QQY2009:QQZ2009"/>
    <mergeCell ref="QRA2009:QRB2009"/>
    <mergeCell ref="QRC2009:QRD2009"/>
    <mergeCell ref="QRE2009:QRF2009"/>
    <mergeCell ref="QQI2009:QQJ2009"/>
    <mergeCell ref="QQK2009:QQL2009"/>
    <mergeCell ref="QQM2009:QQN2009"/>
    <mergeCell ref="QQO2009:QQP2009"/>
    <mergeCell ref="QQQ2009:QQR2009"/>
    <mergeCell ref="QQS2009:QQT2009"/>
    <mergeCell ref="QPW2009:QPX2009"/>
    <mergeCell ref="QPY2009:QPZ2009"/>
    <mergeCell ref="QQA2009:QQB2009"/>
    <mergeCell ref="QQC2009:QQD2009"/>
    <mergeCell ref="QQE2009:QQF2009"/>
    <mergeCell ref="QQG2009:QQH2009"/>
    <mergeCell ref="QSE2009:QSF2009"/>
    <mergeCell ref="QSG2009:QSH2009"/>
    <mergeCell ref="QSI2009:QSJ2009"/>
    <mergeCell ref="QSK2009:QSL2009"/>
    <mergeCell ref="QSM2009:QSN2009"/>
    <mergeCell ref="QSO2009:QSP2009"/>
    <mergeCell ref="QRS2009:QRT2009"/>
    <mergeCell ref="QRU2009:QRV2009"/>
    <mergeCell ref="QRW2009:QRX2009"/>
    <mergeCell ref="QRY2009:QRZ2009"/>
    <mergeCell ref="QSA2009:QSB2009"/>
    <mergeCell ref="QSC2009:QSD2009"/>
    <mergeCell ref="QRG2009:QRH2009"/>
    <mergeCell ref="QRI2009:QRJ2009"/>
    <mergeCell ref="QRK2009:QRL2009"/>
    <mergeCell ref="QRM2009:QRN2009"/>
    <mergeCell ref="QRO2009:QRP2009"/>
    <mergeCell ref="QRQ2009:QRR2009"/>
    <mergeCell ref="QTO2009:QTP2009"/>
    <mergeCell ref="QTQ2009:QTR2009"/>
    <mergeCell ref="QTS2009:QTT2009"/>
    <mergeCell ref="QTU2009:QTV2009"/>
    <mergeCell ref="QTW2009:QTX2009"/>
    <mergeCell ref="QTY2009:QTZ2009"/>
    <mergeCell ref="QTC2009:QTD2009"/>
    <mergeCell ref="QTE2009:QTF2009"/>
    <mergeCell ref="QTG2009:QTH2009"/>
    <mergeCell ref="QTI2009:QTJ2009"/>
    <mergeCell ref="QTK2009:QTL2009"/>
    <mergeCell ref="QTM2009:QTN2009"/>
    <mergeCell ref="QSQ2009:QSR2009"/>
    <mergeCell ref="QSS2009:QST2009"/>
    <mergeCell ref="QSU2009:QSV2009"/>
    <mergeCell ref="QSW2009:QSX2009"/>
    <mergeCell ref="QSY2009:QSZ2009"/>
    <mergeCell ref="QTA2009:QTB2009"/>
    <mergeCell ref="QUY2009:QUZ2009"/>
    <mergeCell ref="QVA2009:QVB2009"/>
    <mergeCell ref="QVC2009:QVD2009"/>
    <mergeCell ref="QVE2009:QVF2009"/>
    <mergeCell ref="QVG2009:QVH2009"/>
    <mergeCell ref="QVI2009:QVJ2009"/>
    <mergeCell ref="QUM2009:QUN2009"/>
    <mergeCell ref="QUO2009:QUP2009"/>
    <mergeCell ref="QUQ2009:QUR2009"/>
    <mergeCell ref="QUS2009:QUT2009"/>
    <mergeCell ref="QUU2009:QUV2009"/>
    <mergeCell ref="QUW2009:QUX2009"/>
    <mergeCell ref="QUA2009:QUB2009"/>
    <mergeCell ref="QUC2009:QUD2009"/>
    <mergeCell ref="QUE2009:QUF2009"/>
    <mergeCell ref="QUG2009:QUH2009"/>
    <mergeCell ref="QUI2009:QUJ2009"/>
    <mergeCell ref="QUK2009:QUL2009"/>
    <mergeCell ref="QWI2009:QWJ2009"/>
    <mergeCell ref="QWK2009:QWL2009"/>
    <mergeCell ref="QWM2009:QWN2009"/>
    <mergeCell ref="QWO2009:QWP2009"/>
    <mergeCell ref="QWQ2009:QWR2009"/>
    <mergeCell ref="QWS2009:QWT2009"/>
    <mergeCell ref="QVW2009:QVX2009"/>
    <mergeCell ref="QVY2009:QVZ2009"/>
    <mergeCell ref="QWA2009:QWB2009"/>
    <mergeCell ref="QWC2009:QWD2009"/>
    <mergeCell ref="QWE2009:QWF2009"/>
    <mergeCell ref="QWG2009:QWH2009"/>
    <mergeCell ref="QVK2009:QVL2009"/>
    <mergeCell ref="QVM2009:QVN2009"/>
    <mergeCell ref="QVO2009:QVP2009"/>
    <mergeCell ref="QVQ2009:QVR2009"/>
    <mergeCell ref="QVS2009:QVT2009"/>
    <mergeCell ref="QVU2009:QVV2009"/>
    <mergeCell ref="QXS2009:QXT2009"/>
    <mergeCell ref="QXU2009:QXV2009"/>
    <mergeCell ref="QXW2009:QXX2009"/>
    <mergeCell ref="QXY2009:QXZ2009"/>
    <mergeCell ref="QYA2009:QYB2009"/>
    <mergeCell ref="QYC2009:QYD2009"/>
    <mergeCell ref="QXG2009:QXH2009"/>
    <mergeCell ref="QXI2009:QXJ2009"/>
    <mergeCell ref="QXK2009:QXL2009"/>
    <mergeCell ref="QXM2009:QXN2009"/>
    <mergeCell ref="QXO2009:QXP2009"/>
    <mergeCell ref="QXQ2009:QXR2009"/>
    <mergeCell ref="QWU2009:QWV2009"/>
    <mergeCell ref="QWW2009:QWX2009"/>
    <mergeCell ref="QWY2009:QWZ2009"/>
    <mergeCell ref="QXA2009:QXB2009"/>
    <mergeCell ref="QXC2009:QXD2009"/>
    <mergeCell ref="QXE2009:QXF2009"/>
    <mergeCell ref="QZC2009:QZD2009"/>
    <mergeCell ref="QZE2009:QZF2009"/>
    <mergeCell ref="QZG2009:QZH2009"/>
    <mergeCell ref="QZI2009:QZJ2009"/>
    <mergeCell ref="QZK2009:QZL2009"/>
    <mergeCell ref="QZM2009:QZN2009"/>
    <mergeCell ref="QYQ2009:QYR2009"/>
    <mergeCell ref="QYS2009:QYT2009"/>
    <mergeCell ref="QYU2009:QYV2009"/>
    <mergeCell ref="QYW2009:QYX2009"/>
    <mergeCell ref="QYY2009:QYZ2009"/>
    <mergeCell ref="QZA2009:QZB2009"/>
    <mergeCell ref="QYE2009:QYF2009"/>
    <mergeCell ref="QYG2009:QYH2009"/>
    <mergeCell ref="QYI2009:QYJ2009"/>
    <mergeCell ref="QYK2009:QYL2009"/>
    <mergeCell ref="QYM2009:QYN2009"/>
    <mergeCell ref="QYO2009:QYP2009"/>
    <mergeCell ref="RAM2009:RAN2009"/>
    <mergeCell ref="RAO2009:RAP2009"/>
    <mergeCell ref="RAQ2009:RAR2009"/>
    <mergeCell ref="RAS2009:RAT2009"/>
    <mergeCell ref="RAU2009:RAV2009"/>
    <mergeCell ref="RAW2009:RAX2009"/>
    <mergeCell ref="RAA2009:RAB2009"/>
    <mergeCell ref="RAC2009:RAD2009"/>
    <mergeCell ref="RAE2009:RAF2009"/>
    <mergeCell ref="RAG2009:RAH2009"/>
    <mergeCell ref="RAI2009:RAJ2009"/>
    <mergeCell ref="RAK2009:RAL2009"/>
    <mergeCell ref="QZO2009:QZP2009"/>
    <mergeCell ref="QZQ2009:QZR2009"/>
    <mergeCell ref="QZS2009:QZT2009"/>
    <mergeCell ref="QZU2009:QZV2009"/>
    <mergeCell ref="QZW2009:QZX2009"/>
    <mergeCell ref="QZY2009:QZZ2009"/>
    <mergeCell ref="RBW2009:RBX2009"/>
    <mergeCell ref="RBY2009:RBZ2009"/>
    <mergeCell ref="RCA2009:RCB2009"/>
    <mergeCell ref="RCC2009:RCD2009"/>
    <mergeCell ref="RCE2009:RCF2009"/>
    <mergeCell ref="RCG2009:RCH2009"/>
    <mergeCell ref="RBK2009:RBL2009"/>
    <mergeCell ref="RBM2009:RBN2009"/>
    <mergeCell ref="RBO2009:RBP2009"/>
    <mergeCell ref="RBQ2009:RBR2009"/>
    <mergeCell ref="RBS2009:RBT2009"/>
    <mergeCell ref="RBU2009:RBV2009"/>
    <mergeCell ref="RAY2009:RAZ2009"/>
    <mergeCell ref="RBA2009:RBB2009"/>
    <mergeCell ref="RBC2009:RBD2009"/>
    <mergeCell ref="RBE2009:RBF2009"/>
    <mergeCell ref="RBG2009:RBH2009"/>
    <mergeCell ref="RBI2009:RBJ2009"/>
    <mergeCell ref="RDG2009:RDH2009"/>
    <mergeCell ref="RDI2009:RDJ2009"/>
    <mergeCell ref="RDK2009:RDL2009"/>
    <mergeCell ref="RDM2009:RDN2009"/>
    <mergeCell ref="RDO2009:RDP2009"/>
    <mergeCell ref="RDQ2009:RDR2009"/>
    <mergeCell ref="RCU2009:RCV2009"/>
    <mergeCell ref="RCW2009:RCX2009"/>
    <mergeCell ref="RCY2009:RCZ2009"/>
    <mergeCell ref="RDA2009:RDB2009"/>
    <mergeCell ref="RDC2009:RDD2009"/>
    <mergeCell ref="RDE2009:RDF2009"/>
    <mergeCell ref="RCI2009:RCJ2009"/>
    <mergeCell ref="RCK2009:RCL2009"/>
    <mergeCell ref="RCM2009:RCN2009"/>
    <mergeCell ref="RCO2009:RCP2009"/>
    <mergeCell ref="RCQ2009:RCR2009"/>
    <mergeCell ref="RCS2009:RCT2009"/>
    <mergeCell ref="REQ2009:RER2009"/>
    <mergeCell ref="RES2009:RET2009"/>
    <mergeCell ref="REU2009:REV2009"/>
    <mergeCell ref="REW2009:REX2009"/>
    <mergeCell ref="REY2009:REZ2009"/>
    <mergeCell ref="RFA2009:RFB2009"/>
    <mergeCell ref="REE2009:REF2009"/>
    <mergeCell ref="REG2009:REH2009"/>
    <mergeCell ref="REI2009:REJ2009"/>
    <mergeCell ref="REK2009:REL2009"/>
    <mergeCell ref="REM2009:REN2009"/>
    <mergeCell ref="REO2009:REP2009"/>
    <mergeCell ref="RDS2009:RDT2009"/>
    <mergeCell ref="RDU2009:RDV2009"/>
    <mergeCell ref="RDW2009:RDX2009"/>
    <mergeCell ref="RDY2009:RDZ2009"/>
    <mergeCell ref="REA2009:REB2009"/>
    <mergeCell ref="REC2009:RED2009"/>
    <mergeCell ref="RGA2009:RGB2009"/>
    <mergeCell ref="RGC2009:RGD2009"/>
    <mergeCell ref="RGE2009:RGF2009"/>
    <mergeCell ref="RGG2009:RGH2009"/>
    <mergeCell ref="RGI2009:RGJ2009"/>
    <mergeCell ref="RGK2009:RGL2009"/>
    <mergeCell ref="RFO2009:RFP2009"/>
    <mergeCell ref="RFQ2009:RFR2009"/>
    <mergeCell ref="RFS2009:RFT2009"/>
    <mergeCell ref="RFU2009:RFV2009"/>
    <mergeCell ref="RFW2009:RFX2009"/>
    <mergeCell ref="RFY2009:RFZ2009"/>
    <mergeCell ref="RFC2009:RFD2009"/>
    <mergeCell ref="RFE2009:RFF2009"/>
    <mergeCell ref="RFG2009:RFH2009"/>
    <mergeCell ref="RFI2009:RFJ2009"/>
    <mergeCell ref="RFK2009:RFL2009"/>
    <mergeCell ref="RFM2009:RFN2009"/>
    <mergeCell ref="RHK2009:RHL2009"/>
    <mergeCell ref="RHM2009:RHN2009"/>
    <mergeCell ref="RHO2009:RHP2009"/>
    <mergeCell ref="RHQ2009:RHR2009"/>
    <mergeCell ref="RHS2009:RHT2009"/>
    <mergeCell ref="RHU2009:RHV2009"/>
    <mergeCell ref="RGY2009:RGZ2009"/>
    <mergeCell ref="RHA2009:RHB2009"/>
    <mergeCell ref="RHC2009:RHD2009"/>
    <mergeCell ref="RHE2009:RHF2009"/>
    <mergeCell ref="RHG2009:RHH2009"/>
    <mergeCell ref="RHI2009:RHJ2009"/>
    <mergeCell ref="RGM2009:RGN2009"/>
    <mergeCell ref="RGO2009:RGP2009"/>
    <mergeCell ref="RGQ2009:RGR2009"/>
    <mergeCell ref="RGS2009:RGT2009"/>
    <mergeCell ref="RGU2009:RGV2009"/>
    <mergeCell ref="RGW2009:RGX2009"/>
    <mergeCell ref="RIU2009:RIV2009"/>
    <mergeCell ref="RIW2009:RIX2009"/>
    <mergeCell ref="RIY2009:RIZ2009"/>
    <mergeCell ref="RJA2009:RJB2009"/>
    <mergeCell ref="RJC2009:RJD2009"/>
    <mergeCell ref="RJE2009:RJF2009"/>
    <mergeCell ref="RII2009:RIJ2009"/>
    <mergeCell ref="RIK2009:RIL2009"/>
    <mergeCell ref="RIM2009:RIN2009"/>
    <mergeCell ref="RIO2009:RIP2009"/>
    <mergeCell ref="RIQ2009:RIR2009"/>
    <mergeCell ref="RIS2009:RIT2009"/>
    <mergeCell ref="RHW2009:RHX2009"/>
    <mergeCell ref="RHY2009:RHZ2009"/>
    <mergeCell ref="RIA2009:RIB2009"/>
    <mergeCell ref="RIC2009:RID2009"/>
    <mergeCell ref="RIE2009:RIF2009"/>
    <mergeCell ref="RIG2009:RIH2009"/>
    <mergeCell ref="RKE2009:RKF2009"/>
    <mergeCell ref="RKG2009:RKH2009"/>
    <mergeCell ref="RKI2009:RKJ2009"/>
    <mergeCell ref="RKK2009:RKL2009"/>
    <mergeCell ref="RKM2009:RKN2009"/>
    <mergeCell ref="RKO2009:RKP2009"/>
    <mergeCell ref="RJS2009:RJT2009"/>
    <mergeCell ref="RJU2009:RJV2009"/>
    <mergeCell ref="RJW2009:RJX2009"/>
    <mergeCell ref="RJY2009:RJZ2009"/>
    <mergeCell ref="RKA2009:RKB2009"/>
    <mergeCell ref="RKC2009:RKD2009"/>
    <mergeCell ref="RJG2009:RJH2009"/>
    <mergeCell ref="RJI2009:RJJ2009"/>
    <mergeCell ref="RJK2009:RJL2009"/>
    <mergeCell ref="RJM2009:RJN2009"/>
    <mergeCell ref="RJO2009:RJP2009"/>
    <mergeCell ref="RJQ2009:RJR2009"/>
    <mergeCell ref="RLO2009:RLP2009"/>
    <mergeCell ref="RLQ2009:RLR2009"/>
    <mergeCell ref="RLS2009:RLT2009"/>
    <mergeCell ref="RLU2009:RLV2009"/>
    <mergeCell ref="RLW2009:RLX2009"/>
    <mergeCell ref="RLY2009:RLZ2009"/>
    <mergeCell ref="RLC2009:RLD2009"/>
    <mergeCell ref="RLE2009:RLF2009"/>
    <mergeCell ref="RLG2009:RLH2009"/>
    <mergeCell ref="RLI2009:RLJ2009"/>
    <mergeCell ref="RLK2009:RLL2009"/>
    <mergeCell ref="RLM2009:RLN2009"/>
    <mergeCell ref="RKQ2009:RKR2009"/>
    <mergeCell ref="RKS2009:RKT2009"/>
    <mergeCell ref="RKU2009:RKV2009"/>
    <mergeCell ref="RKW2009:RKX2009"/>
    <mergeCell ref="RKY2009:RKZ2009"/>
    <mergeCell ref="RLA2009:RLB2009"/>
    <mergeCell ref="RMY2009:RMZ2009"/>
    <mergeCell ref="RNA2009:RNB2009"/>
    <mergeCell ref="RNC2009:RND2009"/>
    <mergeCell ref="RNE2009:RNF2009"/>
    <mergeCell ref="RNG2009:RNH2009"/>
    <mergeCell ref="RNI2009:RNJ2009"/>
    <mergeCell ref="RMM2009:RMN2009"/>
    <mergeCell ref="RMO2009:RMP2009"/>
    <mergeCell ref="RMQ2009:RMR2009"/>
    <mergeCell ref="RMS2009:RMT2009"/>
    <mergeCell ref="RMU2009:RMV2009"/>
    <mergeCell ref="RMW2009:RMX2009"/>
    <mergeCell ref="RMA2009:RMB2009"/>
    <mergeCell ref="RMC2009:RMD2009"/>
    <mergeCell ref="RME2009:RMF2009"/>
    <mergeCell ref="RMG2009:RMH2009"/>
    <mergeCell ref="RMI2009:RMJ2009"/>
    <mergeCell ref="RMK2009:RML2009"/>
    <mergeCell ref="ROI2009:ROJ2009"/>
    <mergeCell ref="ROK2009:ROL2009"/>
    <mergeCell ref="ROM2009:RON2009"/>
    <mergeCell ref="ROO2009:ROP2009"/>
    <mergeCell ref="ROQ2009:ROR2009"/>
    <mergeCell ref="ROS2009:ROT2009"/>
    <mergeCell ref="RNW2009:RNX2009"/>
    <mergeCell ref="RNY2009:RNZ2009"/>
    <mergeCell ref="ROA2009:ROB2009"/>
    <mergeCell ref="ROC2009:ROD2009"/>
    <mergeCell ref="ROE2009:ROF2009"/>
    <mergeCell ref="ROG2009:ROH2009"/>
    <mergeCell ref="RNK2009:RNL2009"/>
    <mergeCell ref="RNM2009:RNN2009"/>
    <mergeCell ref="RNO2009:RNP2009"/>
    <mergeCell ref="RNQ2009:RNR2009"/>
    <mergeCell ref="RNS2009:RNT2009"/>
    <mergeCell ref="RNU2009:RNV2009"/>
    <mergeCell ref="RPS2009:RPT2009"/>
    <mergeCell ref="RPU2009:RPV2009"/>
    <mergeCell ref="RPW2009:RPX2009"/>
    <mergeCell ref="RPY2009:RPZ2009"/>
    <mergeCell ref="RQA2009:RQB2009"/>
    <mergeCell ref="RQC2009:RQD2009"/>
    <mergeCell ref="RPG2009:RPH2009"/>
    <mergeCell ref="RPI2009:RPJ2009"/>
    <mergeCell ref="RPK2009:RPL2009"/>
    <mergeCell ref="RPM2009:RPN2009"/>
    <mergeCell ref="RPO2009:RPP2009"/>
    <mergeCell ref="RPQ2009:RPR2009"/>
    <mergeCell ref="ROU2009:ROV2009"/>
    <mergeCell ref="ROW2009:ROX2009"/>
    <mergeCell ref="ROY2009:ROZ2009"/>
    <mergeCell ref="RPA2009:RPB2009"/>
    <mergeCell ref="RPC2009:RPD2009"/>
    <mergeCell ref="RPE2009:RPF2009"/>
    <mergeCell ref="RRC2009:RRD2009"/>
    <mergeCell ref="RRE2009:RRF2009"/>
    <mergeCell ref="RRG2009:RRH2009"/>
    <mergeCell ref="RRI2009:RRJ2009"/>
    <mergeCell ref="RRK2009:RRL2009"/>
    <mergeCell ref="RRM2009:RRN2009"/>
    <mergeCell ref="RQQ2009:RQR2009"/>
    <mergeCell ref="RQS2009:RQT2009"/>
    <mergeCell ref="RQU2009:RQV2009"/>
    <mergeCell ref="RQW2009:RQX2009"/>
    <mergeCell ref="RQY2009:RQZ2009"/>
    <mergeCell ref="RRA2009:RRB2009"/>
    <mergeCell ref="RQE2009:RQF2009"/>
    <mergeCell ref="RQG2009:RQH2009"/>
    <mergeCell ref="RQI2009:RQJ2009"/>
    <mergeCell ref="RQK2009:RQL2009"/>
    <mergeCell ref="RQM2009:RQN2009"/>
    <mergeCell ref="RQO2009:RQP2009"/>
    <mergeCell ref="RSM2009:RSN2009"/>
    <mergeCell ref="RSO2009:RSP2009"/>
    <mergeCell ref="RSQ2009:RSR2009"/>
    <mergeCell ref="RSS2009:RST2009"/>
    <mergeCell ref="RSU2009:RSV2009"/>
    <mergeCell ref="RSW2009:RSX2009"/>
    <mergeCell ref="RSA2009:RSB2009"/>
    <mergeCell ref="RSC2009:RSD2009"/>
    <mergeCell ref="RSE2009:RSF2009"/>
    <mergeCell ref="RSG2009:RSH2009"/>
    <mergeCell ref="RSI2009:RSJ2009"/>
    <mergeCell ref="RSK2009:RSL2009"/>
    <mergeCell ref="RRO2009:RRP2009"/>
    <mergeCell ref="RRQ2009:RRR2009"/>
    <mergeCell ref="RRS2009:RRT2009"/>
    <mergeCell ref="RRU2009:RRV2009"/>
    <mergeCell ref="RRW2009:RRX2009"/>
    <mergeCell ref="RRY2009:RRZ2009"/>
    <mergeCell ref="RTW2009:RTX2009"/>
    <mergeCell ref="RTY2009:RTZ2009"/>
    <mergeCell ref="RUA2009:RUB2009"/>
    <mergeCell ref="RUC2009:RUD2009"/>
    <mergeCell ref="RUE2009:RUF2009"/>
    <mergeCell ref="RUG2009:RUH2009"/>
    <mergeCell ref="RTK2009:RTL2009"/>
    <mergeCell ref="RTM2009:RTN2009"/>
    <mergeCell ref="RTO2009:RTP2009"/>
    <mergeCell ref="RTQ2009:RTR2009"/>
    <mergeCell ref="RTS2009:RTT2009"/>
    <mergeCell ref="RTU2009:RTV2009"/>
    <mergeCell ref="RSY2009:RSZ2009"/>
    <mergeCell ref="RTA2009:RTB2009"/>
    <mergeCell ref="RTC2009:RTD2009"/>
    <mergeCell ref="RTE2009:RTF2009"/>
    <mergeCell ref="RTG2009:RTH2009"/>
    <mergeCell ref="RTI2009:RTJ2009"/>
    <mergeCell ref="RVG2009:RVH2009"/>
    <mergeCell ref="RVI2009:RVJ2009"/>
    <mergeCell ref="RVK2009:RVL2009"/>
    <mergeCell ref="RVM2009:RVN2009"/>
    <mergeCell ref="RVO2009:RVP2009"/>
    <mergeCell ref="RVQ2009:RVR2009"/>
    <mergeCell ref="RUU2009:RUV2009"/>
    <mergeCell ref="RUW2009:RUX2009"/>
    <mergeCell ref="RUY2009:RUZ2009"/>
    <mergeCell ref="RVA2009:RVB2009"/>
    <mergeCell ref="RVC2009:RVD2009"/>
    <mergeCell ref="RVE2009:RVF2009"/>
    <mergeCell ref="RUI2009:RUJ2009"/>
    <mergeCell ref="RUK2009:RUL2009"/>
    <mergeCell ref="RUM2009:RUN2009"/>
    <mergeCell ref="RUO2009:RUP2009"/>
    <mergeCell ref="RUQ2009:RUR2009"/>
    <mergeCell ref="RUS2009:RUT2009"/>
    <mergeCell ref="RWQ2009:RWR2009"/>
    <mergeCell ref="RWS2009:RWT2009"/>
    <mergeCell ref="RWU2009:RWV2009"/>
    <mergeCell ref="RWW2009:RWX2009"/>
    <mergeCell ref="RWY2009:RWZ2009"/>
    <mergeCell ref="RXA2009:RXB2009"/>
    <mergeCell ref="RWE2009:RWF2009"/>
    <mergeCell ref="RWG2009:RWH2009"/>
    <mergeCell ref="RWI2009:RWJ2009"/>
    <mergeCell ref="RWK2009:RWL2009"/>
    <mergeCell ref="RWM2009:RWN2009"/>
    <mergeCell ref="RWO2009:RWP2009"/>
    <mergeCell ref="RVS2009:RVT2009"/>
    <mergeCell ref="RVU2009:RVV2009"/>
    <mergeCell ref="RVW2009:RVX2009"/>
    <mergeCell ref="RVY2009:RVZ2009"/>
    <mergeCell ref="RWA2009:RWB2009"/>
    <mergeCell ref="RWC2009:RWD2009"/>
    <mergeCell ref="RYA2009:RYB2009"/>
    <mergeCell ref="RYC2009:RYD2009"/>
    <mergeCell ref="RYE2009:RYF2009"/>
    <mergeCell ref="RYG2009:RYH2009"/>
    <mergeCell ref="RYI2009:RYJ2009"/>
    <mergeCell ref="RYK2009:RYL2009"/>
    <mergeCell ref="RXO2009:RXP2009"/>
    <mergeCell ref="RXQ2009:RXR2009"/>
    <mergeCell ref="RXS2009:RXT2009"/>
    <mergeCell ref="RXU2009:RXV2009"/>
    <mergeCell ref="RXW2009:RXX2009"/>
    <mergeCell ref="RXY2009:RXZ2009"/>
    <mergeCell ref="RXC2009:RXD2009"/>
    <mergeCell ref="RXE2009:RXF2009"/>
    <mergeCell ref="RXG2009:RXH2009"/>
    <mergeCell ref="RXI2009:RXJ2009"/>
    <mergeCell ref="RXK2009:RXL2009"/>
    <mergeCell ref="RXM2009:RXN2009"/>
    <mergeCell ref="RZK2009:RZL2009"/>
    <mergeCell ref="RZM2009:RZN2009"/>
    <mergeCell ref="RZO2009:RZP2009"/>
    <mergeCell ref="RZQ2009:RZR2009"/>
    <mergeCell ref="RZS2009:RZT2009"/>
    <mergeCell ref="RZU2009:RZV2009"/>
    <mergeCell ref="RYY2009:RYZ2009"/>
    <mergeCell ref="RZA2009:RZB2009"/>
    <mergeCell ref="RZC2009:RZD2009"/>
    <mergeCell ref="RZE2009:RZF2009"/>
    <mergeCell ref="RZG2009:RZH2009"/>
    <mergeCell ref="RZI2009:RZJ2009"/>
    <mergeCell ref="RYM2009:RYN2009"/>
    <mergeCell ref="RYO2009:RYP2009"/>
    <mergeCell ref="RYQ2009:RYR2009"/>
    <mergeCell ref="RYS2009:RYT2009"/>
    <mergeCell ref="RYU2009:RYV2009"/>
    <mergeCell ref="RYW2009:RYX2009"/>
    <mergeCell ref="SAU2009:SAV2009"/>
    <mergeCell ref="SAW2009:SAX2009"/>
    <mergeCell ref="SAY2009:SAZ2009"/>
    <mergeCell ref="SBA2009:SBB2009"/>
    <mergeCell ref="SBC2009:SBD2009"/>
    <mergeCell ref="SBE2009:SBF2009"/>
    <mergeCell ref="SAI2009:SAJ2009"/>
    <mergeCell ref="SAK2009:SAL2009"/>
    <mergeCell ref="SAM2009:SAN2009"/>
    <mergeCell ref="SAO2009:SAP2009"/>
    <mergeCell ref="SAQ2009:SAR2009"/>
    <mergeCell ref="SAS2009:SAT2009"/>
    <mergeCell ref="RZW2009:RZX2009"/>
    <mergeCell ref="RZY2009:RZZ2009"/>
    <mergeCell ref="SAA2009:SAB2009"/>
    <mergeCell ref="SAC2009:SAD2009"/>
    <mergeCell ref="SAE2009:SAF2009"/>
    <mergeCell ref="SAG2009:SAH2009"/>
    <mergeCell ref="SCE2009:SCF2009"/>
    <mergeCell ref="SCG2009:SCH2009"/>
    <mergeCell ref="SCI2009:SCJ2009"/>
    <mergeCell ref="SCK2009:SCL2009"/>
    <mergeCell ref="SCM2009:SCN2009"/>
    <mergeCell ref="SCO2009:SCP2009"/>
    <mergeCell ref="SBS2009:SBT2009"/>
    <mergeCell ref="SBU2009:SBV2009"/>
    <mergeCell ref="SBW2009:SBX2009"/>
    <mergeCell ref="SBY2009:SBZ2009"/>
    <mergeCell ref="SCA2009:SCB2009"/>
    <mergeCell ref="SCC2009:SCD2009"/>
    <mergeCell ref="SBG2009:SBH2009"/>
    <mergeCell ref="SBI2009:SBJ2009"/>
    <mergeCell ref="SBK2009:SBL2009"/>
    <mergeCell ref="SBM2009:SBN2009"/>
    <mergeCell ref="SBO2009:SBP2009"/>
    <mergeCell ref="SBQ2009:SBR2009"/>
    <mergeCell ref="SDO2009:SDP2009"/>
    <mergeCell ref="SDQ2009:SDR2009"/>
    <mergeCell ref="SDS2009:SDT2009"/>
    <mergeCell ref="SDU2009:SDV2009"/>
    <mergeCell ref="SDW2009:SDX2009"/>
    <mergeCell ref="SDY2009:SDZ2009"/>
    <mergeCell ref="SDC2009:SDD2009"/>
    <mergeCell ref="SDE2009:SDF2009"/>
    <mergeCell ref="SDG2009:SDH2009"/>
    <mergeCell ref="SDI2009:SDJ2009"/>
    <mergeCell ref="SDK2009:SDL2009"/>
    <mergeCell ref="SDM2009:SDN2009"/>
    <mergeCell ref="SCQ2009:SCR2009"/>
    <mergeCell ref="SCS2009:SCT2009"/>
    <mergeCell ref="SCU2009:SCV2009"/>
    <mergeCell ref="SCW2009:SCX2009"/>
    <mergeCell ref="SCY2009:SCZ2009"/>
    <mergeCell ref="SDA2009:SDB2009"/>
    <mergeCell ref="SEY2009:SEZ2009"/>
    <mergeCell ref="SFA2009:SFB2009"/>
    <mergeCell ref="SFC2009:SFD2009"/>
    <mergeCell ref="SFE2009:SFF2009"/>
    <mergeCell ref="SFG2009:SFH2009"/>
    <mergeCell ref="SFI2009:SFJ2009"/>
    <mergeCell ref="SEM2009:SEN2009"/>
    <mergeCell ref="SEO2009:SEP2009"/>
    <mergeCell ref="SEQ2009:SER2009"/>
    <mergeCell ref="SES2009:SET2009"/>
    <mergeCell ref="SEU2009:SEV2009"/>
    <mergeCell ref="SEW2009:SEX2009"/>
    <mergeCell ref="SEA2009:SEB2009"/>
    <mergeCell ref="SEC2009:SED2009"/>
    <mergeCell ref="SEE2009:SEF2009"/>
    <mergeCell ref="SEG2009:SEH2009"/>
    <mergeCell ref="SEI2009:SEJ2009"/>
    <mergeCell ref="SEK2009:SEL2009"/>
    <mergeCell ref="SGI2009:SGJ2009"/>
    <mergeCell ref="SGK2009:SGL2009"/>
    <mergeCell ref="SGM2009:SGN2009"/>
    <mergeCell ref="SGO2009:SGP2009"/>
    <mergeCell ref="SGQ2009:SGR2009"/>
    <mergeCell ref="SGS2009:SGT2009"/>
    <mergeCell ref="SFW2009:SFX2009"/>
    <mergeCell ref="SFY2009:SFZ2009"/>
    <mergeCell ref="SGA2009:SGB2009"/>
    <mergeCell ref="SGC2009:SGD2009"/>
    <mergeCell ref="SGE2009:SGF2009"/>
    <mergeCell ref="SGG2009:SGH2009"/>
    <mergeCell ref="SFK2009:SFL2009"/>
    <mergeCell ref="SFM2009:SFN2009"/>
    <mergeCell ref="SFO2009:SFP2009"/>
    <mergeCell ref="SFQ2009:SFR2009"/>
    <mergeCell ref="SFS2009:SFT2009"/>
    <mergeCell ref="SFU2009:SFV2009"/>
    <mergeCell ref="SHS2009:SHT2009"/>
    <mergeCell ref="SHU2009:SHV2009"/>
    <mergeCell ref="SHW2009:SHX2009"/>
    <mergeCell ref="SHY2009:SHZ2009"/>
    <mergeCell ref="SIA2009:SIB2009"/>
    <mergeCell ref="SIC2009:SID2009"/>
    <mergeCell ref="SHG2009:SHH2009"/>
    <mergeCell ref="SHI2009:SHJ2009"/>
    <mergeCell ref="SHK2009:SHL2009"/>
    <mergeCell ref="SHM2009:SHN2009"/>
    <mergeCell ref="SHO2009:SHP2009"/>
    <mergeCell ref="SHQ2009:SHR2009"/>
    <mergeCell ref="SGU2009:SGV2009"/>
    <mergeCell ref="SGW2009:SGX2009"/>
    <mergeCell ref="SGY2009:SGZ2009"/>
    <mergeCell ref="SHA2009:SHB2009"/>
    <mergeCell ref="SHC2009:SHD2009"/>
    <mergeCell ref="SHE2009:SHF2009"/>
    <mergeCell ref="SJC2009:SJD2009"/>
    <mergeCell ref="SJE2009:SJF2009"/>
    <mergeCell ref="SJG2009:SJH2009"/>
    <mergeCell ref="SJI2009:SJJ2009"/>
    <mergeCell ref="SJK2009:SJL2009"/>
    <mergeCell ref="SJM2009:SJN2009"/>
    <mergeCell ref="SIQ2009:SIR2009"/>
    <mergeCell ref="SIS2009:SIT2009"/>
    <mergeCell ref="SIU2009:SIV2009"/>
    <mergeCell ref="SIW2009:SIX2009"/>
    <mergeCell ref="SIY2009:SIZ2009"/>
    <mergeCell ref="SJA2009:SJB2009"/>
    <mergeCell ref="SIE2009:SIF2009"/>
    <mergeCell ref="SIG2009:SIH2009"/>
    <mergeCell ref="SII2009:SIJ2009"/>
    <mergeCell ref="SIK2009:SIL2009"/>
    <mergeCell ref="SIM2009:SIN2009"/>
    <mergeCell ref="SIO2009:SIP2009"/>
    <mergeCell ref="SKM2009:SKN2009"/>
    <mergeCell ref="SKO2009:SKP2009"/>
    <mergeCell ref="SKQ2009:SKR2009"/>
    <mergeCell ref="SKS2009:SKT2009"/>
    <mergeCell ref="SKU2009:SKV2009"/>
    <mergeCell ref="SKW2009:SKX2009"/>
    <mergeCell ref="SKA2009:SKB2009"/>
    <mergeCell ref="SKC2009:SKD2009"/>
    <mergeCell ref="SKE2009:SKF2009"/>
    <mergeCell ref="SKG2009:SKH2009"/>
    <mergeCell ref="SKI2009:SKJ2009"/>
    <mergeCell ref="SKK2009:SKL2009"/>
    <mergeCell ref="SJO2009:SJP2009"/>
    <mergeCell ref="SJQ2009:SJR2009"/>
    <mergeCell ref="SJS2009:SJT2009"/>
    <mergeCell ref="SJU2009:SJV2009"/>
    <mergeCell ref="SJW2009:SJX2009"/>
    <mergeCell ref="SJY2009:SJZ2009"/>
    <mergeCell ref="SLW2009:SLX2009"/>
    <mergeCell ref="SLY2009:SLZ2009"/>
    <mergeCell ref="SMA2009:SMB2009"/>
    <mergeCell ref="SMC2009:SMD2009"/>
    <mergeCell ref="SME2009:SMF2009"/>
    <mergeCell ref="SMG2009:SMH2009"/>
    <mergeCell ref="SLK2009:SLL2009"/>
    <mergeCell ref="SLM2009:SLN2009"/>
    <mergeCell ref="SLO2009:SLP2009"/>
    <mergeCell ref="SLQ2009:SLR2009"/>
    <mergeCell ref="SLS2009:SLT2009"/>
    <mergeCell ref="SLU2009:SLV2009"/>
    <mergeCell ref="SKY2009:SKZ2009"/>
    <mergeCell ref="SLA2009:SLB2009"/>
    <mergeCell ref="SLC2009:SLD2009"/>
    <mergeCell ref="SLE2009:SLF2009"/>
    <mergeCell ref="SLG2009:SLH2009"/>
    <mergeCell ref="SLI2009:SLJ2009"/>
    <mergeCell ref="SNG2009:SNH2009"/>
    <mergeCell ref="SNI2009:SNJ2009"/>
    <mergeCell ref="SNK2009:SNL2009"/>
    <mergeCell ref="SNM2009:SNN2009"/>
    <mergeCell ref="SNO2009:SNP2009"/>
    <mergeCell ref="SNQ2009:SNR2009"/>
    <mergeCell ref="SMU2009:SMV2009"/>
    <mergeCell ref="SMW2009:SMX2009"/>
    <mergeCell ref="SMY2009:SMZ2009"/>
    <mergeCell ref="SNA2009:SNB2009"/>
    <mergeCell ref="SNC2009:SND2009"/>
    <mergeCell ref="SNE2009:SNF2009"/>
    <mergeCell ref="SMI2009:SMJ2009"/>
    <mergeCell ref="SMK2009:SML2009"/>
    <mergeCell ref="SMM2009:SMN2009"/>
    <mergeCell ref="SMO2009:SMP2009"/>
    <mergeCell ref="SMQ2009:SMR2009"/>
    <mergeCell ref="SMS2009:SMT2009"/>
    <mergeCell ref="SOQ2009:SOR2009"/>
    <mergeCell ref="SOS2009:SOT2009"/>
    <mergeCell ref="SOU2009:SOV2009"/>
    <mergeCell ref="SOW2009:SOX2009"/>
    <mergeCell ref="SOY2009:SOZ2009"/>
    <mergeCell ref="SPA2009:SPB2009"/>
    <mergeCell ref="SOE2009:SOF2009"/>
    <mergeCell ref="SOG2009:SOH2009"/>
    <mergeCell ref="SOI2009:SOJ2009"/>
    <mergeCell ref="SOK2009:SOL2009"/>
    <mergeCell ref="SOM2009:SON2009"/>
    <mergeCell ref="SOO2009:SOP2009"/>
    <mergeCell ref="SNS2009:SNT2009"/>
    <mergeCell ref="SNU2009:SNV2009"/>
    <mergeCell ref="SNW2009:SNX2009"/>
    <mergeCell ref="SNY2009:SNZ2009"/>
    <mergeCell ref="SOA2009:SOB2009"/>
    <mergeCell ref="SOC2009:SOD2009"/>
    <mergeCell ref="SQA2009:SQB2009"/>
    <mergeCell ref="SQC2009:SQD2009"/>
    <mergeCell ref="SQE2009:SQF2009"/>
    <mergeCell ref="SQG2009:SQH2009"/>
    <mergeCell ref="SQI2009:SQJ2009"/>
    <mergeCell ref="SQK2009:SQL2009"/>
    <mergeCell ref="SPO2009:SPP2009"/>
    <mergeCell ref="SPQ2009:SPR2009"/>
    <mergeCell ref="SPS2009:SPT2009"/>
    <mergeCell ref="SPU2009:SPV2009"/>
    <mergeCell ref="SPW2009:SPX2009"/>
    <mergeCell ref="SPY2009:SPZ2009"/>
    <mergeCell ref="SPC2009:SPD2009"/>
    <mergeCell ref="SPE2009:SPF2009"/>
    <mergeCell ref="SPG2009:SPH2009"/>
    <mergeCell ref="SPI2009:SPJ2009"/>
    <mergeCell ref="SPK2009:SPL2009"/>
    <mergeCell ref="SPM2009:SPN2009"/>
    <mergeCell ref="SRK2009:SRL2009"/>
    <mergeCell ref="SRM2009:SRN2009"/>
    <mergeCell ref="SRO2009:SRP2009"/>
    <mergeCell ref="SRQ2009:SRR2009"/>
    <mergeCell ref="SRS2009:SRT2009"/>
    <mergeCell ref="SRU2009:SRV2009"/>
    <mergeCell ref="SQY2009:SQZ2009"/>
    <mergeCell ref="SRA2009:SRB2009"/>
    <mergeCell ref="SRC2009:SRD2009"/>
    <mergeCell ref="SRE2009:SRF2009"/>
    <mergeCell ref="SRG2009:SRH2009"/>
    <mergeCell ref="SRI2009:SRJ2009"/>
    <mergeCell ref="SQM2009:SQN2009"/>
    <mergeCell ref="SQO2009:SQP2009"/>
    <mergeCell ref="SQQ2009:SQR2009"/>
    <mergeCell ref="SQS2009:SQT2009"/>
    <mergeCell ref="SQU2009:SQV2009"/>
    <mergeCell ref="SQW2009:SQX2009"/>
    <mergeCell ref="SSU2009:SSV2009"/>
    <mergeCell ref="SSW2009:SSX2009"/>
    <mergeCell ref="SSY2009:SSZ2009"/>
    <mergeCell ref="STA2009:STB2009"/>
    <mergeCell ref="STC2009:STD2009"/>
    <mergeCell ref="STE2009:STF2009"/>
    <mergeCell ref="SSI2009:SSJ2009"/>
    <mergeCell ref="SSK2009:SSL2009"/>
    <mergeCell ref="SSM2009:SSN2009"/>
    <mergeCell ref="SSO2009:SSP2009"/>
    <mergeCell ref="SSQ2009:SSR2009"/>
    <mergeCell ref="SSS2009:SST2009"/>
    <mergeCell ref="SRW2009:SRX2009"/>
    <mergeCell ref="SRY2009:SRZ2009"/>
    <mergeCell ref="SSA2009:SSB2009"/>
    <mergeCell ref="SSC2009:SSD2009"/>
    <mergeCell ref="SSE2009:SSF2009"/>
    <mergeCell ref="SSG2009:SSH2009"/>
    <mergeCell ref="SUE2009:SUF2009"/>
    <mergeCell ref="SUG2009:SUH2009"/>
    <mergeCell ref="SUI2009:SUJ2009"/>
    <mergeCell ref="SUK2009:SUL2009"/>
    <mergeCell ref="SUM2009:SUN2009"/>
    <mergeCell ref="SUO2009:SUP2009"/>
    <mergeCell ref="STS2009:STT2009"/>
    <mergeCell ref="STU2009:STV2009"/>
    <mergeCell ref="STW2009:STX2009"/>
    <mergeCell ref="STY2009:STZ2009"/>
    <mergeCell ref="SUA2009:SUB2009"/>
    <mergeCell ref="SUC2009:SUD2009"/>
    <mergeCell ref="STG2009:STH2009"/>
    <mergeCell ref="STI2009:STJ2009"/>
    <mergeCell ref="STK2009:STL2009"/>
    <mergeCell ref="STM2009:STN2009"/>
    <mergeCell ref="STO2009:STP2009"/>
    <mergeCell ref="STQ2009:STR2009"/>
    <mergeCell ref="SVO2009:SVP2009"/>
    <mergeCell ref="SVQ2009:SVR2009"/>
    <mergeCell ref="SVS2009:SVT2009"/>
    <mergeCell ref="SVU2009:SVV2009"/>
    <mergeCell ref="SVW2009:SVX2009"/>
    <mergeCell ref="SVY2009:SVZ2009"/>
    <mergeCell ref="SVC2009:SVD2009"/>
    <mergeCell ref="SVE2009:SVF2009"/>
    <mergeCell ref="SVG2009:SVH2009"/>
    <mergeCell ref="SVI2009:SVJ2009"/>
    <mergeCell ref="SVK2009:SVL2009"/>
    <mergeCell ref="SVM2009:SVN2009"/>
    <mergeCell ref="SUQ2009:SUR2009"/>
    <mergeCell ref="SUS2009:SUT2009"/>
    <mergeCell ref="SUU2009:SUV2009"/>
    <mergeCell ref="SUW2009:SUX2009"/>
    <mergeCell ref="SUY2009:SUZ2009"/>
    <mergeCell ref="SVA2009:SVB2009"/>
    <mergeCell ref="SWY2009:SWZ2009"/>
    <mergeCell ref="SXA2009:SXB2009"/>
    <mergeCell ref="SXC2009:SXD2009"/>
    <mergeCell ref="SXE2009:SXF2009"/>
    <mergeCell ref="SXG2009:SXH2009"/>
    <mergeCell ref="SXI2009:SXJ2009"/>
    <mergeCell ref="SWM2009:SWN2009"/>
    <mergeCell ref="SWO2009:SWP2009"/>
    <mergeCell ref="SWQ2009:SWR2009"/>
    <mergeCell ref="SWS2009:SWT2009"/>
    <mergeCell ref="SWU2009:SWV2009"/>
    <mergeCell ref="SWW2009:SWX2009"/>
    <mergeCell ref="SWA2009:SWB2009"/>
    <mergeCell ref="SWC2009:SWD2009"/>
    <mergeCell ref="SWE2009:SWF2009"/>
    <mergeCell ref="SWG2009:SWH2009"/>
    <mergeCell ref="SWI2009:SWJ2009"/>
    <mergeCell ref="SWK2009:SWL2009"/>
    <mergeCell ref="SYI2009:SYJ2009"/>
    <mergeCell ref="SYK2009:SYL2009"/>
    <mergeCell ref="SYM2009:SYN2009"/>
    <mergeCell ref="SYO2009:SYP2009"/>
    <mergeCell ref="SYQ2009:SYR2009"/>
    <mergeCell ref="SYS2009:SYT2009"/>
    <mergeCell ref="SXW2009:SXX2009"/>
    <mergeCell ref="SXY2009:SXZ2009"/>
    <mergeCell ref="SYA2009:SYB2009"/>
    <mergeCell ref="SYC2009:SYD2009"/>
    <mergeCell ref="SYE2009:SYF2009"/>
    <mergeCell ref="SYG2009:SYH2009"/>
    <mergeCell ref="SXK2009:SXL2009"/>
    <mergeCell ref="SXM2009:SXN2009"/>
    <mergeCell ref="SXO2009:SXP2009"/>
    <mergeCell ref="SXQ2009:SXR2009"/>
    <mergeCell ref="SXS2009:SXT2009"/>
    <mergeCell ref="SXU2009:SXV2009"/>
    <mergeCell ref="SZS2009:SZT2009"/>
    <mergeCell ref="SZU2009:SZV2009"/>
    <mergeCell ref="SZW2009:SZX2009"/>
    <mergeCell ref="SZY2009:SZZ2009"/>
    <mergeCell ref="TAA2009:TAB2009"/>
    <mergeCell ref="TAC2009:TAD2009"/>
    <mergeCell ref="SZG2009:SZH2009"/>
    <mergeCell ref="SZI2009:SZJ2009"/>
    <mergeCell ref="SZK2009:SZL2009"/>
    <mergeCell ref="SZM2009:SZN2009"/>
    <mergeCell ref="SZO2009:SZP2009"/>
    <mergeCell ref="SZQ2009:SZR2009"/>
    <mergeCell ref="SYU2009:SYV2009"/>
    <mergeCell ref="SYW2009:SYX2009"/>
    <mergeCell ref="SYY2009:SYZ2009"/>
    <mergeCell ref="SZA2009:SZB2009"/>
    <mergeCell ref="SZC2009:SZD2009"/>
    <mergeCell ref="SZE2009:SZF2009"/>
    <mergeCell ref="TBC2009:TBD2009"/>
    <mergeCell ref="TBE2009:TBF2009"/>
    <mergeCell ref="TBG2009:TBH2009"/>
    <mergeCell ref="TBI2009:TBJ2009"/>
    <mergeCell ref="TBK2009:TBL2009"/>
    <mergeCell ref="TBM2009:TBN2009"/>
    <mergeCell ref="TAQ2009:TAR2009"/>
    <mergeCell ref="TAS2009:TAT2009"/>
    <mergeCell ref="TAU2009:TAV2009"/>
    <mergeCell ref="TAW2009:TAX2009"/>
    <mergeCell ref="TAY2009:TAZ2009"/>
    <mergeCell ref="TBA2009:TBB2009"/>
    <mergeCell ref="TAE2009:TAF2009"/>
    <mergeCell ref="TAG2009:TAH2009"/>
    <mergeCell ref="TAI2009:TAJ2009"/>
    <mergeCell ref="TAK2009:TAL2009"/>
    <mergeCell ref="TAM2009:TAN2009"/>
    <mergeCell ref="TAO2009:TAP2009"/>
    <mergeCell ref="TCM2009:TCN2009"/>
    <mergeCell ref="TCO2009:TCP2009"/>
    <mergeCell ref="TCQ2009:TCR2009"/>
    <mergeCell ref="TCS2009:TCT2009"/>
    <mergeCell ref="TCU2009:TCV2009"/>
    <mergeCell ref="TCW2009:TCX2009"/>
    <mergeCell ref="TCA2009:TCB2009"/>
    <mergeCell ref="TCC2009:TCD2009"/>
    <mergeCell ref="TCE2009:TCF2009"/>
    <mergeCell ref="TCG2009:TCH2009"/>
    <mergeCell ref="TCI2009:TCJ2009"/>
    <mergeCell ref="TCK2009:TCL2009"/>
    <mergeCell ref="TBO2009:TBP2009"/>
    <mergeCell ref="TBQ2009:TBR2009"/>
    <mergeCell ref="TBS2009:TBT2009"/>
    <mergeCell ref="TBU2009:TBV2009"/>
    <mergeCell ref="TBW2009:TBX2009"/>
    <mergeCell ref="TBY2009:TBZ2009"/>
    <mergeCell ref="TDW2009:TDX2009"/>
    <mergeCell ref="TDY2009:TDZ2009"/>
    <mergeCell ref="TEA2009:TEB2009"/>
    <mergeCell ref="TEC2009:TED2009"/>
    <mergeCell ref="TEE2009:TEF2009"/>
    <mergeCell ref="TEG2009:TEH2009"/>
    <mergeCell ref="TDK2009:TDL2009"/>
    <mergeCell ref="TDM2009:TDN2009"/>
    <mergeCell ref="TDO2009:TDP2009"/>
    <mergeCell ref="TDQ2009:TDR2009"/>
    <mergeCell ref="TDS2009:TDT2009"/>
    <mergeCell ref="TDU2009:TDV2009"/>
    <mergeCell ref="TCY2009:TCZ2009"/>
    <mergeCell ref="TDA2009:TDB2009"/>
    <mergeCell ref="TDC2009:TDD2009"/>
    <mergeCell ref="TDE2009:TDF2009"/>
    <mergeCell ref="TDG2009:TDH2009"/>
    <mergeCell ref="TDI2009:TDJ2009"/>
    <mergeCell ref="TFG2009:TFH2009"/>
    <mergeCell ref="TFI2009:TFJ2009"/>
    <mergeCell ref="TFK2009:TFL2009"/>
    <mergeCell ref="TFM2009:TFN2009"/>
    <mergeCell ref="TFO2009:TFP2009"/>
    <mergeCell ref="TFQ2009:TFR2009"/>
    <mergeCell ref="TEU2009:TEV2009"/>
    <mergeCell ref="TEW2009:TEX2009"/>
    <mergeCell ref="TEY2009:TEZ2009"/>
    <mergeCell ref="TFA2009:TFB2009"/>
    <mergeCell ref="TFC2009:TFD2009"/>
    <mergeCell ref="TFE2009:TFF2009"/>
    <mergeCell ref="TEI2009:TEJ2009"/>
    <mergeCell ref="TEK2009:TEL2009"/>
    <mergeCell ref="TEM2009:TEN2009"/>
    <mergeCell ref="TEO2009:TEP2009"/>
    <mergeCell ref="TEQ2009:TER2009"/>
    <mergeCell ref="TES2009:TET2009"/>
    <mergeCell ref="TGQ2009:TGR2009"/>
    <mergeCell ref="TGS2009:TGT2009"/>
    <mergeCell ref="TGU2009:TGV2009"/>
    <mergeCell ref="TGW2009:TGX2009"/>
    <mergeCell ref="TGY2009:TGZ2009"/>
    <mergeCell ref="THA2009:THB2009"/>
    <mergeCell ref="TGE2009:TGF2009"/>
    <mergeCell ref="TGG2009:TGH2009"/>
    <mergeCell ref="TGI2009:TGJ2009"/>
    <mergeCell ref="TGK2009:TGL2009"/>
    <mergeCell ref="TGM2009:TGN2009"/>
    <mergeCell ref="TGO2009:TGP2009"/>
    <mergeCell ref="TFS2009:TFT2009"/>
    <mergeCell ref="TFU2009:TFV2009"/>
    <mergeCell ref="TFW2009:TFX2009"/>
    <mergeCell ref="TFY2009:TFZ2009"/>
    <mergeCell ref="TGA2009:TGB2009"/>
    <mergeCell ref="TGC2009:TGD2009"/>
    <mergeCell ref="TIA2009:TIB2009"/>
    <mergeCell ref="TIC2009:TID2009"/>
    <mergeCell ref="TIE2009:TIF2009"/>
    <mergeCell ref="TIG2009:TIH2009"/>
    <mergeCell ref="TII2009:TIJ2009"/>
    <mergeCell ref="TIK2009:TIL2009"/>
    <mergeCell ref="THO2009:THP2009"/>
    <mergeCell ref="THQ2009:THR2009"/>
    <mergeCell ref="THS2009:THT2009"/>
    <mergeCell ref="THU2009:THV2009"/>
    <mergeCell ref="THW2009:THX2009"/>
    <mergeCell ref="THY2009:THZ2009"/>
    <mergeCell ref="THC2009:THD2009"/>
    <mergeCell ref="THE2009:THF2009"/>
    <mergeCell ref="THG2009:THH2009"/>
    <mergeCell ref="THI2009:THJ2009"/>
    <mergeCell ref="THK2009:THL2009"/>
    <mergeCell ref="THM2009:THN2009"/>
    <mergeCell ref="TJK2009:TJL2009"/>
    <mergeCell ref="TJM2009:TJN2009"/>
    <mergeCell ref="TJO2009:TJP2009"/>
    <mergeCell ref="TJQ2009:TJR2009"/>
    <mergeCell ref="TJS2009:TJT2009"/>
    <mergeCell ref="TJU2009:TJV2009"/>
    <mergeCell ref="TIY2009:TIZ2009"/>
    <mergeCell ref="TJA2009:TJB2009"/>
    <mergeCell ref="TJC2009:TJD2009"/>
    <mergeCell ref="TJE2009:TJF2009"/>
    <mergeCell ref="TJG2009:TJH2009"/>
    <mergeCell ref="TJI2009:TJJ2009"/>
    <mergeCell ref="TIM2009:TIN2009"/>
    <mergeCell ref="TIO2009:TIP2009"/>
    <mergeCell ref="TIQ2009:TIR2009"/>
    <mergeCell ref="TIS2009:TIT2009"/>
    <mergeCell ref="TIU2009:TIV2009"/>
    <mergeCell ref="TIW2009:TIX2009"/>
    <mergeCell ref="TKU2009:TKV2009"/>
    <mergeCell ref="TKW2009:TKX2009"/>
    <mergeCell ref="TKY2009:TKZ2009"/>
    <mergeCell ref="TLA2009:TLB2009"/>
    <mergeCell ref="TLC2009:TLD2009"/>
    <mergeCell ref="TLE2009:TLF2009"/>
    <mergeCell ref="TKI2009:TKJ2009"/>
    <mergeCell ref="TKK2009:TKL2009"/>
    <mergeCell ref="TKM2009:TKN2009"/>
    <mergeCell ref="TKO2009:TKP2009"/>
    <mergeCell ref="TKQ2009:TKR2009"/>
    <mergeCell ref="TKS2009:TKT2009"/>
    <mergeCell ref="TJW2009:TJX2009"/>
    <mergeCell ref="TJY2009:TJZ2009"/>
    <mergeCell ref="TKA2009:TKB2009"/>
    <mergeCell ref="TKC2009:TKD2009"/>
    <mergeCell ref="TKE2009:TKF2009"/>
    <mergeCell ref="TKG2009:TKH2009"/>
    <mergeCell ref="TME2009:TMF2009"/>
    <mergeCell ref="TMG2009:TMH2009"/>
    <mergeCell ref="TMI2009:TMJ2009"/>
    <mergeCell ref="TMK2009:TML2009"/>
    <mergeCell ref="TMM2009:TMN2009"/>
    <mergeCell ref="TMO2009:TMP2009"/>
    <mergeCell ref="TLS2009:TLT2009"/>
    <mergeCell ref="TLU2009:TLV2009"/>
    <mergeCell ref="TLW2009:TLX2009"/>
    <mergeCell ref="TLY2009:TLZ2009"/>
    <mergeCell ref="TMA2009:TMB2009"/>
    <mergeCell ref="TMC2009:TMD2009"/>
    <mergeCell ref="TLG2009:TLH2009"/>
    <mergeCell ref="TLI2009:TLJ2009"/>
    <mergeCell ref="TLK2009:TLL2009"/>
    <mergeCell ref="TLM2009:TLN2009"/>
    <mergeCell ref="TLO2009:TLP2009"/>
    <mergeCell ref="TLQ2009:TLR2009"/>
    <mergeCell ref="TNO2009:TNP2009"/>
    <mergeCell ref="TNQ2009:TNR2009"/>
    <mergeCell ref="TNS2009:TNT2009"/>
    <mergeCell ref="TNU2009:TNV2009"/>
    <mergeCell ref="TNW2009:TNX2009"/>
    <mergeCell ref="TNY2009:TNZ2009"/>
    <mergeCell ref="TNC2009:TND2009"/>
    <mergeCell ref="TNE2009:TNF2009"/>
    <mergeCell ref="TNG2009:TNH2009"/>
    <mergeCell ref="TNI2009:TNJ2009"/>
    <mergeCell ref="TNK2009:TNL2009"/>
    <mergeCell ref="TNM2009:TNN2009"/>
    <mergeCell ref="TMQ2009:TMR2009"/>
    <mergeCell ref="TMS2009:TMT2009"/>
    <mergeCell ref="TMU2009:TMV2009"/>
    <mergeCell ref="TMW2009:TMX2009"/>
    <mergeCell ref="TMY2009:TMZ2009"/>
    <mergeCell ref="TNA2009:TNB2009"/>
    <mergeCell ref="TOY2009:TOZ2009"/>
    <mergeCell ref="TPA2009:TPB2009"/>
    <mergeCell ref="TPC2009:TPD2009"/>
    <mergeCell ref="TPE2009:TPF2009"/>
    <mergeCell ref="TPG2009:TPH2009"/>
    <mergeCell ref="TPI2009:TPJ2009"/>
    <mergeCell ref="TOM2009:TON2009"/>
    <mergeCell ref="TOO2009:TOP2009"/>
    <mergeCell ref="TOQ2009:TOR2009"/>
    <mergeCell ref="TOS2009:TOT2009"/>
    <mergeCell ref="TOU2009:TOV2009"/>
    <mergeCell ref="TOW2009:TOX2009"/>
    <mergeCell ref="TOA2009:TOB2009"/>
    <mergeCell ref="TOC2009:TOD2009"/>
    <mergeCell ref="TOE2009:TOF2009"/>
    <mergeCell ref="TOG2009:TOH2009"/>
    <mergeCell ref="TOI2009:TOJ2009"/>
    <mergeCell ref="TOK2009:TOL2009"/>
    <mergeCell ref="TQI2009:TQJ2009"/>
    <mergeCell ref="TQK2009:TQL2009"/>
    <mergeCell ref="TQM2009:TQN2009"/>
    <mergeCell ref="TQO2009:TQP2009"/>
    <mergeCell ref="TQQ2009:TQR2009"/>
    <mergeCell ref="TQS2009:TQT2009"/>
    <mergeCell ref="TPW2009:TPX2009"/>
    <mergeCell ref="TPY2009:TPZ2009"/>
    <mergeCell ref="TQA2009:TQB2009"/>
    <mergeCell ref="TQC2009:TQD2009"/>
    <mergeCell ref="TQE2009:TQF2009"/>
    <mergeCell ref="TQG2009:TQH2009"/>
    <mergeCell ref="TPK2009:TPL2009"/>
    <mergeCell ref="TPM2009:TPN2009"/>
    <mergeCell ref="TPO2009:TPP2009"/>
    <mergeCell ref="TPQ2009:TPR2009"/>
    <mergeCell ref="TPS2009:TPT2009"/>
    <mergeCell ref="TPU2009:TPV2009"/>
    <mergeCell ref="TRS2009:TRT2009"/>
    <mergeCell ref="TRU2009:TRV2009"/>
    <mergeCell ref="TRW2009:TRX2009"/>
    <mergeCell ref="TRY2009:TRZ2009"/>
    <mergeCell ref="TSA2009:TSB2009"/>
    <mergeCell ref="TSC2009:TSD2009"/>
    <mergeCell ref="TRG2009:TRH2009"/>
    <mergeCell ref="TRI2009:TRJ2009"/>
    <mergeCell ref="TRK2009:TRL2009"/>
    <mergeCell ref="TRM2009:TRN2009"/>
    <mergeCell ref="TRO2009:TRP2009"/>
    <mergeCell ref="TRQ2009:TRR2009"/>
    <mergeCell ref="TQU2009:TQV2009"/>
    <mergeCell ref="TQW2009:TQX2009"/>
    <mergeCell ref="TQY2009:TQZ2009"/>
    <mergeCell ref="TRA2009:TRB2009"/>
    <mergeCell ref="TRC2009:TRD2009"/>
    <mergeCell ref="TRE2009:TRF2009"/>
    <mergeCell ref="TTC2009:TTD2009"/>
    <mergeCell ref="TTE2009:TTF2009"/>
    <mergeCell ref="TTG2009:TTH2009"/>
    <mergeCell ref="TTI2009:TTJ2009"/>
    <mergeCell ref="TTK2009:TTL2009"/>
    <mergeCell ref="TTM2009:TTN2009"/>
    <mergeCell ref="TSQ2009:TSR2009"/>
    <mergeCell ref="TSS2009:TST2009"/>
    <mergeCell ref="TSU2009:TSV2009"/>
    <mergeCell ref="TSW2009:TSX2009"/>
    <mergeCell ref="TSY2009:TSZ2009"/>
    <mergeCell ref="TTA2009:TTB2009"/>
    <mergeCell ref="TSE2009:TSF2009"/>
    <mergeCell ref="TSG2009:TSH2009"/>
    <mergeCell ref="TSI2009:TSJ2009"/>
    <mergeCell ref="TSK2009:TSL2009"/>
    <mergeCell ref="TSM2009:TSN2009"/>
    <mergeCell ref="TSO2009:TSP2009"/>
    <mergeCell ref="TUM2009:TUN2009"/>
    <mergeCell ref="TUO2009:TUP2009"/>
    <mergeCell ref="TUQ2009:TUR2009"/>
    <mergeCell ref="TUS2009:TUT2009"/>
    <mergeCell ref="TUU2009:TUV2009"/>
    <mergeCell ref="TUW2009:TUX2009"/>
    <mergeCell ref="TUA2009:TUB2009"/>
    <mergeCell ref="TUC2009:TUD2009"/>
    <mergeCell ref="TUE2009:TUF2009"/>
    <mergeCell ref="TUG2009:TUH2009"/>
    <mergeCell ref="TUI2009:TUJ2009"/>
    <mergeCell ref="TUK2009:TUL2009"/>
    <mergeCell ref="TTO2009:TTP2009"/>
    <mergeCell ref="TTQ2009:TTR2009"/>
    <mergeCell ref="TTS2009:TTT2009"/>
    <mergeCell ref="TTU2009:TTV2009"/>
    <mergeCell ref="TTW2009:TTX2009"/>
    <mergeCell ref="TTY2009:TTZ2009"/>
    <mergeCell ref="TVW2009:TVX2009"/>
    <mergeCell ref="TVY2009:TVZ2009"/>
    <mergeCell ref="TWA2009:TWB2009"/>
    <mergeCell ref="TWC2009:TWD2009"/>
    <mergeCell ref="TWE2009:TWF2009"/>
    <mergeCell ref="TWG2009:TWH2009"/>
    <mergeCell ref="TVK2009:TVL2009"/>
    <mergeCell ref="TVM2009:TVN2009"/>
    <mergeCell ref="TVO2009:TVP2009"/>
    <mergeCell ref="TVQ2009:TVR2009"/>
    <mergeCell ref="TVS2009:TVT2009"/>
    <mergeCell ref="TVU2009:TVV2009"/>
    <mergeCell ref="TUY2009:TUZ2009"/>
    <mergeCell ref="TVA2009:TVB2009"/>
    <mergeCell ref="TVC2009:TVD2009"/>
    <mergeCell ref="TVE2009:TVF2009"/>
    <mergeCell ref="TVG2009:TVH2009"/>
    <mergeCell ref="TVI2009:TVJ2009"/>
    <mergeCell ref="TXG2009:TXH2009"/>
    <mergeCell ref="TXI2009:TXJ2009"/>
    <mergeCell ref="TXK2009:TXL2009"/>
    <mergeCell ref="TXM2009:TXN2009"/>
    <mergeCell ref="TXO2009:TXP2009"/>
    <mergeCell ref="TXQ2009:TXR2009"/>
    <mergeCell ref="TWU2009:TWV2009"/>
    <mergeCell ref="TWW2009:TWX2009"/>
    <mergeCell ref="TWY2009:TWZ2009"/>
    <mergeCell ref="TXA2009:TXB2009"/>
    <mergeCell ref="TXC2009:TXD2009"/>
    <mergeCell ref="TXE2009:TXF2009"/>
    <mergeCell ref="TWI2009:TWJ2009"/>
    <mergeCell ref="TWK2009:TWL2009"/>
    <mergeCell ref="TWM2009:TWN2009"/>
    <mergeCell ref="TWO2009:TWP2009"/>
    <mergeCell ref="TWQ2009:TWR2009"/>
    <mergeCell ref="TWS2009:TWT2009"/>
    <mergeCell ref="TYQ2009:TYR2009"/>
    <mergeCell ref="TYS2009:TYT2009"/>
    <mergeCell ref="TYU2009:TYV2009"/>
    <mergeCell ref="TYW2009:TYX2009"/>
    <mergeCell ref="TYY2009:TYZ2009"/>
    <mergeCell ref="TZA2009:TZB2009"/>
    <mergeCell ref="TYE2009:TYF2009"/>
    <mergeCell ref="TYG2009:TYH2009"/>
    <mergeCell ref="TYI2009:TYJ2009"/>
    <mergeCell ref="TYK2009:TYL2009"/>
    <mergeCell ref="TYM2009:TYN2009"/>
    <mergeCell ref="TYO2009:TYP2009"/>
    <mergeCell ref="TXS2009:TXT2009"/>
    <mergeCell ref="TXU2009:TXV2009"/>
    <mergeCell ref="TXW2009:TXX2009"/>
    <mergeCell ref="TXY2009:TXZ2009"/>
    <mergeCell ref="TYA2009:TYB2009"/>
    <mergeCell ref="TYC2009:TYD2009"/>
    <mergeCell ref="UAA2009:UAB2009"/>
    <mergeCell ref="UAC2009:UAD2009"/>
    <mergeCell ref="UAE2009:UAF2009"/>
    <mergeCell ref="UAG2009:UAH2009"/>
    <mergeCell ref="UAI2009:UAJ2009"/>
    <mergeCell ref="UAK2009:UAL2009"/>
    <mergeCell ref="TZO2009:TZP2009"/>
    <mergeCell ref="TZQ2009:TZR2009"/>
    <mergeCell ref="TZS2009:TZT2009"/>
    <mergeCell ref="TZU2009:TZV2009"/>
    <mergeCell ref="TZW2009:TZX2009"/>
    <mergeCell ref="TZY2009:TZZ2009"/>
    <mergeCell ref="TZC2009:TZD2009"/>
    <mergeCell ref="TZE2009:TZF2009"/>
    <mergeCell ref="TZG2009:TZH2009"/>
    <mergeCell ref="TZI2009:TZJ2009"/>
    <mergeCell ref="TZK2009:TZL2009"/>
    <mergeCell ref="TZM2009:TZN2009"/>
    <mergeCell ref="UBK2009:UBL2009"/>
    <mergeCell ref="UBM2009:UBN2009"/>
    <mergeCell ref="UBO2009:UBP2009"/>
    <mergeCell ref="UBQ2009:UBR2009"/>
    <mergeCell ref="UBS2009:UBT2009"/>
    <mergeCell ref="UBU2009:UBV2009"/>
    <mergeCell ref="UAY2009:UAZ2009"/>
    <mergeCell ref="UBA2009:UBB2009"/>
    <mergeCell ref="UBC2009:UBD2009"/>
    <mergeCell ref="UBE2009:UBF2009"/>
    <mergeCell ref="UBG2009:UBH2009"/>
    <mergeCell ref="UBI2009:UBJ2009"/>
    <mergeCell ref="UAM2009:UAN2009"/>
    <mergeCell ref="UAO2009:UAP2009"/>
    <mergeCell ref="UAQ2009:UAR2009"/>
    <mergeCell ref="UAS2009:UAT2009"/>
    <mergeCell ref="UAU2009:UAV2009"/>
    <mergeCell ref="UAW2009:UAX2009"/>
    <mergeCell ref="UCU2009:UCV2009"/>
    <mergeCell ref="UCW2009:UCX2009"/>
    <mergeCell ref="UCY2009:UCZ2009"/>
    <mergeCell ref="UDA2009:UDB2009"/>
    <mergeCell ref="UDC2009:UDD2009"/>
    <mergeCell ref="UDE2009:UDF2009"/>
    <mergeCell ref="UCI2009:UCJ2009"/>
    <mergeCell ref="UCK2009:UCL2009"/>
    <mergeCell ref="UCM2009:UCN2009"/>
    <mergeCell ref="UCO2009:UCP2009"/>
    <mergeCell ref="UCQ2009:UCR2009"/>
    <mergeCell ref="UCS2009:UCT2009"/>
    <mergeCell ref="UBW2009:UBX2009"/>
    <mergeCell ref="UBY2009:UBZ2009"/>
    <mergeCell ref="UCA2009:UCB2009"/>
    <mergeCell ref="UCC2009:UCD2009"/>
    <mergeCell ref="UCE2009:UCF2009"/>
    <mergeCell ref="UCG2009:UCH2009"/>
    <mergeCell ref="UEE2009:UEF2009"/>
    <mergeCell ref="UEG2009:UEH2009"/>
    <mergeCell ref="UEI2009:UEJ2009"/>
    <mergeCell ref="UEK2009:UEL2009"/>
    <mergeCell ref="UEM2009:UEN2009"/>
    <mergeCell ref="UEO2009:UEP2009"/>
    <mergeCell ref="UDS2009:UDT2009"/>
    <mergeCell ref="UDU2009:UDV2009"/>
    <mergeCell ref="UDW2009:UDX2009"/>
    <mergeCell ref="UDY2009:UDZ2009"/>
    <mergeCell ref="UEA2009:UEB2009"/>
    <mergeCell ref="UEC2009:UED2009"/>
    <mergeCell ref="UDG2009:UDH2009"/>
    <mergeCell ref="UDI2009:UDJ2009"/>
    <mergeCell ref="UDK2009:UDL2009"/>
    <mergeCell ref="UDM2009:UDN2009"/>
    <mergeCell ref="UDO2009:UDP2009"/>
    <mergeCell ref="UDQ2009:UDR2009"/>
    <mergeCell ref="UFO2009:UFP2009"/>
    <mergeCell ref="UFQ2009:UFR2009"/>
    <mergeCell ref="UFS2009:UFT2009"/>
    <mergeCell ref="UFU2009:UFV2009"/>
    <mergeCell ref="UFW2009:UFX2009"/>
    <mergeCell ref="UFY2009:UFZ2009"/>
    <mergeCell ref="UFC2009:UFD2009"/>
    <mergeCell ref="UFE2009:UFF2009"/>
    <mergeCell ref="UFG2009:UFH2009"/>
    <mergeCell ref="UFI2009:UFJ2009"/>
    <mergeCell ref="UFK2009:UFL2009"/>
    <mergeCell ref="UFM2009:UFN2009"/>
    <mergeCell ref="UEQ2009:UER2009"/>
    <mergeCell ref="UES2009:UET2009"/>
    <mergeCell ref="UEU2009:UEV2009"/>
    <mergeCell ref="UEW2009:UEX2009"/>
    <mergeCell ref="UEY2009:UEZ2009"/>
    <mergeCell ref="UFA2009:UFB2009"/>
    <mergeCell ref="UGY2009:UGZ2009"/>
    <mergeCell ref="UHA2009:UHB2009"/>
    <mergeCell ref="UHC2009:UHD2009"/>
    <mergeCell ref="UHE2009:UHF2009"/>
    <mergeCell ref="UHG2009:UHH2009"/>
    <mergeCell ref="UHI2009:UHJ2009"/>
    <mergeCell ref="UGM2009:UGN2009"/>
    <mergeCell ref="UGO2009:UGP2009"/>
    <mergeCell ref="UGQ2009:UGR2009"/>
    <mergeCell ref="UGS2009:UGT2009"/>
    <mergeCell ref="UGU2009:UGV2009"/>
    <mergeCell ref="UGW2009:UGX2009"/>
    <mergeCell ref="UGA2009:UGB2009"/>
    <mergeCell ref="UGC2009:UGD2009"/>
    <mergeCell ref="UGE2009:UGF2009"/>
    <mergeCell ref="UGG2009:UGH2009"/>
    <mergeCell ref="UGI2009:UGJ2009"/>
    <mergeCell ref="UGK2009:UGL2009"/>
    <mergeCell ref="UII2009:UIJ2009"/>
    <mergeCell ref="UIK2009:UIL2009"/>
    <mergeCell ref="UIM2009:UIN2009"/>
    <mergeCell ref="UIO2009:UIP2009"/>
    <mergeCell ref="UIQ2009:UIR2009"/>
    <mergeCell ref="UIS2009:UIT2009"/>
    <mergeCell ref="UHW2009:UHX2009"/>
    <mergeCell ref="UHY2009:UHZ2009"/>
    <mergeCell ref="UIA2009:UIB2009"/>
    <mergeCell ref="UIC2009:UID2009"/>
    <mergeCell ref="UIE2009:UIF2009"/>
    <mergeCell ref="UIG2009:UIH2009"/>
    <mergeCell ref="UHK2009:UHL2009"/>
    <mergeCell ref="UHM2009:UHN2009"/>
    <mergeCell ref="UHO2009:UHP2009"/>
    <mergeCell ref="UHQ2009:UHR2009"/>
    <mergeCell ref="UHS2009:UHT2009"/>
    <mergeCell ref="UHU2009:UHV2009"/>
    <mergeCell ref="UJS2009:UJT2009"/>
    <mergeCell ref="UJU2009:UJV2009"/>
    <mergeCell ref="UJW2009:UJX2009"/>
    <mergeCell ref="UJY2009:UJZ2009"/>
    <mergeCell ref="UKA2009:UKB2009"/>
    <mergeCell ref="UKC2009:UKD2009"/>
    <mergeCell ref="UJG2009:UJH2009"/>
    <mergeCell ref="UJI2009:UJJ2009"/>
    <mergeCell ref="UJK2009:UJL2009"/>
    <mergeCell ref="UJM2009:UJN2009"/>
    <mergeCell ref="UJO2009:UJP2009"/>
    <mergeCell ref="UJQ2009:UJR2009"/>
    <mergeCell ref="UIU2009:UIV2009"/>
    <mergeCell ref="UIW2009:UIX2009"/>
    <mergeCell ref="UIY2009:UIZ2009"/>
    <mergeCell ref="UJA2009:UJB2009"/>
    <mergeCell ref="UJC2009:UJD2009"/>
    <mergeCell ref="UJE2009:UJF2009"/>
    <mergeCell ref="ULC2009:ULD2009"/>
    <mergeCell ref="ULE2009:ULF2009"/>
    <mergeCell ref="ULG2009:ULH2009"/>
    <mergeCell ref="ULI2009:ULJ2009"/>
    <mergeCell ref="ULK2009:ULL2009"/>
    <mergeCell ref="ULM2009:ULN2009"/>
    <mergeCell ref="UKQ2009:UKR2009"/>
    <mergeCell ref="UKS2009:UKT2009"/>
    <mergeCell ref="UKU2009:UKV2009"/>
    <mergeCell ref="UKW2009:UKX2009"/>
    <mergeCell ref="UKY2009:UKZ2009"/>
    <mergeCell ref="ULA2009:ULB2009"/>
    <mergeCell ref="UKE2009:UKF2009"/>
    <mergeCell ref="UKG2009:UKH2009"/>
    <mergeCell ref="UKI2009:UKJ2009"/>
    <mergeCell ref="UKK2009:UKL2009"/>
    <mergeCell ref="UKM2009:UKN2009"/>
    <mergeCell ref="UKO2009:UKP2009"/>
    <mergeCell ref="UMM2009:UMN2009"/>
    <mergeCell ref="UMO2009:UMP2009"/>
    <mergeCell ref="UMQ2009:UMR2009"/>
    <mergeCell ref="UMS2009:UMT2009"/>
    <mergeCell ref="UMU2009:UMV2009"/>
    <mergeCell ref="UMW2009:UMX2009"/>
    <mergeCell ref="UMA2009:UMB2009"/>
    <mergeCell ref="UMC2009:UMD2009"/>
    <mergeCell ref="UME2009:UMF2009"/>
    <mergeCell ref="UMG2009:UMH2009"/>
    <mergeCell ref="UMI2009:UMJ2009"/>
    <mergeCell ref="UMK2009:UML2009"/>
    <mergeCell ref="ULO2009:ULP2009"/>
    <mergeCell ref="ULQ2009:ULR2009"/>
    <mergeCell ref="ULS2009:ULT2009"/>
    <mergeCell ref="ULU2009:ULV2009"/>
    <mergeCell ref="ULW2009:ULX2009"/>
    <mergeCell ref="ULY2009:ULZ2009"/>
    <mergeCell ref="UNW2009:UNX2009"/>
    <mergeCell ref="UNY2009:UNZ2009"/>
    <mergeCell ref="UOA2009:UOB2009"/>
    <mergeCell ref="UOC2009:UOD2009"/>
    <mergeCell ref="UOE2009:UOF2009"/>
    <mergeCell ref="UOG2009:UOH2009"/>
    <mergeCell ref="UNK2009:UNL2009"/>
    <mergeCell ref="UNM2009:UNN2009"/>
    <mergeCell ref="UNO2009:UNP2009"/>
    <mergeCell ref="UNQ2009:UNR2009"/>
    <mergeCell ref="UNS2009:UNT2009"/>
    <mergeCell ref="UNU2009:UNV2009"/>
    <mergeCell ref="UMY2009:UMZ2009"/>
    <mergeCell ref="UNA2009:UNB2009"/>
    <mergeCell ref="UNC2009:UND2009"/>
    <mergeCell ref="UNE2009:UNF2009"/>
    <mergeCell ref="UNG2009:UNH2009"/>
    <mergeCell ref="UNI2009:UNJ2009"/>
    <mergeCell ref="UPG2009:UPH2009"/>
    <mergeCell ref="UPI2009:UPJ2009"/>
    <mergeCell ref="UPK2009:UPL2009"/>
    <mergeCell ref="UPM2009:UPN2009"/>
    <mergeCell ref="UPO2009:UPP2009"/>
    <mergeCell ref="UPQ2009:UPR2009"/>
    <mergeCell ref="UOU2009:UOV2009"/>
    <mergeCell ref="UOW2009:UOX2009"/>
    <mergeCell ref="UOY2009:UOZ2009"/>
    <mergeCell ref="UPA2009:UPB2009"/>
    <mergeCell ref="UPC2009:UPD2009"/>
    <mergeCell ref="UPE2009:UPF2009"/>
    <mergeCell ref="UOI2009:UOJ2009"/>
    <mergeCell ref="UOK2009:UOL2009"/>
    <mergeCell ref="UOM2009:UON2009"/>
    <mergeCell ref="UOO2009:UOP2009"/>
    <mergeCell ref="UOQ2009:UOR2009"/>
    <mergeCell ref="UOS2009:UOT2009"/>
    <mergeCell ref="UQQ2009:UQR2009"/>
    <mergeCell ref="UQS2009:UQT2009"/>
    <mergeCell ref="UQU2009:UQV2009"/>
    <mergeCell ref="UQW2009:UQX2009"/>
    <mergeCell ref="UQY2009:UQZ2009"/>
    <mergeCell ref="URA2009:URB2009"/>
    <mergeCell ref="UQE2009:UQF2009"/>
    <mergeCell ref="UQG2009:UQH2009"/>
    <mergeCell ref="UQI2009:UQJ2009"/>
    <mergeCell ref="UQK2009:UQL2009"/>
    <mergeCell ref="UQM2009:UQN2009"/>
    <mergeCell ref="UQO2009:UQP2009"/>
    <mergeCell ref="UPS2009:UPT2009"/>
    <mergeCell ref="UPU2009:UPV2009"/>
    <mergeCell ref="UPW2009:UPX2009"/>
    <mergeCell ref="UPY2009:UPZ2009"/>
    <mergeCell ref="UQA2009:UQB2009"/>
    <mergeCell ref="UQC2009:UQD2009"/>
    <mergeCell ref="USA2009:USB2009"/>
    <mergeCell ref="USC2009:USD2009"/>
    <mergeCell ref="USE2009:USF2009"/>
    <mergeCell ref="USG2009:USH2009"/>
    <mergeCell ref="USI2009:USJ2009"/>
    <mergeCell ref="USK2009:USL2009"/>
    <mergeCell ref="URO2009:URP2009"/>
    <mergeCell ref="URQ2009:URR2009"/>
    <mergeCell ref="URS2009:URT2009"/>
    <mergeCell ref="URU2009:URV2009"/>
    <mergeCell ref="URW2009:URX2009"/>
    <mergeCell ref="URY2009:URZ2009"/>
    <mergeCell ref="URC2009:URD2009"/>
    <mergeCell ref="URE2009:URF2009"/>
    <mergeCell ref="URG2009:URH2009"/>
    <mergeCell ref="URI2009:URJ2009"/>
    <mergeCell ref="URK2009:URL2009"/>
    <mergeCell ref="URM2009:URN2009"/>
    <mergeCell ref="UTK2009:UTL2009"/>
    <mergeCell ref="UTM2009:UTN2009"/>
    <mergeCell ref="UTO2009:UTP2009"/>
    <mergeCell ref="UTQ2009:UTR2009"/>
    <mergeCell ref="UTS2009:UTT2009"/>
    <mergeCell ref="UTU2009:UTV2009"/>
    <mergeCell ref="USY2009:USZ2009"/>
    <mergeCell ref="UTA2009:UTB2009"/>
    <mergeCell ref="UTC2009:UTD2009"/>
    <mergeCell ref="UTE2009:UTF2009"/>
    <mergeCell ref="UTG2009:UTH2009"/>
    <mergeCell ref="UTI2009:UTJ2009"/>
    <mergeCell ref="USM2009:USN2009"/>
    <mergeCell ref="USO2009:USP2009"/>
    <mergeCell ref="USQ2009:USR2009"/>
    <mergeCell ref="USS2009:UST2009"/>
    <mergeCell ref="USU2009:USV2009"/>
    <mergeCell ref="USW2009:USX2009"/>
    <mergeCell ref="UUU2009:UUV2009"/>
    <mergeCell ref="UUW2009:UUX2009"/>
    <mergeCell ref="UUY2009:UUZ2009"/>
    <mergeCell ref="UVA2009:UVB2009"/>
    <mergeCell ref="UVC2009:UVD2009"/>
    <mergeCell ref="UVE2009:UVF2009"/>
    <mergeCell ref="UUI2009:UUJ2009"/>
    <mergeCell ref="UUK2009:UUL2009"/>
    <mergeCell ref="UUM2009:UUN2009"/>
    <mergeCell ref="UUO2009:UUP2009"/>
    <mergeCell ref="UUQ2009:UUR2009"/>
    <mergeCell ref="UUS2009:UUT2009"/>
    <mergeCell ref="UTW2009:UTX2009"/>
    <mergeCell ref="UTY2009:UTZ2009"/>
    <mergeCell ref="UUA2009:UUB2009"/>
    <mergeCell ref="UUC2009:UUD2009"/>
    <mergeCell ref="UUE2009:UUF2009"/>
    <mergeCell ref="UUG2009:UUH2009"/>
    <mergeCell ref="UWE2009:UWF2009"/>
    <mergeCell ref="UWG2009:UWH2009"/>
    <mergeCell ref="UWI2009:UWJ2009"/>
    <mergeCell ref="UWK2009:UWL2009"/>
    <mergeCell ref="UWM2009:UWN2009"/>
    <mergeCell ref="UWO2009:UWP2009"/>
    <mergeCell ref="UVS2009:UVT2009"/>
    <mergeCell ref="UVU2009:UVV2009"/>
    <mergeCell ref="UVW2009:UVX2009"/>
    <mergeCell ref="UVY2009:UVZ2009"/>
    <mergeCell ref="UWA2009:UWB2009"/>
    <mergeCell ref="UWC2009:UWD2009"/>
    <mergeCell ref="UVG2009:UVH2009"/>
    <mergeCell ref="UVI2009:UVJ2009"/>
    <mergeCell ref="UVK2009:UVL2009"/>
    <mergeCell ref="UVM2009:UVN2009"/>
    <mergeCell ref="UVO2009:UVP2009"/>
    <mergeCell ref="UVQ2009:UVR2009"/>
    <mergeCell ref="UXO2009:UXP2009"/>
    <mergeCell ref="UXQ2009:UXR2009"/>
    <mergeCell ref="UXS2009:UXT2009"/>
    <mergeCell ref="UXU2009:UXV2009"/>
    <mergeCell ref="UXW2009:UXX2009"/>
    <mergeCell ref="UXY2009:UXZ2009"/>
    <mergeCell ref="UXC2009:UXD2009"/>
    <mergeCell ref="UXE2009:UXF2009"/>
    <mergeCell ref="UXG2009:UXH2009"/>
    <mergeCell ref="UXI2009:UXJ2009"/>
    <mergeCell ref="UXK2009:UXL2009"/>
    <mergeCell ref="UXM2009:UXN2009"/>
    <mergeCell ref="UWQ2009:UWR2009"/>
    <mergeCell ref="UWS2009:UWT2009"/>
    <mergeCell ref="UWU2009:UWV2009"/>
    <mergeCell ref="UWW2009:UWX2009"/>
    <mergeCell ref="UWY2009:UWZ2009"/>
    <mergeCell ref="UXA2009:UXB2009"/>
    <mergeCell ref="UYY2009:UYZ2009"/>
    <mergeCell ref="UZA2009:UZB2009"/>
    <mergeCell ref="UZC2009:UZD2009"/>
    <mergeCell ref="UZE2009:UZF2009"/>
    <mergeCell ref="UZG2009:UZH2009"/>
    <mergeCell ref="UZI2009:UZJ2009"/>
    <mergeCell ref="UYM2009:UYN2009"/>
    <mergeCell ref="UYO2009:UYP2009"/>
    <mergeCell ref="UYQ2009:UYR2009"/>
    <mergeCell ref="UYS2009:UYT2009"/>
    <mergeCell ref="UYU2009:UYV2009"/>
    <mergeCell ref="UYW2009:UYX2009"/>
    <mergeCell ref="UYA2009:UYB2009"/>
    <mergeCell ref="UYC2009:UYD2009"/>
    <mergeCell ref="UYE2009:UYF2009"/>
    <mergeCell ref="UYG2009:UYH2009"/>
    <mergeCell ref="UYI2009:UYJ2009"/>
    <mergeCell ref="UYK2009:UYL2009"/>
    <mergeCell ref="VAI2009:VAJ2009"/>
    <mergeCell ref="VAK2009:VAL2009"/>
    <mergeCell ref="VAM2009:VAN2009"/>
    <mergeCell ref="VAO2009:VAP2009"/>
    <mergeCell ref="VAQ2009:VAR2009"/>
    <mergeCell ref="VAS2009:VAT2009"/>
    <mergeCell ref="UZW2009:UZX2009"/>
    <mergeCell ref="UZY2009:UZZ2009"/>
    <mergeCell ref="VAA2009:VAB2009"/>
    <mergeCell ref="VAC2009:VAD2009"/>
    <mergeCell ref="VAE2009:VAF2009"/>
    <mergeCell ref="VAG2009:VAH2009"/>
    <mergeCell ref="UZK2009:UZL2009"/>
    <mergeCell ref="UZM2009:UZN2009"/>
    <mergeCell ref="UZO2009:UZP2009"/>
    <mergeCell ref="UZQ2009:UZR2009"/>
    <mergeCell ref="UZS2009:UZT2009"/>
    <mergeCell ref="UZU2009:UZV2009"/>
    <mergeCell ref="VBS2009:VBT2009"/>
    <mergeCell ref="VBU2009:VBV2009"/>
    <mergeCell ref="VBW2009:VBX2009"/>
    <mergeCell ref="VBY2009:VBZ2009"/>
    <mergeCell ref="VCA2009:VCB2009"/>
    <mergeCell ref="VCC2009:VCD2009"/>
    <mergeCell ref="VBG2009:VBH2009"/>
    <mergeCell ref="VBI2009:VBJ2009"/>
    <mergeCell ref="VBK2009:VBL2009"/>
    <mergeCell ref="VBM2009:VBN2009"/>
    <mergeCell ref="VBO2009:VBP2009"/>
    <mergeCell ref="VBQ2009:VBR2009"/>
    <mergeCell ref="VAU2009:VAV2009"/>
    <mergeCell ref="VAW2009:VAX2009"/>
    <mergeCell ref="VAY2009:VAZ2009"/>
    <mergeCell ref="VBA2009:VBB2009"/>
    <mergeCell ref="VBC2009:VBD2009"/>
    <mergeCell ref="VBE2009:VBF2009"/>
    <mergeCell ref="VDC2009:VDD2009"/>
    <mergeCell ref="VDE2009:VDF2009"/>
    <mergeCell ref="VDG2009:VDH2009"/>
    <mergeCell ref="VDI2009:VDJ2009"/>
    <mergeCell ref="VDK2009:VDL2009"/>
    <mergeCell ref="VDM2009:VDN2009"/>
    <mergeCell ref="VCQ2009:VCR2009"/>
    <mergeCell ref="VCS2009:VCT2009"/>
    <mergeCell ref="VCU2009:VCV2009"/>
    <mergeCell ref="VCW2009:VCX2009"/>
    <mergeCell ref="VCY2009:VCZ2009"/>
    <mergeCell ref="VDA2009:VDB2009"/>
    <mergeCell ref="VCE2009:VCF2009"/>
    <mergeCell ref="VCG2009:VCH2009"/>
    <mergeCell ref="VCI2009:VCJ2009"/>
    <mergeCell ref="VCK2009:VCL2009"/>
    <mergeCell ref="VCM2009:VCN2009"/>
    <mergeCell ref="VCO2009:VCP2009"/>
    <mergeCell ref="VEM2009:VEN2009"/>
    <mergeCell ref="VEO2009:VEP2009"/>
    <mergeCell ref="VEQ2009:VER2009"/>
    <mergeCell ref="VES2009:VET2009"/>
    <mergeCell ref="VEU2009:VEV2009"/>
    <mergeCell ref="VEW2009:VEX2009"/>
    <mergeCell ref="VEA2009:VEB2009"/>
    <mergeCell ref="VEC2009:VED2009"/>
    <mergeCell ref="VEE2009:VEF2009"/>
    <mergeCell ref="VEG2009:VEH2009"/>
    <mergeCell ref="VEI2009:VEJ2009"/>
    <mergeCell ref="VEK2009:VEL2009"/>
    <mergeCell ref="VDO2009:VDP2009"/>
    <mergeCell ref="VDQ2009:VDR2009"/>
    <mergeCell ref="VDS2009:VDT2009"/>
    <mergeCell ref="VDU2009:VDV2009"/>
    <mergeCell ref="VDW2009:VDX2009"/>
    <mergeCell ref="VDY2009:VDZ2009"/>
    <mergeCell ref="VFW2009:VFX2009"/>
    <mergeCell ref="VFY2009:VFZ2009"/>
    <mergeCell ref="VGA2009:VGB2009"/>
    <mergeCell ref="VGC2009:VGD2009"/>
    <mergeCell ref="VGE2009:VGF2009"/>
    <mergeCell ref="VGG2009:VGH2009"/>
    <mergeCell ref="VFK2009:VFL2009"/>
    <mergeCell ref="VFM2009:VFN2009"/>
    <mergeCell ref="VFO2009:VFP2009"/>
    <mergeCell ref="VFQ2009:VFR2009"/>
    <mergeCell ref="VFS2009:VFT2009"/>
    <mergeCell ref="VFU2009:VFV2009"/>
    <mergeCell ref="VEY2009:VEZ2009"/>
    <mergeCell ref="VFA2009:VFB2009"/>
    <mergeCell ref="VFC2009:VFD2009"/>
    <mergeCell ref="VFE2009:VFF2009"/>
    <mergeCell ref="VFG2009:VFH2009"/>
    <mergeCell ref="VFI2009:VFJ2009"/>
    <mergeCell ref="VHG2009:VHH2009"/>
    <mergeCell ref="VHI2009:VHJ2009"/>
    <mergeCell ref="VHK2009:VHL2009"/>
    <mergeCell ref="VHM2009:VHN2009"/>
    <mergeCell ref="VHO2009:VHP2009"/>
    <mergeCell ref="VHQ2009:VHR2009"/>
    <mergeCell ref="VGU2009:VGV2009"/>
    <mergeCell ref="VGW2009:VGX2009"/>
    <mergeCell ref="VGY2009:VGZ2009"/>
    <mergeCell ref="VHA2009:VHB2009"/>
    <mergeCell ref="VHC2009:VHD2009"/>
    <mergeCell ref="VHE2009:VHF2009"/>
    <mergeCell ref="VGI2009:VGJ2009"/>
    <mergeCell ref="VGK2009:VGL2009"/>
    <mergeCell ref="VGM2009:VGN2009"/>
    <mergeCell ref="VGO2009:VGP2009"/>
    <mergeCell ref="VGQ2009:VGR2009"/>
    <mergeCell ref="VGS2009:VGT2009"/>
    <mergeCell ref="VIQ2009:VIR2009"/>
    <mergeCell ref="VIS2009:VIT2009"/>
    <mergeCell ref="VIU2009:VIV2009"/>
    <mergeCell ref="VIW2009:VIX2009"/>
    <mergeCell ref="VIY2009:VIZ2009"/>
    <mergeCell ref="VJA2009:VJB2009"/>
    <mergeCell ref="VIE2009:VIF2009"/>
    <mergeCell ref="VIG2009:VIH2009"/>
    <mergeCell ref="VII2009:VIJ2009"/>
    <mergeCell ref="VIK2009:VIL2009"/>
    <mergeCell ref="VIM2009:VIN2009"/>
    <mergeCell ref="VIO2009:VIP2009"/>
    <mergeCell ref="VHS2009:VHT2009"/>
    <mergeCell ref="VHU2009:VHV2009"/>
    <mergeCell ref="VHW2009:VHX2009"/>
    <mergeCell ref="VHY2009:VHZ2009"/>
    <mergeCell ref="VIA2009:VIB2009"/>
    <mergeCell ref="VIC2009:VID2009"/>
    <mergeCell ref="VKA2009:VKB2009"/>
    <mergeCell ref="VKC2009:VKD2009"/>
    <mergeCell ref="VKE2009:VKF2009"/>
    <mergeCell ref="VKG2009:VKH2009"/>
    <mergeCell ref="VKI2009:VKJ2009"/>
    <mergeCell ref="VKK2009:VKL2009"/>
    <mergeCell ref="VJO2009:VJP2009"/>
    <mergeCell ref="VJQ2009:VJR2009"/>
    <mergeCell ref="VJS2009:VJT2009"/>
    <mergeCell ref="VJU2009:VJV2009"/>
    <mergeCell ref="VJW2009:VJX2009"/>
    <mergeCell ref="VJY2009:VJZ2009"/>
    <mergeCell ref="VJC2009:VJD2009"/>
    <mergeCell ref="VJE2009:VJF2009"/>
    <mergeCell ref="VJG2009:VJH2009"/>
    <mergeCell ref="VJI2009:VJJ2009"/>
    <mergeCell ref="VJK2009:VJL2009"/>
    <mergeCell ref="VJM2009:VJN2009"/>
    <mergeCell ref="VLK2009:VLL2009"/>
    <mergeCell ref="VLM2009:VLN2009"/>
    <mergeCell ref="VLO2009:VLP2009"/>
    <mergeCell ref="VLQ2009:VLR2009"/>
    <mergeCell ref="VLS2009:VLT2009"/>
    <mergeCell ref="VLU2009:VLV2009"/>
    <mergeCell ref="VKY2009:VKZ2009"/>
    <mergeCell ref="VLA2009:VLB2009"/>
    <mergeCell ref="VLC2009:VLD2009"/>
    <mergeCell ref="VLE2009:VLF2009"/>
    <mergeCell ref="VLG2009:VLH2009"/>
    <mergeCell ref="VLI2009:VLJ2009"/>
    <mergeCell ref="VKM2009:VKN2009"/>
    <mergeCell ref="VKO2009:VKP2009"/>
    <mergeCell ref="VKQ2009:VKR2009"/>
    <mergeCell ref="VKS2009:VKT2009"/>
    <mergeCell ref="VKU2009:VKV2009"/>
    <mergeCell ref="VKW2009:VKX2009"/>
    <mergeCell ref="VMU2009:VMV2009"/>
    <mergeCell ref="VMW2009:VMX2009"/>
    <mergeCell ref="VMY2009:VMZ2009"/>
    <mergeCell ref="VNA2009:VNB2009"/>
    <mergeCell ref="VNC2009:VND2009"/>
    <mergeCell ref="VNE2009:VNF2009"/>
    <mergeCell ref="VMI2009:VMJ2009"/>
    <mergeCell ref="VMK2009:VML2009"/>
    <mergeCell ref="VMM2009:VMN2009"/>
    <mergeCell ref="VMO2009:VMP2009"/>
    <mergeCell ref="VMQ2009:VMR2009"/>
    <mergeCell ref="VMS2009:VMT2009"/>
    <mergeCell ref="VLW2009:VLX2009"/>
    <mergeCell ref="VLY2009:VLZ2009"/>
    <mergeCell ref="VMA2009:VMB2009"/>
    <mergeCell ref="VMC2009:VMD2009"/>
    <mergeCell ref="VME2009:VMF2009"/>
    <mergeCell ref="VMG2009:VMH2009"/>
    <mergeCell ref="VOE2009:VOF2009"/>
    <mergeCell ref="VOG2009:VOH2009"/>
    <mergeCell ref="VOI2009:VOJ2009"/>
    <mergeCell ref="VOK2009:VOL2009"/>
    <mergeCell ref="VOM2009:VON2009"/>
    <mergeCell ref="VOO2009:VOP2009"/>
    <mergeCell ref="VNS2009:VNT2009"/>
    <mergeCell ref="VNU2009:VNV2009"/>
    <mergeCell ref="VNW2009:VNX2009"/>
    <mergeCell ref="VNY2009:VNZ2009"/>
    <mergeCell ref="VOA2009:VOB2009"/>
    <mergeCell ref="VOC2009:VOD2009"/>
    <mergeCell ref="VNG2009:VNH2009"/>
    <mergeCell ref="VNI2009:VNJ2009"/>
    <mergeCell ref="VNK2009:VNL2009"/>
    <mergeCell ref="VNM2009:VNN2009"/>
    <mergeCell ref="VNO2009:VNP2009"/>
    <mergeCell ref="VNQ2009:VNR2009"/>
    <mergeCell ref="VPO2009:VPP2009"/>
    <mergeCell ref="VPQ2009:VPR2009"/>
    <mergeCell ref="VPS2009:VPT2009"/>
    <mergeCell ref="VPU2009:VPV2009"/>
    <mergeCell ref="VPW2009:VPX2009"/>
    <mergeCell ref="VPY2009:VPZ2009"/>
    <mergeCell ref="VPC2009:VPD2009"/>
    <mergeCell ref="VPE2009:VPF2009"/>
    <mergeCell ref="VPG2009:VPH2009"/>
    <mergeCell ref="VPI2009:VPJ2009"/>
    <mergeCell ref="VPK2009:VPL2009"/>
    <mergeCell ref="VPM2009:VPN2009"/>
    <mergeCell ref="VOQ2009:VOR2009"/>
    <mergeCell ref="VOS2009:VOT2009"/>
    <mergeCell ref="VOU2009:VOV2009"/>
    <mergeCell ref="VOW2009:VOX2009"/>
    <mergeCell ref="VOY2009:VOZ2009"/>
    <mergeCell ref="VPA2009:VPB2009"/>
    <mergeCell ref="VQY2009:VQZ2009"/>
    <mergeCell ref="VRA2009:VRB2009"/>
    <mergeCell ref="VRC2009:VRD2009"/>
    <mergeCell ref="VRE2009:VRF2009"/>
    <mergeCell ref="VRG2009:VRH2009"/>
    <mergeCell ref="VRI2009:VRJ2009"/>
    <mergeCell ref="VQM2009:VQN2009"/>
    <mergeCell ref="VQO2009:VQP2009"/>
    <mergeCell ref="VQQ2009:VQR2009"/>
    <mergeCell ref="VQS2009:VQT2009"/>
    <mergeCell ref="VQU2009:VQV2009"/>
    <mergeCell ref="VQW2009:VQX2009"/>
    <mergeCell ref="VQA2009:VQB2009"/>
    <mergeCell ref="VQC2009:VQD2009"/>
    <mergeCell ref="VQE2009:VQF2009"/>
    <mergeCell ref="VQG2009:VQH2009"/>
    <mergeCell ref="VQI2009:VQJ2009"/>
    <mergeCell ref="VQK2009:VQL2009"/>
    <mergeCell ref="VSI2009:VSJ2009"/>
    <mergeCell ref="VSK2009:VSL2009"/>
    <mergeCell ref="VSM2009:VSN2009"/>
    <mergeCell ref="VSO2009:VSP2009"/>
    <mergeCell ref="VSQ2009:VSR2009"/>
    <mergeCell ref="VSS2009:VST2009"/>
    <mergeCell ref="VRW2009:VRX2009"/>
    <mergeCell ref="VRY2009:VRZ2009"/>
    <mergeCell ref="VSA2009:VSB2009"/>
    <mergeCell ref="VSC2009:VSD2009"/>
    <mergeCell ref="VSE2009:VSF2009"/>
    <mergeCell ref="VSG2009:VSH2009"/>
    <mergeCell ref="VRK2009:VRL2009"/>
    <mergeCell ref="VRM2009:VRN2009"/>
    <mergeCell ref="VRO2009:VRP2009"/>
    <mergeCell ref="VRQ2009:VRR2009"/>
    <mergeCell ref="VRS2009:VRT2009"/>
    <mergeCell ref="VRU2009:VRV2009"/>
    <mergeCell ref="VTS2009:VTT2009"/>
    <mergeCell ref="VTU2009:VTV2009"/>
    <mergeCell ref="VTW2009:VTX2009"/>
    <mergeCell ref="VTY2009:VTZ2009"/>
    <mergeCell ref="VUA2009:VUB2009"/>
    <mergeCell ref="VUC2009:VUD2009"/>
    <mergeCell ref="VTG2009:VTH2009"/>
    <mergeCell ref="VTI2009:VTJ2009"/>
    <mergeCell ref="VTK2009:VTL2009"/>
    <mergeCell ref="VTM2009:VTN2009"/>
    <mergeCell ref="VTO2009:VTP2009"/>
    <mergeCell ref="VTQ2009:VTR2009"/>
    <mergeCell ref="VSU2009:VSV2009"/>
    <mergeCell ref="VSW2009:VSX2009"/>
    <mergeCell ref="VSY2009:VSZ2009"/>
    <mergeCell ref="VTA2009:VTB2009"/>
    <mergeCell ref="VTC2009:VTD2009"/>
    <mergeCell ref="VTE2009:VTF2009"/>
    <mergeCell ref="VVC2009:VVD2009"/>
    <mergeCell ref="VVE2009:VVF2009"/>
    <mergeCell ref="VVG2009:VVH2009"/>
    <mergeCell ref="VVI2009:VVJ2009"/>
    <mergeCell ref="VVK2009:VVL2009"/>
    <mergeCell ref="VVM2009:VVN2009"/>
    <mergeCell ref="VUQ2009:VUR2009"/>
    <mergeCell ref="VUS2009:VUT2009"/>
    <mergeCell ref="VUU2009:VUV2009"/>
    <mergeCell ref="VUW2009:VUX2009"/>
    <mergeCell ref="VUY2009:VUZ2009"/>
    <mergeCell ref="VVA2009:VVB2009"/>
    <mergeCell ref="VUE2009:VUF2009"/>
    <mergeCell ref="VUG2009:VUH2009"/>
    <mergeCell ref="VUI2009:VUJ2009"/>
    <mergeCell ref="VUK2009:VUL2009"/>
    <mergeCell ref="VUM2009:VUN2009"/>
    <mergeCell ref="VUO2009:VUP2009"/>
    <mergeCell ref="VWM2009:VWN2009"/>
    <mergeCell ref="VWO2009:VWP2009"/>
    <mergeCell ref="VWQ2009:VWR2009"/>
    <mergeCell ref="VWS2009:VWT2009"/>
    <mergeCell ref="VWU2009:VWV2009"/>
    <mergeCell ref="VWW2009:VWX2009"/>
    <mergeCell ref="VWA2009:VWB2009"/>
    <mergeCell ref="VWC2009:VWD2009"/>
    <mergeCell ref="VWE2009:VWF2009"/>
    <mergeCell ref="VWG2009:VWH2009"/>
    <mergeCell ref="VWI2009:VWJ2009"/>
    <mergeCell ref="VWK2009:VWL2009"/>
    <mergeCell ref="VVO2009:VVP2009"/>
    <mergeCell ref="VVQ2009:VVR2009"/>
    <mergeCell ref="VVS2009:VVT2009"/>
    <mergeCell ref="VVU2009:VVV2009"/>
    <mergeCell ref="VVW2009:VVX2009"/>
    <mergeCell ref="VVY2009:VVZ2009"/>
    <mergeCell ref="VXW2009:VXX2009"/>
    <mergeCell ref="VXY2009:VXZ2009"/>
    <mergeCell ref="VYA2009:VYB2009"/>
    <mergeCell ref="VYC2009:VYD2009"/>
    <mergeCell ref="VYE2009:VYF2009"/>
    <mergeCell ref="VYG2009:VYH2009"/>
    <mergeCell ref="VXK2009:VXL2009"/>
    <mergeCell ref="VXM2009:VXN2009"/>
    <mergeCell ref="VXO2009:VXP2009"/>
    <mergeCell ref="VXQ2009:VXR2009"/>
    <mergeCell ref="VXS2009:VXT2009"/>
    <mergeCell ref="VXU2009:VXV2009"/>
    <mergeCell ref="VWY2009:VWZ2009"/>
    <mergeCell ref="VXA2009:VXB2009"/>
    <mergeCell ref="VXC2009:VXD2009"/>
    <mergeCell ref="VXE2009:VXF2009"/>
    <mergeCell ref="VXG2009:VXH2009"/>
    <mergeCell ref="VXI2009:VXJ2009"/>
    <mergeCell ref="VZG2009:VZH2009"/>
    <mergeCell ref="VZI2009:VZJ2009"/>
    <mergeCell ref="VZK2009:VZL2009"/>
    <mergeCell ref="VZM2009:VZN2009"/>
    <mergeCell ref="VZO2009:VZP2009"/>
    <mergeCell ref="VZQ2009:VZR2009"/>
    <mergeCell ref="VYU2009:VYV2009"/>
    <mergeCell ref="VYW2009:VYX2009"/>
    <mergeCell ref="VYY2009:VYZ2009"/>
    <mergeCell ref="VZA2009:VZB2009"/>
    <mergeCell ref="VZC2009:VZD2009"/>
    <mergeCell ref="VZE2009:VZF2009"/>
    <mergeCell ref="VYI2009:VYJ2009"/>
    <mergeCell ref="VYK2009:VYL2009"/>
    <mergeCell ref="VYM2009:VYN2009"/>
    <mergeCell ref="VYO2009:VYP2009"/>
    <mergeCell ref="VYQ2009:VYR2009"/>
    <mergeCell ref="VYS2009:VYT2009"/>
    <mergeCell ref="WAQ2009:WAR2009"/>
    <mergeCell ref="WAS2009:WAT2009"/>
    <mergeCell ref="WAU2009:WAV2009"/>
    <mergeCell ref="WAW2009:WAX2009"/>
    <mergeCell ref="WAY2009:WAZ2009"/>
    <mergeCell ref="WBA2009:WBB2009"/>
    <mergeCell ref="WAE2009:WAF2009"/>
    <mergeCell ref="WAG2009:WAH2009"/>
    <mergeCell ref="WAI2009:WAJ2009"/>
    <mergeCell ref="WAK2009:WAL2009"/>
    <mergeCell ref="WAM2009:WAN2009"/>
    <mergeCell ref="WAO2009:WAP2009"/>
    <mergeCell ref="VZS2009:VZT2009"/>
    <mergeCell ref="VZU2009:VZV2009"/>
    <mergeCell ref="VZW2009:VZX2009"/>
    <mergeCell ref="VZY2009:VZZ2009"/>
    <mergeCell ref="WAA2009:WAB2009"/>
    <mergeCell ref="WAC2009:WAD2009"/>
    <mergeCell ref="WCA2009:WCB2009"/>
    <mergeCell ref="WCC2009:WCD2009"/>
    <mergeCell ref="WCE2009:WCF2009"/>
    <mergeCell ref="WCG2009:WCH2009"/>
    <mergeCell ref="WCI2009:WCJ2009"/>
    <mergeCell ref="WCK2009:WCL2009"/>
    <mergeCell ref="WBO2009:WBP2009"/>
    <mergeCell ref="WBQ2009:WBR2009"/>
    <mergeCell ref="WBS2009:WBT2009"/>
    <mergeCell ref="WBU2009:WBV2009"/>
    <mergeCell ref="WBW2009:WBX2009"/>
    <mergeCell ref="WBY2009:WBZ2009"/>
    <mergeCell ref="WBC2009:WBD2009"/>
    <mergeCell ref="WBE2009:WBF2009"/>
    <mergeCell ref="WBG2009:WBH2009"/>
    <mergeCell ref="WBI2009:WBJ2009"/>
    <mergeCell ref="WBK2009:WBL2009"/>
    <mergeCell ref="WBM2009:WBN2009"/>
    <mergeCell ref="WDK2009:WDL2009"/>
    <mergeCell ref="WDM2009:WDN2009"/>
    <mergeCell ref="WDO2009:WDP2009"/>
    <mergeCell ref="WDQ2009:WDR2009"/>
    <mergeCell ref="WDS2009:WDT2009"/>
    <mergeCell ref="WDU2009:WDV2009"/>
    <mergeCell ref="WCY2009:WCZ2009"/>
    <mergeCell ref="WDA2009:WDB2009"/>
    <mergeCell ref="WDC2009:WDD2009"/>
    <mergeCell ref="WDE2009:WDF2009"/>
    <mergeCell ref="WDG2009:WDH2009"/>
    <mergeCell ref="WDI2009:WDJ2009"/>
    <mergeCell ref="WCM2009:WCN2009"/>
    <mergeCell ref="WCO2009:WCP2009"/>
    <mergeCell ref="WCQ2009:WCR2009"/>
    <mergeCell ref="WCS2009:WCT2009"/>
    <mergeCell ref="WCU2009:WCV2009"/>
    <mergeCell ref="WCW2009:WCX2009"/>
    <mergeCell ref="WEU2009:WEV2009"/>
    <mergeCell ref="WEW2009:WEX2009"/>
    <mergeCell ref="WEY2009:WEZ2009"/>
    <mergeCell ref="WFA2009:WFB2009"/>
    <mergeCell ref="WFC2009:WFD2009"/>
    <mergeCell ref="WFE2009:WFF2009"/>
    <mergeCell ref="WEI2009:WEJ2009"/>
    <mergeCell ref="WEK2009:WEL2009"/>
    <mergeCell ref="WEM2009:WEN2009"/>
    <mergeCell ref="WEO2009:WEP2009"/>
    <mergeCell ref="WEQ2009:WER2009"/>
    <mergeCell ref="WES2009:WET2009"/>
    <mergeCell ref="WDW2009:WDX2009"/>
    <mergeCell ref="WDY2009:WDZ2009"/>
    <mergeCell ref="WEA2009:WEB2009"/>
    <mergeCell ref="WEC2009:WED2009"/>
    <mergeCell ref="WEE2009:WEF2009"/>
    <mergeCell ref="WEG2009:WEH2009"/>
    <mergeCell ref="WGE2009:WGF2009"/>
    <mergeCell ref="WGG2009:WGH2009"/>
    <mergeCell ref="WGI2009:WGJ2009"/>
    <mergeCell ref="WGK2009:WGL2009"/>
    <mergeCell ref="WGM2009:WGN2009"/>
    <mergeCell ref="WGO2009:WGP2009"/>
    <mergeCell ref="WFS2009:WFT2009"/>
    <mergeCell ref="WFU2009:WFV2009"/>
    <mergeCell ref="WFW2009:WFX2009"/>
    <mergeCell ref="WFY2009:WFZ2009"/>
    <mergeCell ref="WGA2009:WGB2009"/>
    <mergeCell ref="WGC2009:WGD2009"/>
    <mergeCell ref="WFG2009:WFH2009"/>
    <mergeCell ref="WFI2009:WFJ2009"/>
    <mergeCell ref="WFK2009:WFL2009"/>
    <mergeCell ref="WFM2009:WFN2009"/>
    <mergeCell ref="WFO2009:WFP2009"/>
    <mergeCell ref="WFQ2009:WFR2009"/>
    <mergeCell ref="WHO2009:WHP2009"/>
    <mergeCell ref="WHQ2009:WHR2009"/>
    <mergeCell ref="WHS2009:WHT2009"/>
    <mergeCell ref="WHU2009:WHV2009"/>
    <mergeCell ref="WHW2009:WHX2009"/>
    <mergeCell ref="WHY2009:WHZ2009"/>
    <mergeCell ref="WHC2009:WHD2009"/>
    <mergeCell ref="WHE2009:WHF2009"/>
    <mergeCell ref="WHG2009:WHH2009"/>
    <mergeCell ref="WHI2009:WHJ2009"/>
    <mergeCell ref="WHK2009:WHL2009"/>
    <mergeCell ref="WHM2009:WHN2009"/>
    <mergeCell ref="WGQ2009:WGR2009"/>
    <mergeCell ref="WGS2009:WGT2009"/>
    <mergeCell ref="WGU2009:WGV2009"/>
    <mergeCell ref="WGW2009:WGX2009"/>
    <mergeCell ref="WGY2009:WGZ2009"/>
    <mergeCell ref="WHA2009:WHB2009"/>
    <mergeCell ref="WIY2009:WIZ2009"/>
    <mergeCell ref="WJA2009:WJB2009"/>
    <mergeCell ref="WJC2009:WJD2009"/>
    <mergeCell ref="WJE2009:WJF2009"/>
    <mergeCell ref="WJG2009:WJH2009"/>
    <mergeCell ref="WJI2009:WJJ2009"/>
    <mergeCell ref="WIM2009:WIN2009"/>
    <mergeCell ref="WIO2009:WIP2009"/>
    <mergeCell ref="WIQ2009:WIR2009"/>
    <mergeCell ref="WIS2009:WIT2009"/>
    <mergeCell ref="WIU2009:WIV2009"/>
    <mergeCell ref="WIW2009:WIX2009"/>
    <mergeCell ref="WIA2009:WIB2009"/>
    <mergeCell ref="WIC2009:WID2009"/>
    <mergeCell ref="WIE2009:WIF2009"/>
    <mergeCell ref="WIG2009:WIH2009"/>
    <mergeCell ref="WII2009:WIJ2009"/>
    <mergeCell ref="WIK2009:WIL2009"/>
    <mergeCell ref="WKI2009:WKJ2009"/>
    <mergeCell ref="WKK2009:WKL2009"/>
    <mergeCell ref="WKM2009:WKN2009"/>
    <mergeCell ref="WKO2009:WKP2009"/>
    <mergeCell ref="WKQ2009:WKR2009"/>
    <mergeCell ref="WKS2009:WKT2009"/>
    <mergeCell ref="WJW2009:WJX2009"/>
    <mergeCell ref="WJY2009:WJZ2009"/>
    <mergeCell ref="WKA2009:WKB2009"/>
    <mergeCell ref="WKC2009:WKD2009"/>
    <mergeCell ref="WKE2009:WKF2009"/>
    <mergeCell ref="WKG2009:WKH2009"/>
    <mergeCell ref="WJK2009:WJL2009"/>
    <mergeCell ref="WJM2009:WJN2009"/>
    <mergeCell ref="WJO2009:WJP2009"/>
    <mergeCell ref="WJQ2009:WJR2009"/>
    <mergeCell ref="WJS2009:WJT2009"/>
    <mergeCell ref="WJU2009:WJV2009"/>
    <mergeCell ref="WLS2009:WLT2009"/>
    <mergeCell ref="WLU2009:WLV2009"/>
    <mergeCell ref="WLW2009:WLX2009"/>
    <mergeCell ref="WLY2009:WLZ2009"/>
    <mergeCell ref="WMA2009:WMB2009"/>
    <mergeCell ref="WMC2009:WMD2009"/>
    <mergeCell ref="WLG2009:WLH2009"/>
    <mergeCell ref="WLI2009:WLJ2009"/>
    <mergeCell ref="WLK2009:WLL2009"/>
    <mergeCell ref="WLM2009:WLN2009"/>
    <mergeCell ref="WLO2009:WLP2009"/>
    <mergeCell ref="WLQ2009:WLR2009"/>
    <mergeCell ref="WKU2009:WKV2009"/>
    <mergeCell ref="WKW2009:WKX2009"/>
    <mergeCell ref="WKY2009:WKZ2009"/>
    <mergeCell ref="WLA2009:WLB2009"/>
    <mergeCell ref="WLC2009:WLD2009"/>
    <mergeCell ref="WLE2009:WLF2009"/>
    <mergeCell ref="WNC2009:WND2009"/>
    <mergeCell ref="WNE2009:WNF2009"/>
    <mergeCell ref="WNG2009:WNH2009"/>
    <mergeCell ref="WNI2009:WNJ2009"/>
    <mergeCell ref="WNK2009:WNL2009"/>
    <mergeCell ref="WNM2009:WNN2009"/>
    <mergeCell ref="WMQ2009:WMR2009"/>
    <mergeCell ref="WMS2009:WMT2009"/>
    <mergeCell ref="WMU2009:WMV2009"/>
    <mergeCell ref="WMW2009:WMX2009"/>
    <mergeCell ref="WMY2009:WMZ2009"/>
    <mergeCell ref="WNA2009:WNB2009"/>
    <mergeCell ref="WME2009:WMF2009"/>
    <mergeCell ref="WMG2009:WMH2009"/>
    <mergeCell ref="WMI2009:WMJ2009"/>
    <mergeCell ref="WMK2009:WML2009"/>
    <mergeCell ref="WMM2009:WMN2009"/>
    <mergeCell ref="WMO2009:WMP2009"/>
    <mergeCell ref="WOM2009:WON2009"/>
    <mergeCell ref="WOO2009:WOP2009"/>
    <mergeCell ref="WOQ2009:WOR2009"/>
    <mergeCell ref="WOS2009:WOT2009"/>
    <mergeCell ref="WOU2009:WOV2009"/>
    <mergeCell ref="WOW2009:WOX2009"/>
    <mergeCell ref="WOA2009:WOB2009"/>
    <mergeCell ref="WOC2009:WOD2009"/>
    <mergeCell ref="WOE2009:WOF2009"/>
    <mergeCell ref="WOG2009:WOH2009"/>
    <mergeCell ref="WOI2009:WOJ2009"/>
    <mergeCell ref="WOK2009:WOL2009"/>
    <mergeCell ref="WNO2009:WNP2009"/>
    <mergeCell ref="WNQ2009:WNR2009"/>
    <mergeCell ref="WNS2009:WNT2009"/>
    <mergeCell ref="WNU2009:WNV2009"/>
    <mergeCell ref="WNW2009:WNX2009"/>
    <mergeCell ref="WNY2009:WNZ2009"/>
    <mergeCell ref="WPW2009:WPX2009"/>
    <mergeCell ref="WPY2009:WPZ2009"/>
    <mergeCell ref="WQA2009:WQB2009"/>
    <mergeCell ref="WQC2009:WQD2009"/>
    <mergeCell ref="WQE2009:WQF2009"/>
    <mergeCell ref="WQG2009:WQH2009"/>
    <mergeCell ref="WPK2009:WPL2009"/>
    <mergeCell ref="WPM2009:WPN2009"/>
    <mergeCell ref="WPO2009:WPP2009"/>
    <mergeCell ref="WPQ2009:WPR2009"/>
    <mergeCell ref="WPS2009:WPT2009"/>
    <mergeCell ref="WPU2009:WPV2009"/>
    <mergeCell ref="WOY2009:WOZ2009"/>
    <mergeCell ref="WPA2009:WPB2009"/>
    <mergeCell ref="WPC2009:WPD2009"/>
    <mergeCell ref="WPE2009:WPF2009"/>
    <mergeCell ref="WPG2009:WPH2009"/>
    <mergeCell ref="WPI2009:WPJ2009"/>
    <mergeCell ref="WRG2009:WRH2009"/>
    <mergeCell ref="WRI2009:WRJ2009"/>
    <mergeCell ref="WRK2009:WRL2009"/>
    <mergeCell ref="WRM2009:WRN2009"/>
    <mergeCell ref="WRO2009:WRP2009"/>
    <mergeCell ref="WRQ2009:WRR2009"/>
    <mergeCell ref="WQU2009:WQV2009"/>
    <mergeCell ref="WQW2009:WQX2009"/>
    <mergeCell ref="WQY2009:WQZ2009"/>
    <mergeCell ref="WRA2009:WRB2009"/>
    <mergeCell ref="WRC2009:WRD2009"/>
    <mergeCell ref="WRE2009:WRF2009"/>
    <mergeCell ref="WQI2009:WQJ2009"/>
    <mergeCell ref="WQK2009:WQL2009"/>
    <mergeCell ref="WQM2009:WQN2009"/>
    <mergeCell ref="WQO2009:WQP2009"/>
    <mergeCell ref="WQQ2009:WQR2009"/>
    <mergeCell ref="WQS2009:WQT2009"/>
    <mergeCell ref="WSQ2009:WSR2009"/>
    <mergeCell ref="WSS2009:WST2009"/>
    <mergeCell ref="WSU2009:WSV2009"/>
    <mergeCell ref="WSW2009:WSX2009"/>
    <mergeCell ref="WSY2009:WSZ2009"/>
    <mergeCell ref="WTA2009:WTB2009"/>
    <mergeCell ref="WSE2009:WSF2009"/>
    <mergeCell ref="WSG2009:WSH2009"/>
    <mergeCell ref="WSI2009:WSJ2009"/>
    <mergeCell ref="WSK2009:WSL2009"/>
    <mergeCell ref="WSM2009:WSN2009"/>
    <mergeCell ref="WSO2009:WSP2009"/>
    <mergeCell ref="WRS2009:WRT2009"/>
    <mergeCell ref="WRU2009:WRV2009"/>
    <mergeCell ref="WRW2009:WRX2009"/>
    <mergeCell ref="WRY2009:WRZ2009"/>
    <mergeCell ref="WSA2009:WSB2009"/>
    <mergeCell ref="WSC2009:WSD2009"/>
    <mergeCell ref="WUA2009:WUB2009"/>
    <mergeCell ref="WUC2009:WUD2009"/>
    <mergeCell ref="WUE2009:WUF2009"/>
    <mergeCell ref="WUG2009:WUH2009"/>
    <mergeCell ref="WUI2009:WUJ2009"/>
    <mergeCell ref="WUK2009:WUL2009"/>
    <mergeCell ref="WTO2009:WTP2009"/>
    <mergeCell ref="WTQ2009:WTR2009"/>
    <mergeCell ref="WTS2009:WTT2009"/>
    <mergeCell ref="WTU2009:WTV2009"/>
    <mergeCell ref="WTW2009:WTX2009"/>
    <mergeCell ref="WTY2009:WTZ2009"/>
    <mergeCell ref="WTC2009:WTD2009"/>
    <mergeCell ref="WTE2009:WTF2009"/>
    <mergeCell ref="WTG2009:WTH2009"/>
    <mergeCell ref="WTI2009:WTJ2009"/>
    <mergeCell ref="WTK2009:WTL2009"/>
    <mergeCell ref="WTM2009:WTN2009"/>
    <mergeCell ref="WVK2009:WVL2009"/>
    <mergeCell ref="WVM2009:WVN2009"/>
    <mergeCell ref="WVO2009:WVP2009"/>
    <mergeCell ref="WVQ2009:WVR2009"/>
    <mergeCell ref="WVS2009:WVT2009"/>
    <mergeCell ref="WVU2009:WVV2009"/>
    <mergeCell ref="WUY2009:WUZ2009"/>
    <mergeCell ref="WVA2009:WVB2009"/>
    <mergeCell ref="WVC2009:WVD2009"/>
    <mergeCell ref="WVE2009:WVF2009"/>
    <mergeCell ref="WVG2009:WVH2009"/>
    <mergeCell ref="WVI2009:WVJ2009"/>
    <mergeCell ref="WUM2009:WUN2009"/>
    <mergeCell ref="WUO2009:WUP2009"/>
    <mergeCell ref="WUQ2009:WUR2009"/>
    <mergeCell ref="WUS2009:WUT2009"/>
    <mergeCell ref="WUU2009:WUV2009"/>
    <mergeCell ref="WUW2009:WUX2009"/>
    <mergeCell ref="WWU2009:WWV2009"/>
    <mergeCell ref="WWW2009:WWX2009"/>
    <mergeCell ref="WWY2009:WWZ2009"/>
    <mergeCell ref="WXA2009:WXB2009"/>
    <mergeCell ref="WXC2009:WXD2009"/>
    <mergeCell ref="WXE2009:WXF2009"/>
    <mergeCell ref="WWI2009:WWJ2009"/>
    <mergeCell ref="WWK2009:WWL2009"/>
    <mergeCell ref="WWM2009:WWN2009"/>
    <mergeCell ref="WWO2009:WWP2009"/>
    <mergeCell ref="WWQ2009:WWR2009"/>
    <mergeCell ref="WWS2009:WWT2009"/>
    <mergeCell ref="WVW2009:WVX2009"/>
    <mergeCell ref="WVY2009:WVZ2009"/>
    <mergeCell ref="WWA2009:WWB2009"/>
    <mergeCell ref="WWC2009:WWD2009"/>
    <mergeCell ref="WWE2009:WWF2009"/>
    <mergeCell ref="WWG2009:WWH2009"/>
    <mergeCell ref="WYE2009:WYF2009"/>
    <mergeCell ref="WYG2009:WYH2009"/>
    <mergeCell ref="WYI2009:WYJ2009"/>
    <mergeCell ref="WYK2009:WYL2009"/>
    <mergeCell ref="WYM2009:WYN2009"/>
    <mergeCell ref="WYO2009:WYP2009"/>
    <mergeCell ref="WXS2009:WXT2009"/>
    <mergeCell ref="WXU2009:WXV2009"/>
    <mergeCell ref="WXW2009:WXX2009"/>
    <mergeCell ref="WXY2009:WXZ2009"/>
    <mergeCell ref="WYA2009:WYB2009"/>
    <mergeCell ref="WYC2009:WYD2009"/>
    <mergeCell ref="WXG2009:WXH2009"/>
    <mergeCell ref="WXI2009:WXJ2009"/>
    <mergeCell ref="WXK2009:WXL2009"/>
    <mergeCell ref="WXM2009:WXN2009"/>
    <mergeCell ref="WXO2009:WXP2009"/>
    <mergeCell ref="WXQ2009:WXR2009"/>
    <mergeCell ref="WZO2009:WZP2009"/>
    <mergeCell ref="WZQ2009:WZR2009"/>
    <mergeCell ref="WZS2009:WZT2009"/>
    <mergeCell ref="WZU2009:WZV2009"/>
    <mergeCell ref="WZW2009:WZX2009"/>
    <mergeCell ref="WZY2009:WZZ2009"/>
    <mergeCell ref="WZC2009:WZD2009"/>
    <mergeCell ref="WZE2009:WZF2009"/>
    <mergeCell ref="WZG2009:WZH2009"/>
    <mergeCell ref="WZI2009:WZJ2009"/>
    <mergeCell ref="WZK2009:WZL2009"/>
    <mergeCell ref="WZM2009:WZN2009"/>
    <mergeCell ref="WYQ2009:WYR2009"/>
    <mergeCell ref="WYS2009:WYT2009"/>
    <mergeCell ref="WYU2009:WYV2009"/>
    <mergeCell ref="WYW2009:WYX2009"/>
    <mergeCell ref="WYY2009:WYZ2009"/>
    <mergeCell ref="WZA2009:WZB2009"/>
    <mergeCell ref="XAY2009:XAZ2009"/>
    <mergeCell ref="XBA2009:XBB2009"/>
    <mergeCell ref="XBC2009:XBD2009"/>
    <mergeCell ref="XBE2009:XBF2009"/>
    <mergeCell ref="XBG2009:XBH2009"/>
    <mergeCell ref="XBI2009:XBJ2009"/>
    <mergeCell ref="XAM2009:XAN2009"/>
    <mergeCell ref="XAO2009:XAP2009"/>
    <mergeCell ref="XAQ2009:XAR2009"/>
    <mergeCell ref="XAS2009:XAT2009"/>
    <mergeCell ref="XAU2009:XAV2009"/>
    <mergeCell ref="XAW2009:XAX2009"/>
    <mergeCell ref="XAA2009:XAB2009"/>
    <mergeCell ref="XAC2009:XAD2009"/>
    <mergeCell ref="XAE2009:XAF2009"/>
    <mergeCell ref="XAG2009:XAH2009"/>
    <mergeCell ref="XAI2009:XAJ2009"/>
    <mergeCell ref="XAK2009:XAL2009"/>
    <mergeCell ref="XCY2009:XCZ2009"/>
    <mergeCell ref="XDA2009:XDB2009"/>
    <mergeCell ref="XDC2009:XDD2009"/>
    <mergeCell ref="XDE2009:XDF2009"/>
    <mergeCell ref="XCI2009:XCJ2009"/>
    <mergeCell ref="XCK2009:XCL2009"/>
    <mergeCell ref="XCM2009:XCN2009"/>
    <mergeCell ref="XCO2009:XCP2009"/>
    <mergeCell ref="XCQ2009:XCR2009"/>
    <mergeCell ref="XCS2009:XCT2009"/>
    <mergeCell ref="XBW2009:XBX2009"/>
    <mergeCell ref="XBY2009:XBZ2009"/>
    <mergeCell ref="XCA2009:XCB2009"/>
    <mergeCell ref="XCC2009:XCD2009"/>
    <mergeCell ref="XCE2009:XCF2009"/>
    <mergeCell ref="XCG2009:XCH2009"/>
    <mergeCell ref="XBK2009:XBL2009"/>
    <mergeCell ref="XBM2009:XBN2009"/>
    <mergeCell ref="XBO2009:XBP2009"/>
    <mergeCell ref="XBQ2009:XBR2009"/>
    <mergeCell ref="XBS2009:XBT2009"/>
    <mergeCell ref="XBU2009:XBV2009"/>
    <mergeCell ref="XFC2009:XFD2009"/>
    <mergeCell ref="A2011:A2012"/>
    <mergeCell ref="B2011:B2012"/>
    <mergeCell ref="C2011:C2012"/>
    <mergeCell ref="E2011:E2012"/>
    <mergeCell ref="F2011:F2012"/>
    <mergeCell ref="XEQ2009:XER2009"/>
    <mergeCell ref="XES2009:XET2009"/>
    <mergeCell ref="XEU2009:XEV2009"/>
    <mergeCell ref="XEW2009:XEX2009"/>
    <mergeCell ref="XEY2009:XEZ2009"/>
    <mergeCell ref="XFA2009:XFB2009"/>
    <mergeCell ref="XEE2009:XEF2009"/>
    <mergeCell ref="XEG2009:XEH2009"/>
    <mergeCell ref="XEI2009:XEJ2009"/>
    <mergeCell ref="XEK2009:XEL2009"/>
    <mergeCell ref="XEM2009:XEN2009"/>
    <mergeCell ref="XEO2009:XEP2009"/>
    <mergeCell ref="XDS2009:XDT2009"/>
    <mergeCell ref="XDU2009:XDV2009"/>
    <mergeCell ref="XDW2009:XDX2009"/>
    <mergeCell ref="XDY2009:XDZ2009"/>
    <mergeCell ref="XEA2009:XEB2009"/>
    <mergeCell ref="XEC2009:XED2009"/>
    <mergeCell ref="XDG2009:XDH2009"/>
    <mergeCell ref="XDI2009:XDJ2009"/>
    <mergeCell ref="XDK2009:XDL2009"/>
    <mergeCell ref="XDM2009:XDN2009"/>
    <mergeCell ref="XDO2009:XDP2009"/>
    <mergeCell ref="XDQ2009:XDR2009"/>
    <mergeCell ref="XCU2009:XCV2009"/>
    <mergeCell ref="XCW2009:XCX2009"/>
    <mergeCell ref="A2032:A2068"/>
    <mergeCell ref="B2032:B2068"/>
    <mergeCell ref="D2032:D2068"/>
    <mergeCell ref="E2032:E2068"/>
    <mergeCell ref="F2032:F2068"/>
    <mergeCell ref="A2070:A2089"/>
    <mergeCell ref="B2070:B2089"/>
    <mergeCell ref="D2070:D2089"/>
    <mergeCell ref="E2070:E2089"/>
    <mergeCell ref="F2070:F2089"/>
    <mergeCell ref="A2013:A2023"/>
    <mergeCell ref="B2013:B2023"/>
    <mergeCell ref="E2013:E2023"/>
    <mergeCell ref="F2013:F2023"/>
    <mergeCell ref="A2025:A2029"/>
    <mergeCell ref="B2025:B2029"/>
    <mergeCell ref="D2025:D2029"/>
    <mergeCell ref="E2025:E2029"/>
    <mergeCell ref="F2025:F2029"/>
    <mergeCell ref="A2112:A2114"/>
    <mergeCell ref="B2112:B2114"/>
    <mergeCell ref="D2112:D2114"/>
    <mergeCell ref="E2112:E2114"/>
    <mergeCell ref="F2112:F2114"/>
    <mergeCell ref="G2112:G2114"/>
    <mergeCell ref="G2094:G2095"/>
    <mergeCell ref="A2096:A2110"/>
    <mergeCell ref="B2096:B2110"/>
    <mergeCell ref="E2096:E2110"/>
    <mergeCell ref="F2096:F2110"/>
    <mergeCell ref="G2096:G2110"/>
    <mergeCell ref="B2092:C2092"/>
    <mergeCell ref="A2094:A2095"/>
    <mergeCell ref="B2094:B2095"/>
    <mergeCell ref="C2094:C2095"/>
    <mergeCell ref="E2094:E2095"/>
    <mergeCell ref="F2094:F2095"/>
    <mergeCell ref="G2144:G2163"/>
    <mergeCell ref="A2164:A2180"/>
    <mergeCell ref="B2164:B2180"/>
    <mergeCell ref="D2164:D2180"/>
    <mergeCell ref="E2164:E2180"/>
    <mergeCell ref="F2164:F2180"/>
    <mergeCell ref="G2164:G2180"/>
    <mergeCell ref="A2116:A2142"/>
    <mergeCell ref="B2116:B2142"/>
    <mergeCell ref="D2116:D2142"/>
    <mergeCell ref="F2116:F2142"/>
    <mergeCell ref="G2116:G2142"/>
    <mergeCell ref="A2144:A2163"/>
    <mergeCell ref="B2144:B2163"/>
    <mergeCell ref="D2144:D2163"/>
    <mergeCell ref="E2144:E2163"/>
    <mergeCell ref="F2144:F2163"/>
    <mergeCell ref="A2226:A2227"/>
    <mergeCell ref="B2226:B2227"/>
    <mergeCell ref="D2226:D2227"/>
    <mergeCell ref="E2226:E2227"/>
    <mergeCell ref="F2226:F2227"/>
    <mergeCell ref="G2226:G2227"/>
    <mergeCell ref="A2188:A2224"/>
    <mergeCell ref="B2188:B2224"/>
    <mergeCell ref="D2188:D2224"/>
    <mergeCell ref="E2188:E2224"/>
    <mergeCell ref="F2188:F2224"/>
    <mergeCell ref="G2188:G2224"/>
    <mergeCell ref="A2182:A2186"/>
    <mergeCell ref="B2182:B2186"/>
    <mergeCell ref="D2182:D2186"/>
    <mergeCell ref="E2182:E2186"/>
    <mergeCell ref="F2182:F2186"/>
    <mergeCell ref="G2182:G2186"/>
    <mergeCell ref="A2245:A2270"/>
    <mergeCell ref="B2245:B2270"/>
    <mergeCell ref="D2245:D2270"/>
    <mergeCell ref="E2245:E2270"/>
    <mergeCell ref="F2245:F2270"/>
    <mergeCell ref="G2245:G2270"/>
    <mergeCell ref="A2240:A2243"/>
    <mergeCell ref="B2240:B2243"/>
    <mergeCell ref="D2240:D2243"/>
    <mergeCell ref="E2240:E2243"/>
    <mergeCell ref="F2240:F2243"/>
    <mergeCell ref="G2240:G2243"/>
    <mergeCell ref="A2229:A2238"/>
    <mergeCell ref="B2229:B2238"/>
    <mergeCell ref="D2229:D2238"/>
    <mergeCell ref="E2229:E2238"/>
    <mergeCell ref="F2229:F2238"/>
    <mergeCell ref="G2229:G2238"/>
    <mergeCell ref="B2286:C2286"/>
    <mergeCell ref="A2288:A2289"/>
    <mergeCell ref="B2288:B2289"/>
    <mergeCell ref="C2288:C2289"/>
    <mergeCell ref="E2288:E2289"/>
    <mergeCell ref="F2288:F2289"/>
    <mergeCell ref="A2281:A2284"/>
    <mergeCell ref="B2281:B2284"/>
    <mergeCell ref="D2281:D2284"/>
    <mergeCell ref="E2281:E2284"/>
    <mergeCell ref="F2281:F2284"/>
    <mergeCell ref="G2281:G2284"/>
    <mergeCell ref="A2272:A2279"/>
    <mergeCell ref="B2272:B2279"/>
    <mergeCell ref="D2272:D2279"/>
    <mergeCell ref="E2272:E2279"/>
    <mergeCell ref="F2272:F2279"/>
    <mergeCell ref="G2272:G2279"/>
    <mergeCell ref="A2312:A2340"/>
    <mergeCell ref="B2312:B2340"/>
    <mergeCell ref="D2312:D2340"/>
    <mergeCell ref="F2312:F2340"/>
    <mergeCell ref="G2312:G2340"/>
    <mergeCell ref="A2342:A2361"/>
    <mergeCell ref="B2342:B2361"/>
    <mergeCell ref="D2342:D2361"/>
    <mergeCell ref="E2342:E2361"/>
    <mergeCell ref="F2342:F2361"/>
    <mergeCell ref="A2308:A2310"/>
    <mergeCell ref="B2308:B2310"/>
    <mergeCell ref="D2308:D2310"/>
    <mergeCell ref="E2308:E2310"/>
    <mergeCell ref="F2308:F2310"/>
    <mergeCell ref="G2308:G2310"/>
    <mergeCell ref="G2288:G2289"/>
    <mergeCell ref="A2290:A2306"/>
    <mergeCell ref="B2290:B2306"/>
    <mergeCell ref="E2290:E2306"/>
    <mergeCell ref="F2290:F2306"/>
    <mergeCell ref="G2290:G2306"/>
    <mergeCell ref="A2389:A2425"/>
    <mergeCell ref="B2389:B2425"/>
    <mergeCell ref="D2389:D2425"/>
    <mergeCell ref="E2389:E2425"/>
    <mergeCell ref="F2389:F2425"/>
    <mergeCell ref="G2389:G2425"/>
    <mergeCell ref="A2383:A2387"/>
    <mergeCell ref="B2383:B2387"/>
    <mergeCell ref="D2383:D2387"/>
    <mergeCell ref="E2383:E2387"/>
    <mergeCell ref="F2383:F2387"/>
    <mergeCell ref="G2383:G2387"/>
    <mergeCell ref="G2342:G2361"/>
    <mergeCell ref="A2363:A2381"/>
    <mergeCell ref="B2363:B2381"/>
    <mergeCell ref="D2363:D2381"/>
    <mergeCell ref="E2363:E2381"/>
    <mergeCell ref="F2363:F2381"/>
    <mergeCell ref="G2363:G2381"/>
    <mergeCell ref="A2441:A2444"/>
    <mergeCell ref="B2441:B2444"/>
    <mergeCell ref="D2441:D2444"/>
    <mergeCell ref="E2441:E2444"/>
    <mergeCell ref="F2441:F2444"/>
    <mergeCell ref="G2441:G2444"/>
    <mergeCell ref="A2430:A2439"/>
    <mergeCell ref="B2430:B2439"/>
    <mergeCell ref="D2430:D2439"/>
    <mergeCell ref="E2430:E2439"/>
    <mergeCell ref="F2430:F2439"/>
    <mergeCell ref="G2430:G2439"/>
    <mergeCell ref="A2427:A2428"/>
    <mergeCell ref="B2427:B2428"/>
    <mergeCell ref="D2427:D2428"/>
    <mergeCell ref="E2427:E2428"/>
    <mergeCell ref="F2427:F2428"/>
    <mergeCell ref="G2427:G2428"/>
    <mergeCell ref="A2482:A2485"/>
    <mergeCell ref="B2482:B2485"/>
    <mergeCell ref="D2482:D2485"/>
    <mergeCell ref="E2482:E2485"/>
    <mergeCell ref="F2482:F2485"/>
    <mergeCell ref="G2482:G2485"/>
    <mergeCell ref="A2473:A2480"/>
    <mergeCell ref="B2473:B2480"/>
    <mergeCell ref="D2473:D2480"/>
    <mergeCell ref="E2473:E2480"/>
    <mergeCell ref="F2473:F2480"/>
    <mergeCell ref="G2473:G2480"/>
    <mergeCell ref="A2446:A2471"/>
    <mergeCell ref="B2446:B2471"/>
    <mergeCell ref="D2446:D2471"/>
    <mergeCell ref="E2446:E2471"/>
    <mergeCell ref="F2446:F2471"/>
    <mergeCell ref="G2446:G2471"/>
    <mergeCell ref="A2512:A2516"/>
    <mergeCell ref="B2512:B2516"/>
    <mergeCell ref="D2512:D2516"/>
    <mergeCell ref="E2512:E2516"/>
    <mergeCell ref="F2512:F2516"/>
    <mergeCell ref="G2512:G2516"/>
    <mergeCell ref="G2488:G2489"/>
    <mergeCell ref="A2490:A2510"/>
    <mergeCell ref="B2490:B2510"/>
    <mergeCell ref="E2490:E2510"/>
    <mergeCell ref="F2490:F2510"/>
    <mergeCell ref="G2490:G2510"/>
    <mergeCell ref="B2486:C2486"/>
    <mergeCell ref="A2488:A2489"/>
    <mergeCell ref="B2488:B2489"/>
    <mergeCell ref="C2488:C2489"/>
    <mergeCell ref="E2488:E2489"/>
    <mergeCell ref="F2488:F2489"/>
    <mergeCell ref="G2550:G2569"/>
    <mergeCell ref="A2571:A2591"/>
    <mergeCell ref="B2571:B2591"/>
    <mergeCell ref="D2571:D2591"/>
    <mergeCell ref="E2571:E2591"/>
    <mergeCell ref="F2571:F2591"/>
    <mergeCell ref="G2571:G2591"/>
    <mergeCell ref="A2518:A2548"/>
    <mergeCell ref="B2518:B2548"/>
    <mergeCell ref="D2518:D2548"/>
    <mergeCell ref="F2518:F2548"/>
    <mergeCell ref="G2518:G2548"/>
    <mergeCell ref="A2550:A2569"/>
    <mergeCell ref="B2550:B2569"/>
    <mergeCell ref="D2550:D2569"/>
    <mergeCell ref="E2550:E2569"/>
    <mergeCell ref="F2550:F2569"/>
    <mergeCell ref="A2637:A2638"/>
    <mergeCell ref="B2637:B2638"/>
    <mergeCell ref="D2637:D2638"/>
    <mergeCell ref="E2637:E2638"/>
    <mergeCell ref="F2637:F2638"/>
    <mergeCell ref="G2637:G2638"/>
    <mergeCell ref="A2599:A2635"/>
    <mergeCell ref="B2599:B2635"/>
    <mergeCell ref="D2599:D2635"/>
    <mergeCell ref="E2599:E2635"/>
    <mergeCell ref="F2599:F2635"/>
    <mergeCell ref="G2599:G2635"/>
    <mergeCell ref="A2593:A2597"/>
    <mergeCell ref="B2593:B2597"/>
    <mergeCell ref="D2593:D2597"/>
    <mergeCell ref="E2593:E2597"/>
    <mergeCell ref="F2593:F2597"/>
    <mergeCell ref="G2593:G2597"/>
    <mergeCell ref="A2656:A2681"/>
    <mergeCell ref="B2656:B2681"/>
    <mergeCell ref="D2656:D2681"/>
    <mergeCell ref="E2656:E2681"/>
    <mergeCell ref="F2656:F2681"/>
    <mergeCell ref="G2656:G2681"/>
    <mergeCell ref="A2651:A2654"/>
    <mergeCell ref="B2651:B2654"/>
    <mergeCell ref="D2651:D2654"/>
    <mergeCell ref="E2651:E2654"/>
    <mergeCell ref="F2651:F2654"/>
    <mergeCell ref="G2651:G2654"/>
    <mergeCell ref="A2640:A2649"/>
    <mergeCell ref="B2640:B2649"/>
    <mergeCell ref="D2640:D2649"/>
    <mergeCell ref="E2640:E2649"/>
    <mergeCell ref="F2640:F2649"/>
    <mergeCell ref="G2640:G2649"/>
    <mergeCell ref="B2698:C2698"/>
    <mergeCell ref="A2700:A2701"/>
    <mergeCell ref="B2700:B2701"/>
    <mergeCell ref="C2700:C2701"/>
    <mergeCell ref="E2700:E2701"/>
    <mergeCell ref="F2700:F2701"/>
    <mergeCell ref="A2692:A2695"/>
    <mergeCell ref="B2692:B2695"/>
    <mergeCell ref="D2692:D2695"/>
    <mergeCell ref="E2692:E2695"/>
    <mergeCell ref="F2692:F2695"/>
    <mergeCell ref="G2692:G2695"/>
    <mergeCell ref="A2683:A2690"/>
    <mergeCell ref="B2683:B2690"/>
    <mergeCell ref="D2683:D2690"/>
    <mergeCell ref="E2683:E2690"/>
    <mergeCell ref="F2683:F2690"/>
    <mergeCell ref="G2683:G2690"/>
    <mergeCell ref="A2733:A2765"/>
    <mergeCell ref="B2733:B2765"/>
    <mergeCell ref="D2733:D2765"/>
    <mergeCell ref="F2733:F2765"/>
    <mergeCell ref="G2733:G2765"/>
    <mergeCell ref="A2767:A2786"/>
    <mergeCell ref="B2767:B2786"/>
    <mergeCell ref="D2767:D2786"/>
    <mergeCell ref="E2767:E2786"/>
    <mergeCell ref="F2767:F2786"/>
    <mergeCell ref="A2727:A2731"/>
    <mergeCell ref="B2727:B2731"/>
    <mergeCell ref="D2727:D2731"/>
    <mergeCell ref="E2727:E2731"/>
    <mergeCell ref="F2727:F2731"/>
    <mergeCell ref="G2727:G2731"/>
    <mergeCell ref="G2700:G2701"/>
    <mergeCell ref="A2702:A2725"/>
    <mergeCell ref="B2702:B2725"/>
    <mergeCell ref="E2702:E2725"/>
    <mergeCell ref="F2702:F2725"/>
    <mergeCell ref="G2702:G2725"/>
    <mergeCell ref="A2819:A2855"/>
    <mergeCell ref="B2819:B2855"/>
    <mergeCell ref="D2819:D2855"/>
    <mergeCell ref="E2819:E2855"/>
    <mergeCell ref="F2819:F2855"/>
    <mergeCell ref="G2819:G2855"/>
    <mergeCell ref="A2811:A2817"/>
    <mergeCell ref="B2811:B2817"/>
    <mergeCell ref="D2811:D2817"/>
    <mergeCell ref="E2811:E2817"/>
    <mergeCell ref="F2811:F2817"/>
    <mergeCell ref="G2811:G2817"/>
    <mergeCell ref="G2767:G2786"/>
    <mergeCell ref="B2787:B2809"/>
    <mergeCell ref="D2787:D2809"/>
    <mergeCell ref="E2787:E2809"/>
    <mergeCell ref="F2787:F2809"/>
    <mergeCell ref="G2787:G2809"/>
    <mergeCell ref="A2871:A2876"/>
    <mergeCell ref="B2871:B2876"/>
    <mergeCell ref="D2871:D2876"/>
    <mergeCell ref="E2871:E2876"/>
    <mergeCell ref="F2871:F2876"/>
    <mergeCell ref="G2871:G2876"/>
    <mergeCell ref="A2860:A2869"/>
    <mergeCell ref="B2860:B2869"/>
    <mergeCell ref="D2860:D2869"/>
    <mergeCell ref="E2860:E2869"/>
    <mergeCell ref="F2860:F2869"/>
    <mergeCell ref="G2860:G2869"/>
    <mergeCell ref="A2857:A2858"/>
    <mergeCell ref="B2857:B2858"/>
    <mergeCell ref="D2857:D2858"/>
    <mergeCell ref="E2857:E2858"/>
    <mergeCell ref="F2857:F2858"/>
    <mergeCell ref="G2857:G2858"/>
    <mergeCell ref="A2914:A2917"/>
    <mergeCell ref="B2914:B2917"/>
    <mergeCell ref="D2914:D2917"/>
    <mergeCell ref="E2914:E2917"/>
    <mergeCell ref="F2914:F2917"/>
    <mergeCell ref="G2914:G2917"/>
    <mergeCell ref="A2905:A2912"/>
    <mergeCell ref="B2905:B2912"/>
    <mergeCell ref="D2905:D2912"/>
    <mergeCell ref="E2905:E2912"/>
    <mergeCell ref="F2905:F2912"/>
    <mergeCell ref="G2905:G2912"/>
    <mergeCell ref="A2878:A2903"/>
    <mergeCell ref="B2878:B2903"/>
    <mergeCell ref="D2878:D2903"/>
    <mergeCell ref="E2878:E2903"/>
    <mergeCell ref="F2878:F2903"/>
    <mergeCell ref="G2878:G2903"/>
    <mergeCell ref="A2953:A2957"/>
    <mergeCell ref="B2953:B2957"/>
    <mergeCell ref="D2953:D2957"/>
    <mergeCell ref="E2953:E2957"/>
    <mergeCell ref="F2953:F2957"/>
    <mergeCell ref="G2953:G2957"/>
    <mergeCell ref="G2922:G2923"/>
    <mergeCell ref="A2924:A2951"/>
    <mergeCell ref="B2924:B2951"/>
    <mergeCell ref="E2924:E2951"/>
    <mergeCell ref="F2924:F2951"/>
    <mergeCell ref="G2924:G2951"/>
    <mergeCell ref="B2920:C2920"/>
    <mergeCell ref="A2922:A2923"/>
    <mergeCell ref="B2922:B2923"/>
    <mergeCell ref="C2922:C2923"/>
    <mergeCell ref="E2922:E2923"/>
    <mergeCell ref="F2922:F2923"/>
    <mergeCell ref="A3014:A3036"/>
    <mergeCell ref="B3014:B3036"/>
    <mergeCell ref="D3014:D3036"/>
    <mergeCell ref="E3014:E3036"/>
    <mergeCell ref="F3014:F3036"/>
    <mergeCell ref="G3014:G3036"/>
    <mergeCell ref="A2993:A3012"/>
    <mergeCell ref="B2993:B3012"/>
    <mergeCell ref="D2993:D3012"/>
    <mergeCell ref="E2993:E3012"/>
    <mergeCell ref="F2993:F3012"/>
    <mergeCell ref="G2993:G3012"/>
    <mergeCell ref="A2959:A2991"/>
    <mergeCell ref="B2959:B2991"/>
    <mergeCell ref="D2959:D2991"/>
    <mergeCell ref="E2959:E2991"/>
    <mergeCell ref="F2959:F2991"/>
    <mergeCell ref="G2959:G2991"/>
    <mergeCell ref="A3086:A3087"/>
    <mergeCell ref="B3086:B3087"/>
    <mergeCell ref="D3086:D3087"/>
    <mergeCell ref="E3086:E3087"/>
    <mergeCell ref="F3086:F3087"/>
    <mergeCell ref="G3086:G3087"/>
    <mergeCell ref="A3048:A3084"/>
    <mergeCell ref="B3048:B3084"/>
    <mergeCell ref="D3048:D3084"/>
    <mergeCell ref="E3048:E3084"/>
    <mergeCell ref="F3048:F3084"/>
    <mergeCell ref="G3048:G3084"/>
    <mergeCell ref="A3038:A3046"/>
    <mergeCell ref="B3038:B3046"/>
    <mergeCell ref="D3038:D3046"/>
    <mergeCell ref="E3038:E3046"/>
    <mergeCell ref="F3038:F3046"/>
    <mergeCell ref="G3038:G3046"/>
    <mergeCell ref="A3107:A3132"/>
    <mergeCell ref="B3107:B3132"/>
    <mergeCell ref="D3107:D3132"/>
    <mergeCell ref="E3107:E3132"/>
    <mergeCell ref="F3107:F3132"/>
    <mergeCell ref="G3107:G3132"/>
    <mergeCell ref="A3100:A3105"/>
    <mergeCell ref="B3100:B3105"/>
    <mergeCell ref="D3100:D3105"/>
    <mergeCell ref="E3100:E3105"/>
    <mergeCell ref="F3100:F3105"/>
    <mergeCell ref="G3100:G3105"/>
    <mergeCell ref="A3089:A3098"/>
    <mergeCell ref="B3089:B3098"/>
    <mergeCell ref="D3089:D3098"/>
    <mergeCell ref="E3089:E3098"/>
    <mergeCell ref="F3089:F3098"/>
    <mergeCell ref="G3089:G3098"/>
    <mergeCell ref="B3150:C3150"/>
    <mergeCell ref="B3152:B3153"/>
    <mergeCell ref="C3152:C3153"/>
    <mergeCell ref="E3152:E3153"/>
    <mergeCell ref="F3152:F3153"/>
    <mergeCell ref="B3154:B3185"/>
    <mergeCell ref="E3154:E3185"/>
    <mergeCell ref="F3154:F3185"/>
    <mergeCell ref="A3143:A3146"/>
    <mergeCell ref="B3143:B3146"/>
    <mergeCell ref="D3143:D3146"/>
    <mergeCell ref="E3143:E3146"/>
    <mergeCell ref="F3143:F3146"/>
    <mergeCell ref="G3143:G3146"/>
    <mergeCell ref="A3134:A3141"/>
    <mergeCell ref="B3134:B3141"/>
    <mergeCell ref="D3134:D3141"/>
    <mergeCell ref="E3134:E3141"/>
    <mergeCell ref="F3134:F3141"/>
    <mergeCell ref="G3134:G3141"/>
    <mergeCell ref="B3250:C3250"/>
    <mergeCell ref="B3251:B3252"/>
    <mergeCell ref="C3251:C3252"/>
    <mergeCell ref="E3251:E3252"/>
    <mergeCell ref="F3251:F3252"/>
    <mergeCell ref="B3253:B3289"/>
    <mergeCell ref="D3253:D3289"/>
    <mergeCell ref="E3253:E3289"/>
    <mergeCell ref="F3253:F3289"/>
    <mergeCell ref="B3187:B3209"/>
    <mergeCell ref="D3187:D3209"/>
    <mergeCell ref="E3187:E3209"/>
    <mergeCell ref="F3187:F3209"/>
    <mergeCell ref="B3211:B3247"/>
    <mergeCell ref="D3211:D3247"/>
    <mergeCell ref="E3211:E3247"/>
    <mergeCell ref="F3211:F3247"/>
    <mergeCell ref="B3394:B3395"/>
    <mergeCell ref="C3394:C3395"/>
    <mergeCell ref="E3394:E3395"/>
    <mergeCell ref="F3394:F3395"/>
    <mergeCell ref="B3396:B3436"/>
    <mergeCell ref="E3396:E3436"/>
    <mergeCell ref="F3396:F3436"/>
    <mergeCell ref="B3355:B3359"/>
    <mergeCell ref="D3355:D3359"/>
    <mergeCell ref="E3355:E3359"/>
    <mergeCell ref="F3355:F3359"/>
    <mergeCell ref="B3361:B3393"/>
    <mergeCell ref="D3361:D3393"/>
    <mergeCell ref="E3361:E3393"/>
    <mergeCell ref="F3361:F3393"/>
    <mergeCell ref="B3291:B3315"/>
    <mergeCell ref="D3291:D3315"/>
    <mergeCell ref="E3291:E3315"/>
    <mergeCell ref="F3291:F3315"/>
    <mergeCell ref="B3317:B3353"/>
    <mergeCell ref="D3317:D3353"/>
    <mergeCell ref="E3317:E3353"/>
    <mergeCell ref="F3317:F3353"/>
    <mergeCell ref="B3545:B3546"/>
    <mergeCell ref="C3545:C3546"/>
    <mergeCell ref="E3545:E3546"/>
    <mergeCell ref="F3545:F3546"/>
    <mergeCell ref="B3547:B3590"/>
    <mergeCell ref="D3547:D3590"/>
    <mergeCell ref="E3547:E3590"/>
    <mergeCell ref="F3547:F3590"/>
    <mergeCell ref="B3504:B3508"/>
    <mergeCell ref="D3504:D3508"/>
    <mergeCell ref="E3504:E3508"/>
    <mergeCell ref="F3504:F3508"/>
    <mergeCell ref="B3510:B3544"/>
    <mergeCell ref="D3510:D3544"/>
    <mergeCell ref="E3510:E3544"/>
    <mergeCell ref="F3510:F3544"/>
    <mergeCell ref="B3438:B3464"/>
    <mergeCell ref="D3438:D3464"/>
    <mergeCell ref="E3438:E3464"/>
    <mergeCell ref="F3438:F3464"/>
    <mergeCell ref="B3466:B3502"/>
    <mergeCell ref="D3466:D3502"/>
    <mergeCell ref="E3466:E3502"/>
    <mergeCell ref="F3466:F3502"/>
    <mergeCell ref="B3724:C3724"/>
    <mergeCell ref="A3726:A3727"/>
    <mergeCell ref="B3726:B3727"/>
    <mergeCell ref="C3726:C3727"/>
    <mergeCell ref="E3726:E3727"/>
    <mergeCell ref="F3726:F3727"/>
    <mergeCell ref="B3661:B3697"/>
    <mergeCell ref="D3661:D3697"/>
    <mergeCell ref="E3661:E3697"/>
    <mergeCell ref="F3661:F3697"/>
    <mergeCell ref="B3699:B3722"/>
    <mergeCell ref="D3699:D3722"/>
    <mergeCell ref="E3699:E3722"/>
    <mergeCell ref="F3699:F3722"/>
    <mergeCell ref="B3592:B3618"/>
    <mergeCell ref="E3592:E3618"/>
    <mergeCell ref="F3592:F3618"/>
    <mergeCell ref="B3620:B3659"/>
    <mergeCell ref="D3620:D3659"/>
    <mergeCell ref="E3620:E3659"/>
    <mergeCell ref="F3620:F3659"/>
    <mergeCell ref="A3803:A3842"/>
    <mergeCell ref="B3803:B3842"/>
    <mergeCell ref="D3803:D3842"/>
    <mergeCell ref="E3803:E3842"/>
    <mergeCell ref="F3803:F3842"/>
    <mergeCell ref="G3803:G3842"/>
    <mergeCell ref="A3775:A3801"/>
    <mergeCell ref="B3775:B3801"/>
    <mergeCell ref="D3775:D3801"/>
    <mergeCell ref="E3775:E3801"/>
    <mergeCell ref="F3775:F3801"/>
    <mergeCell ref="G3775:G3801"/>
    <mergeCell ref="G3726:G3727"/>
    <mergeCell ref="A3728:A3773"/>
    <mergeCell ref="B3728:B3773"/>
    <mergeCell ref="E3728:E3773"/>
    <mergeCell ref="F3728:F3773"/>
    <mergeCell ref="G3728:G3773"/>
    <mergeCell ref="A3888:A3896"/>
    <mergeCell ref="B3888:B3896"/>
    <mergeCell ref="D3888:D3896"/>
    <mergeCell ref="E3888:E3896"/>
    <mergeCell ref="F3888:F3896"/>
    <mergeCell ref="G3888:G3896"/>
    <mergeCell ref="A3850:A3886"/>
    <mergeCell ref="B3850:B3886"/>
    <mergeCell ref="D3850:D3886"/>
    <mergeCell ref="E3850:E3886"/>
    <mergeCell ref="F3850:F3886"/>
    <mergeCell ref="G3850:G3886"/>
    <mergeCell ref="A3844:A3848"/>
    <mergeCell ref="B3844:B3848"/>
    <mergeCell ref="D3844:D3848"/>
    <mergeCell ref="E3844:E3848"/>
    <mergeCell ref="F3844:F3848"/>
    <mergeCell ref="G3844:G3848"/>
    <mergeCell ref="A3930:A3939"/>
    <mergeCell ref="B3930:B3939"/>
    <mergeCell ref="D3930:D3939"/>
    <mergeCell ref="E3930:E3939"/>
    <mergeCell ref="F3930:F3939"/>
    <mergeCell ref="G3930:G3939"/>
    <mergeCell ref="A3903:A3928"/>
    <mergeCell ref="B3903:B3928"/>
    <mergeCell ref="D3903:D3928"/>
    <mergeCell ref="E3903:E3928"/>
    <mergeCell ref="F3903:F3928"/>
    <mergeCell ref="G3903:G3928"/>
    <mergeCell ref="A3898:A3899"/>
    <mergeCell ref="B3898:B3899"/>
    <mergeCell ref="D3898:D3899"/>
    <mergeCell ref="E3898:E3899"/>
    <mergeCell ref="F3898:F3899"/>
    <mergeCell ref="G3898:G3899"/>
    <mergeCell ref="A3975:A3982"/>
    <mergeCell ref="B3975:B3982"/>
    <mergeCell ref="D3975:D3982"/>
    <mergeCell ref="E3975:E3982"/>
    <mergeCell ref="F3975:F3982"/>
    <mergeCell ref="G3975:G3982"/>
    <mergeCell ref="A3948:A3973"/>
    <mergeCell ref="B3948:B3973"/>
    <mergeCell ref="D3948:D3973"/>
    <mergeCell ref="E3948:E3973"/>
    <mergeCell ref="F3948:F3973"/>
    <mergeCell ref="G3948:G3973"/>
    <mergeCell ref="A3941:A3946"/>
    <mergeCell ref="B3941:B3946"/>
    <mergeCell ref="D3941:D3946"/>
    <mergeCell ref="E3941:E3946"/>
    <mergeCell ref="F3941:F3946"/>
    <mergeCell ref="G3941:G3946"/>
    <mergeCell ref="G3992:G3993"/>
    <mergeCell ref="A3994:A4039"/>
    <mergeCell ref="B3994:B4039"/>
    <mergeCell ref="E3994:E4039"/>
    <mergeCell ref="F3994:F4039"/>
    <mergeCell ref="G3994:G4039"/>
    <mergeCell ref="B3990:C3990"/>
    <mergeCell ref="A3992:A3993"/>
    <mergeCell ref="B3992:B3993"/>
    <mergeCell ref="C3992:C3993"/>
    <mergeCell ref="E3992:E3993"/>
    <mergeCell ref="F3992:F3993"/>
    <mergeCell ref="A3984:A3987"/>
    <mergeCell ref="B3984:B3987"/>
    <mergeCell ref="D3984:D3987"/>
    <mergeCell ref="E3984:E3987"/>
    <mergeCell ref="F3984:F3987"/>
    <mergeCell ref="G3984:G3987"/>
    <mergeCell ref="A4076:A4115"/>
    <mergeCell ref="B4076:B4115"/>
    <mergeCell ref="D4076:D4115"/>
    <mergeCell ref="E4076:E4115"/>
    <mergeCell ref="F4076:F4115"/>
    <mergeCell ref="G4076:G4115"/>
    <mergeCell ref="A4069:A4074"/>
    <mergeCell ref="B4069:B4074"/>
    <mergeCell ref="D4069:D4074"/>
    <mergeCell ref="E4069:E4074"/>
    <mergeCell ref="F4069:F4074"/>
    <mergeCell ref="G4069:G4074"/>
    <mergeCell ref="A4041:A4067"/>
    <mergeCell ref="B4041:B4067"/>
    <mergeCell ref="D4041:D4067"/>
    <mergeCell ref="E4041:E4067"/>
    <mergeCell ref="F4041:F4067"/>
    <mergeCell ref="G4041:G4067"/>
    <mergeCell ref="A4161:A4169"/>
    <mergeCell ref="B4161:B4169"/>
    <mergeCell ref="D4161:D4169"/>
    <mergeCell ref="E4161:E4169"/>
    <mergeCell ref="F4161:F4169"/>
    <mergeCell ref="G4161:G4169"/>
    <mergeCell ref="A4123:A4159"/>
    <mergeCell ref="B4123:B4159"/>
    <mergeCell ref="D4123:D4159"/>
    <mergeCell ref="E4123:E4159"/>
    <mergeCell ref="F4123:F4159"/>
    <mergeCell ref="G4123:G4159"/>
    <mergeCell ref="A4117:A4121"/>
    <mergeCell ref="B4117:B4121"/>
    <mergeCell ref="D4117:D4121"/>
    <mergeCell ref="E4117:E4121"/>
    <mergeCell ref="F4117:F4121"/>
    <mergeCell ref="G4117:G4121"/>
    <mergeCell ref="A4205:A4214"/>
    <mergeCell ref="B4205:B4214"/>
    <mergeCell ref="D4205:D4214"/>
    <mergeCell ref="E4205:E4214"/>
    <mergeCell ref="F4205:F4214"/>
    <mergeCell ref="G4205:G4214"/>
    <mergeCell ref="A4178:A4203"/>
    <mergeCell ref="B4178:B4203"/>
    <mergeCell ref="D4178:D4203"/>
    <mergeCell ref="E4178:E4203"/>
    <mergeCell ref="F4178:F4203"/>
    <mergeCell ref="G4178:G4203"/>
    <mergeCell ref="A4171:A4174"/>
    <mergeCell ref="B4171:B4174"/>
    <mergeCell ref="D4171:D4174"/>
    <mergeCell ref="E4171:E4174"/>
    <mergeCell ref="F4171:F4174"/>
    <mergeCell ref="G4171:G4174"/>
    <mergeCell ref="A4252:A4255"/>
    <mergeCell ref="B4252:B4255"/>
    <mergeCell ref="D4252:D4255"/>
    <mergeCell ref="E4252:E4255"/>
    <mergeCell ref="F4252:F4255"/>
    <mergeCell ref="G4252:G4255"/>
    <mergeCell ref="A4243:A4250"/>
    <mergeCell ref="B4243:B4250"/>
    <mergeCell ref="D4243:D4250"/>
    <mergeCell ref="E4243:E4250"/>
    <mergeCell ref="F4243:F4250"/>
    <mergeCell ref="G4243:G4250"/>
    <mergeCell ref="A4216:A4241"/>
    <mergeCell ref="B4216:B4241"/>
    <mergeCell ref="D4216:D4241"/>
    <mergeCell ref="E4216:E4241"/>
    <mergeCell ref="F4216:F4241"/>
    <mergeCell ref="G4216:G4241"/>
    <mergeCell ref="B4348:B4387"/>
    <mergeCell ref="D4348:D4387"/>
    <mergeCell ref="E4348:E4387"/>
    <mergeCell ref="F4348:F4387"/>
    <mergeCell ref="B4389:B4393"/>
    <mergeCell ref="D4389:D4393"/>
    <mergeCell ref="E4389:E4393"/>
    <mergeCell ref="F4389:F4393"/>
    <mergeCell ref="B4311:B4339"/>
    <mergeCell ref="D4311:D4339"/>
    <mergeCell ref="E4311:E4339"/>
    <mergeCell ref="F4311:F4339"/>
    <mergeCell ref="B4341:B4346"/>
    <mergeCell ref="D4341:D4346"/>
    <mergeCell ref="E4341:E4346"/>
    <mergeCell ref="F4341:F4346"/>
    <mergeCell ref="B4258:C4258"/>
    <mergeCell ref="B4260:B4261"/>
    <mergeCell ref="C4260:C4261"/>
    <mergeCell ref="E4260:E4261"/>
    <mergeCell ref="F4260:F4261"/>
    <mergeCell ref="B4262:B4309"/>
    <mergeCell ref="E4262:E4309"/>
    <mergeCell ref="F4262:F4309"/>
    <mergeCell ref="D4263:D4264"/>
    <mergeCell ref="B4479:B4488"/>
    <mergeCell ref="D4479:D4488"/>
    <mergeCell ref="E4479:E4488"/>
    <mergeCell ref="F4479:F4488"/>
    <mergeCell ref="B4490:B4515"/>
    <mergeCell ref="D4490:D4515"/>
    <mergeCell ref="E4490:E4515"/>
    <mergeCell ref="F4490:F4515"/>
    <mergeCell ref="B4443:B4448"/>
    <mergeCell ref="D4443:D4448"/>
    <mergeCell ref="E4443:E4448"/>
    <mergeCell ref="F4443:F4448"/>
    <mergeCell ref="B4452:B4477"/>
    <mergeCell ref="D4452:D4477"/>
    <mergeCell ref="E4452:E4477"/>
    <mergeCell ref="F4452:F4477"/>
    <mergeCell ref="B4395:B4431"/>
    <mergeCell ref="D4395:D4431"/>
    <mergeCell ref="E4395:E4431"/>
    <mergeCell ref="F4395:F4431"/>
    <mergeCell ref="B4433:B4441"/>
    <mergeCell ref="D4433:D4441"/>
    <mergeCell ref="E4433:E4441"/>
    <mergeCell ref="F4433:F4441"/>
    <mergeCell ref="B4532:C4532"/>
    <mergeCell ref="B4534:B4535"/>
    <mergeCell ref="C4534:C4535"/>
    <mergeCell ref="E4534:E4535"/>
    <mergeCell ref="F4534:F4535"/>
    <mergeCell ref="B4536:B4537"/>
    <mergeCell ref="C4536:C4537"/>
    <mergeCell ref="E4536:E4537"/>
    <mergeCell ref="F4536:F4537"/>
    <mergeCell ref="B4517:B4524"/>
    <mergeCell ref="D4517:D4524"/>
    <mergeCell ref="E4517:E4524"/>
    <mergeCell ref="F4517:F4524"/>
    <mergeCell ref="B4526:B4529"/>
    <mergeCell ref="D4526:D4529"/>
    <mergeCell ref="E4526:E4529"/>
    <mergeCell ref="F4526:F4529"/>
    <mergeCell ref="B4668:B4672"/>
    <mergeCell ref="D4668:D4672"/>
    <mergeCell ref="E4668:E4672"/>
    <mergeCell ref="F4668:F4672"/>
    <mergeCell ref="B4674:B4710"/>
    <mergeCell ref="D4674:D4710"/>
    <mergeCell ref="E4674:E4710"/>
    <mergeCell ref="F4674:F4710"/>
    <mergeCell ref="B4620:B4625"/>
    <mergeCell ref="D4620:D4625"/>
    <mergeCell ref="E4620:E4625"/>
    <mergeCell ref="F4620:F4625"/>
    <mergeCell ref="B4627:B4666"/>
    <mergeCell ref="D4627:D4666"/>
    <mergeCell ref="E4627:E4666"/>
    <mergeCell ref="F4627:F4666"/>
    <mergeCell ref="B4539:B4588"/>
    <mergeCell ref="E4539:E4588"/>
    <mergeCell ref="F4539:F4588"/>
    <mergeCell ref="D4540:D4541"/>
    <mergeCell ref="B4590:B4618"/>
    <mergeCell ref="D4590:D4618"/>
    <mergeCell ref="E4590:E4618"/>
    <mergeCell ref="F4590:F4618"/>
    <mergeCell ref="B4769:B4794"/>
    <mergeCell ref="D4769:D4794"/>
    <mergeCell ref="E4769:E4794"/>
    <mergeCell ref="F4769:F4794"/>
    <mergeCell ref="B4796:B4803"/>
    <mergeCell ref="D4796:D4803"/>
    <mergeCell ref="E4796:E4803"/>
    <mergeCell ref="F4796:F4803"/>
    <mergeCell ref="B4731:B4756"/>
    <mergeCell ref="D4731:D4756"/>
    <mergeCell ref="E4731:E4756"/>
    <mergeCell ref="F4731:F4756"/>
    <mergeCell ref="B4758:B4767"/>
    <mergeCell ref="D4758:D4767"/>
    <mergeCell ref="E4758:E4767"/>
    <mergeCell ref="F4758:F4767"/>
    <mergeCell ref="B4712:B4720"/>
    <mergeCell ref="D4712:D4720"/>
    <mergeCell ref="E4712:E4720"/>
    <mergeCell ref="F4712:F4720"/>
    <mergeCell ref="B4722:B4727"/>
    <mergeCell ref="D4722:D4727"/>
    <mergeCell ref="E4722:E4727"/>
    <mergeCell ref="F4722:F4727"/>
    <mergeCell ref="B4878:B4917"/>
    <mergeCell ref="D4878:D4917"/>
    <mergeCell ref="E4878:E4917"/>
    <mergeCell ref="F4878:F4917"/>
    <mergeCell ref="B4919:B4923"/>
    <mergeCell ref="D4919:D4923"/>
    <mergeCell ref="E4919:E4923"/>
    <mergeCell ref="F4919:F4923"/>
    <mergeCell ref="B4818:B4867"/>
    <mergeCell ref="D4818:D4867"/>
    <mergeCell ref="E4818:E4867"/>
    <mergeCell ref="F4818:F4867"/>
    <mergeCell ref="B4869:B4876"/>
    <mergeCell ref="D4869:D4876"/>
    <mergeCell ref="E4869:E4876"/>
    <mergeCell ref="F4869:F4876"/>
    <mergeCell ref="B4805:B4808"/>
    <mergeCell ref="D4805:D4808"/>
    <mergeCell ref="E4805:E4808"/>
    <mergeCell ref="F4805:F4808"/>
    <mergeCell ref="B4812:C4812"/>
    <mergeCell ref="B4814:B4815"/>
    <mergeCell ref="C4814:C4815"/>
    <mergeCell ref="E4814:E4815"/>
    <mergeCell ref="F4814:F4815"/>
    <mergeCell ref="B4987:B5012"/>
    <mergeCell ref="D4987:D5012"/>
    <mergeCell ref="E4987:E5012"/>
    <mergeCell ref="F4987:F5012"/>
    <mergeCell ref="B5014:B5023"/>
    <mergeCell ref="D5014:D5023"/>
    <mergeCell ref="E5014:E5023"/>
    <mergeCell ref="F5014:F5023"/>
    <mergeCell ref="B4973:B4981"/>
    <mergeCell ref="D4973:D4981"/>
    <mergeCell ref="E4973:E4981"/>
    <mergeCell ref="F4973:F4981"/>
    <mergeCell ref="B4983:B4985"/>
    <mergeCell ref="D4983:D4985"/>
    <mergeCell ref="E4983:E4985"/>
    <mergeCell ref="F4983:F4985"/>
    <mergeCell ref="B4925:B4961"/>
    <mergeCell ref="D4925:D4961"/>
    <mergeCell ref="E4925:E4961"/>
    <mergeCell ref="F4925:F4961"/>
    <mergeCell ref="B4963:B4971"/>
    <mergeCell ref="D4963:D4971"/>
    <mergeCell ref="E4963:E4971"/>
    <mergeCell ref="F4963:F4971"/>
    <mergeCell ref="B5071:B5073"/>
    <mergeCell ref="E5071:E5073"/>
    <mergeCell ref="F5071:F5073"/>
    <mergeCell ref="B5075:B5127"/>
    <mergeCell ref="D5075:D5127"/>
    <mergeCell ref="E5075:E5127"/>
    <mergeCell ref="F5075:F5127"/>
    <mergeCell ref="B5061:B5064"/>
    <mergeCell ref="D5061:D5064"/>
    <mergeCell ref="E5061:E5064"/>
    <mergeCell ref="F5061:F5064"/>
    <mergeCell ref="B5067:C5067"/>
    <mergeCell ref="B5069:B5070"/>
    <mergeCell ref="C5069:C5070"/>
    <mergeCell ref="E5069:E5070"/>
    <mergeCell ref="F5069:F5070"/>
    <mergeCell ref="B5025:B5050"/>
    <mergeCell ref="D5025:D5050"/>
    <mergeCell ref="E5025:E5050"/>
    <mergeCell ref="F5025:F5050"/>
    <mergeCell ref="B5052:B5059"/>
    <mergeCell ref="D5052:D5059"/>
    <mergeCell ref="E5052:E5059"/>
    <mergeCell ref="F5052:F5059"/>
    <mergeCell ref="B5223:B5234"/>
    <mergeCell ref="D5223:D5234"/>
    <mergeCell ref="E5223:E5234"/>
    <mergeCell ref="F5223:F5234"/>
    <mergeCell ref="B5236:B5244"/>
    <mergeCell ref="D5236:D5244"/>
    <mergeCell ref="E5236:E5244"/>
    <mergeCell ref="F5236:F5244"/>
    <mergeCell ref="B5179:B5183"/>
    <mergeCell ref="D5179:D5183"/>
    <mergeCell ref="E5179:E5183"/>
    <mergeCell ref="F5179:F5183"/>
    <mergeCell ref="B5185:B5221"/>
    <mergeCell ref="D5185:D5221"/>
    <mergeCell ref="E5185:E5221"/>
    <mergeCell ref="F5185:F5221"/>
    <mergeCell ref="B5129:B5136"/>
    <mergeCell ref="D5129:D5136"/>
    <mergeCell ref="E5129:E5136"/>
    <mergeCell ref="F5129:F5136"/>
    <mergeCell ref="B5138:B5177"/>
    <mergeCell ref="D5138:D5177"/>
    <mergeCell ref="E5138:E5177"/>
    <mergeCell ref="F5138:F5177"/>
    <mergeCell ref="B5318:B5325"/>
    <mergeCell ref="D5318:D5325"/>
    <mergeCell ref="E5318:E5325"/>
    <mergeCell ref="F5318:F5325"/>
    <mergeCell ref="B5327:B5330"/>
    <mergeCell ref="D5327:D5330"/>
    <mergeCell ref="E5327:E5330"/>
    <mergeCell ref="F5327:F5330"/>
    <mergeCell ref="B5280:B5289"/>
    <mergeCell ref="D5280:D5289"/>
    <mergeCell ref="E5280:E5289"/>
    <mergeCell ref="F5280:F5289"/>
    <mergeCell ref="B5291:B5316"/>
    <mergeCell ref="D5291:D5316"/>
    <mergeCell ref="E5291:E5316"/>
    <mergeCell ref="F5291:F5316"/>
    <mergeCell ref="B5246:B5251"/>
    <mergeCell ref="D5246:D5251"/>
    <mergeCell ref="E5246:E5251"/>
    <mergeCell ref="F5246:F5251"/>
    <mergeCell ref="B5253:B5278"/>
    <mergeCell ref="D5253:D5278"/>
    <mergeCell ref="E5253:E5278"/>
    <mergeCell ref="F5253:F5278"/>
  </mergeCells>
  <phoneticPr fontId="5"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sheetPr codeName="Sheet6"/>
  <dimension ref="B1:I48"/>
  <sheetViews>
    <sheetView showGridLines="0" zoomScale="90" zoomScaleNormal="90" workbookViewId="0">
      <selection activeCell="D63" sqref="D63"/>
    </sheetView>
  </sheetViews>
  <sheetFormatPr defaultRowHeight="13.5"/>
  <cols>
    <col min="1" max="1" width="2.75" style="2" customWidth="1"/>
    <col min="2" max="2" width="20.75" style="2" customWidth="1"/>
    <col min="3" max="3" width="9.125" style="2" customWidth="1"/>
    <col min="4" max="4" width="26.75" style="2" customWidth="1"/>
    <col min="5" max="5" width="23.625" style="2" customWidth="1"/>
    <col min="6" max="6" width="20.25" style="2" customWidth="1"/>
    <col min="7" max="7" width="58.625" style="2" customWidth="1"/>
    <col min="8" max="8" width="7.625" style="2" customWidth="1"/>
    <col min="9" max="9" width="28.375" style="2" customWidth="1"/>
    <col min="10" max="10" width="9" style="2"/>
    <col min="11" max="11" width="23.25" style="2" customWidth="1"/>
    <col min="12" max="12" width="20.25" style="2" customWidth="1"/>
    <col min="13" max="13" width="19.375" style="2" customWidth="1"/>
    <col min="14" max="16384" width="9" style="2"/>
  </cols>
  <sheetData>
    <row r="1" spans="2:9" ht="12" customHeight="1"/>
    <row r="2" spans="2:9" ht="19.5" customHeight="1">
      <c r="B2" s="675" t="s">
        <v>8</v>
      </c>
      <c r="C2" s="675"/>
      <c r="D2" s="675"/>
      <c r="E2" s="675"/>
      <c r="F2" s="675"/>
      <c r="G2" s="675"/>
      <c r="H2" s="675"/>
      <c r="I2" s="675"/>
    </row>
    <row r="3" spans="2:9" ht="15.75" customHeight="1">
      <c r="B3" s="3"/>
      <c r="C3" s="3"/>
      <c r="D3" s="3"/>
      <c r="E3" s="4"/>
      <c r="F3" s="5"/>
      <c r="G3" s="6"/>
      <c r="H3" s="7"/>
      <c r="I3" s="8"/>
    </row>
    <row r="4" spans="2:9">
      <c r="B4" s="17" t="s">
        <v>2523</v>
      </c>
      <c r="C4" s="9"/>
      <c r="D4" s="9"/>
      <c r="E4" s="9"/>
      <c r="F4" s="9"/>
      <c r="G4" s="9"/>
      <c r="H4" s="9"/>
      <c r="I4" s="10"/>
    </row>
    <row r="5" spans="2:9" ht="3" customHeight="1">
      <c r="B5" s="9"/>
      <c r="C5" s="9"/>
      <c r="D5" s="9"/>
      <c r="E5" s="9"/>
      <c r="F5" s="9"/>
      <c r="G5" s="9"/>
      <c r="H5" s="9"/>
      <c r="I5" s="10"/>
    </row>
    <row r="6" spans="2:9" s="15" customFormat="1" ht="18.75" customHeight="1">
      <c r="B6" s="676" t="s">
        <v>1421</v>
      </c>
      <c r="C6" s="676"/>
      <c r="D6" s="676"/>
      <c r="E6" s="676"/>
      <c r="F6" s="16"/>
      <c r="G6" s="16"/>
      <c r="H6" s="16"/>
      <c r="I6" s="16"/>
    </row>
    <row r="7" spans="2:9" s="15" customFormat="1" ht="11.25" customHeight="1">
      <c r="B7" s="218"/>
      <c r="C7" s="218"/>
      <c r="D7" s="218"/>
      <c r="E7" s="218"/>
      <c r="F7" s="16"/>
      <c r="G7" s="16"/>
      <c r="H7" s="16"/>
      <c r="I7" s="16"/>
    </row>
    <row r="8" spans="2:9" ht="34.5" customHeight="1">
      <c r="B8" s="237" t="s">
        <v>0</v>
      </c>
      <c r="C8" s="237" t="s">
        <v>5</v>
      </c>
      <c r="D8" s="237" t="s">
        <v>15</v>
      </c>
      <c r="E8" s="237" t="s">
        <v>1</v>
      </c>
      <c r="F8" s="237" t="s">
        <v>7</v>
      </c>
      <c r="G8" s="237" t="s">
        <v>4</v>
      </c>
      <c r="H8" s="237" t="s">
        <v>3</v>
      </c>
      <c r="I8" s="237" t="s">
        <v>6</v>
      </c>
    </row>
    <row r="9" spans="2:9" s="244" customFormat="1" ht="5.25" customHeight="1">
      <c r="B9" s="243"/>
      <c r="C9" s="243"/>
      <c r="D9" s="243"/>
      <c r="E9" s="243"/>
      <c r="F9" s="243"/>
      <c r="G9" s="243"/>
      <c r="H9" s="243"/>
      <c r="I9" s="243"/>
    </row>
    <row r="10" spans="2:9" ht="37.5" hidden="1" customHeight="1">
      <c r="B10" s="664" t="s">
        <v>1340</v>
      </c>
      <c r="C10" s="664" t="s">
        <v>175</v>
      </c>
      <c r="D10" s="238" t="s">
        <v>18</v>
      </c>
      <c r="E10" s="239" t="s">
        <v>1311</v>
      </c>
      <c r="F10" s="212">
        <v>41709</v>
      </c>
      <c r="G10" s="240" t="s">
        <v>1312</v>
      </c>
      <c r="H10" s="241" t="s">
        <v>2</v>
      </c>
      <c r="I10" s="242"/>
    </row>
    <row r="11" spans="2:9" ht="36" hidden="1" customHeight="1">
      <c r="B11" s="665"/>
      <c r="C11" s="665"/>
      <c r="D11" s="31" t="s">
        <v>572</v>
      </c>
      <c r="E11" s="239" t="s">
        <v>1311</v>
      </c>
      <c r="F11" s="212">
        <v>41709</v>
      </c>
      <c r="G11" s="50" t="s">
        <v>1313</v>
      </c>
      <c r="H11" s="166" t="s">
        <v>2</v>
      </c>
      <c r="I11" s="31"/>
    </row>
    <row r="12" spans="2:9" ht="138.75" hidden="1" customHeight="1">
      <c r="B12" s="665"/>
      <c r="C12" s="665"/>
      <c r="D12" s="31" t="s">
        <v>573</v>
      </c>
      <c r="E12" s="28" t="s">
        <v>1314</v>
      </c>
      <c r="F12" s="200">
        <v>41357</v>
      </c>
      <c r="G12" s="50" t="s">
        <v>1362</v>
      </c>
      <c r="H12" s="166" t="s">
        <v>2</v>
      </c>
      <c r="I12" s="31"/>
    </row>
    <row r="13" spans="2:9" ht="111" hidden="1" customHeight="1">
      <c r="B13" s="665"/>
      <c r="C13" s="665"/>
      <c r="D13" s="31" t="s">
        <v>20</v>
      </c>
      <c r="E13" s="28" t="s">
        <v>1356</v>
      </c>
      <c r="F13" s="200">
        <v>41358</v>
      </c>
      <c r="G13" s="35" t="s">
        <v>1365</v>
      </c>
      <c r="H13" s="166" t="s">
        <v>2</v>
      </c>
      <c r="I13" s="143"/>
    </row>
    <row r="14" spans="2:9" ht="87.75" hidden="1" customHeight="1">
      <c r="B14" s="666"/>
      <c r="C14" s="666"/>
      <c r="D14" s="31" t="s">
        <v>577</v>
      </c>
      <c r="E14" s="28" t="s">
        <v>1355</v>
      </c>
      <c r="F14" s="200">
        <v>41726</v>
      </c>
      <c r="G14" s="197" t="s">
        <v>1366</v>
      </c>
      <c r="H14" s="166" t="s">
        <v>2</v>
      </c>
      <c r="I14" s="226" t="s">
        <v>1367</v>
      </c>
    </row>
    <row r="15" spans="2:9" s="244" customFormat="1" ht="5.25" hidden="1" customHeight="1">
      <c r="B15" s="243"/>
      <c r="C15" s="243"/>
      <c r="D15" s="243"/>
      <c r="E15" s="243"/>
      <c r="F15" s="243"/>
      <c r="G15" s="243"/>
      <c r="H15" s="243"/>
      <c r="I15" s="243"/>
    </row>
    <row r="16" spans="2:9" ht="72.75" hidden="1" customHeight="1">
      <c r="B16" s="664" t="s">
        <v>1045</v>
      </c>
      <c r="C16" s="664" t="s">
        <v>175</v>
      </c>
      <c r="D16" s="27" t="s">
        <v>18</v>
      </c>
      <c r="E16" s="28" t="s">
        <v>1189</v>
      </c>
      <c r="F16" s="134" t="s">
        <v>1331</v>
      </c>
      <c r="G16" s="50" t="s">
        <v>1164</v>
      </c>
      <c r="H16" s="166" t="s">
        <v>2</v>
      </c>
      <c r="I16" s="222" t="s">
        <v>1339</v>
      </c>
    </row>
    <row r="17" spans="2:9" ht="72" hidden="1" customHeight="1">
      <c r="B17" s="665"/>
      <c r="C17" s="665"/>
      <c r="D17" s="31" t="s">
        <v>572</v>
      </c>
      <c r="E17" s="28" t="s">
        <v>1315</v>
      </c>
      <c r="F17" s="134" t="s">
        <v>1330</v>
      </c>
      <c r="G17" s="50" t="s">
        <v>1316</v>
      </c>
      <c r="H17" s="166" t="s">
        <v>2</v>
      </c>
      <c r="I17" s="31"/>
    </row>
    <row r="18" spans="2:9" ht="258.75" hidden="1" customHeight="1">
      <c r="B18" s="665"/>
      <c r="C18" s="665"/>
      <c r="D18" s="31" t="s">
        <v>573</v>
      </c>
      <c r="E18" s="28" t="s">
        <v>1317</v>
      </c>
      <c r="F18" s="200" t="s">
        <v>1329</v>
      </c>
      <c r="G18" s="50" t="s">
        <v>1322</v>
      </c>
      <c r="H18" s="166" t="s">
        <v>2</v>
      </c>
      <c r="I18" s="31"/>
    </row>
    <row r="19" spans="2:9" ht="156" hidden="1" customHeight="1">
      <c r="B19" s="665"/>
      <c r="C19" s="665"/>
      <c r="D19" s="31" t="s">
        <v>20</v>
      </c>
      <c r="E19" s="28" t="s">
        <v>1318</v>
      </c>
      <c r="F19" s="200">
        <v>41291</v>
      </c>
      <c r="G19" s="35" t="s">
        <v>1323</v>
      </c>
      <c r="H19" s="166" t="s">
        <v>2</v>
      </c>
      <c r="I19" s="143"/>
    </row>
    <row r="20" spans="2:9" ht="97.5" hidden="1" customHeight="1">
      <c r="B20" s="666"/>
      <c r="C20" s="666"/>
      <c r="D20" s="31" t="s">
        <v>577</v>
      </c>
      <c r="E20" s="28" t="s">
        <v>1319</v>
      </c>
      <c r="F20" s="200" t="s">
        <v>1332</v>
      </c>
      <c r="G20" s="197" t="s">
        <v>1328</v>
      </c>
      <c r="H20" s="166" t="s">
        <v>2</v>
      </c>
      <c r="I20" s="226" t="s">
        <v>1338</v>
      </c>
    </row>
    <row r="21" spans="2:9" s="15" customFormat="1" ht="4.5" hidden="1" customHeight="1">
      <c r="B21" s="218"/>
      <c r="C21" s="218"/>
      <c r="D21" s="218"/>
      <c r="E21" s="218"/>
      <c r="F21" s="16"/>
      <c r="G21" s="16"/>
      <c r="H21" s="16"/>
      <c r="I21" s="16"/>
    </row>
    <row r="22" spans="2:9" ht="49.5" hidden="1" customHeight="1">
      <c r="B22" s="664" t="s">
        <v>1172</v>
      </c>
      <c r="C22" s="664" t="s">
        <v>175</v>
      </c>
      <c r="D22" s="27" t="s">
        <v>18</v>
      </c>
      <c r="E22" s="28" t="s">
        <v>1167</v>
      </c>
      <c r="F22" s="200">
        <v>41646</v>
      </c>
      <c r="G22" s="50" t="s">
        <v>1165</v>
      </c>
      <c r="H22" s="166" t="s">
        <v>2</v>
      </c>
      <c r="I22" s="27" t="s">
        <v>1185</v>
      </c>
    </row>
    <row r="23" spans="2:9" ht="39.75" hidden="1" customHeight="1">
      <c r="B23" s="665"/>
      <c r="C23" s="665"/>
      <c r="D23" s="31" t="s">
        <v>572</v>
      </c>
      <c r="E23" s="28" t="s">
        <v>1168</v>
      </c>
      <c r="F23" s="200">
        <v>41646</v>
      </c>
      <c r="G23" s="50" t="s">
        <v>1166</v>
      </c>
      <c r="H23" s="166" t="s">
        <v>2</v>
      </c>
      <c r="I23" s="221" t="s">
        <v>1163</v>
      </c>
    </row>
    <row r="24" spans="2:9" ht="251.25" hidden="1" customHeight="1">
      <c r="B24" s="665"/>
      <c r="C24" s="665"/>
      <c r="D24" s="31" t="s">
        <v>573</v>
      </c>
      <c r="E24" s="28" t="s">
        <v>1169</v>
      </c>
      <c r="F24" s="200">
        <v>41656</v>
      </c>
      <c r="G24" s="50" t="s">
        <v>1203</v>
      </c>
      <c r="H24" s="166" t="s">
        <v>2</v>
      </c>
      <c r="I24" s="31"/>
    </row>
    <row r="25" spans="2:9" ht="206.25" hidden="1" customHeight="1">
      <c r="B25" s="665"/>
      <c r="C25" s="665"/>
      <c r="D25" s="31" t="s">
        <v>20</v>
      </c>
      <c r="E25" s="28" t="s">
        <v>1170</v>
      </c>
      <c r="F25" s="200">
        <v>41656</v>
      </c>
      <c r="G25" s="35" t="s">
        <v>1207</v>
      </c>
      <c r="H25" s="166" t="s">
        <v>2</v>
      </c>
      <c r="I25" s="31"/>
    </row>
    <row r="26" spans="2:9" ht="36" hidden="1">
      <c r="B26" s="666"/>
      <c r="C26" s="666"/>
      <c r="D26" s="31" t="s">
        <v>577</v>
      </c>
      <c r="E26" s="28" t="s">
        <v>1171</v>
      </c>
      <c r="F26" s="200">
        <v>41656</v>
      </c>
      <c r="G26" s="227" t="s">
        <v>1209</v>
      </c>
      <c r="H26" s="166" t="s">
        <v>2</v>
      </c>
      <c r="I26" s="31" t="s">
        <v>1205</v>
      </c>
    </row>
    <row r="27" spans="2:9" ht="3.75" hidden="1" customHeight="1"/>
    <row r="28" spans="2:9" ht="79.5" hidden="1" customHeight="1">
      <c r="B28" s="664" t="s">
        <v>962</v>
      </c>
      <c r="C28" s="664" t="s">
        <v>175</v>
      </c>
      <c r="D28" s="27" t="s">
        <v>18</v>
      </c>
      <c r="E28" s="28" t="s">
        <v>951</v>
      </c>
      <c r="F28" s="134">
        <v>41612</v>
      </c>
      <c r="G28" s="50" t="s">
        <v>1019</v>
      </c>
      <c r="H28" s="166" t="s">
        <v>2</v>
      </c>
      <c r="I28" s="144"/>
    </row>
    <row r="29" spans="2:9" ht="50.25" hidden="1" customHeight="1">
      <c r="B29" s="665"/>
      <c r="C29" s="665"/>
      <c r="D29" s="31" t="s">
        <v>572</v>
      </c>
      <c r="E29" s="28" t="s">
        <v>951</v>
      </c>
      <c r="F29" s="134">
        <v>41612</v>
      </c>
      <c r="G29" s="50" t="s">
        <v>1020</v>
      </c>
      <c r="H29" s="166" t="s">
        <v>2</v>
      </c>
      <c r="I29" s="31" t="s">
        <v>1021</v>
      </c>
    </row>
    <row r="30" spans="2:9" ht="394.5" hidden="1" customHeight="1">
      <c r="B30" s="665"/>
      <c r="C30" s="665"/>
      <c r="D30" s="31" t="s">
        <v>573</v>
      </c>
      <c r="E30" s="28" t="s">
        <v>952</v>
      </c>
      <c r="F30" s="134">
        <v>41628</v>
      </c>
      <c r="G30" s="50" t="s">
        <v>1029</v>
      </c>
      <c r="H30" s="166" t="s">
        <v>2</v>
      </c>
      <c r="I30" s="31"/>
    </row>
    <row r="31" spans="2:9" ht="172.5" hidden="1" customHeight="1">
      <c r="B31" s="665"/>
      <c r="C31" s="665"/>
      <c r="D31" s="31" t="s">
        <v>20</v>
      </c>
      <c r="E31" s="28" t="s">
        <v>1186</v>
      </c>
      <c r="F31" s="192">
        <v>41628</v>
      </c>
      <c r="G31" s="35" t="s">
        <v>1033</v>
      </c>
      <c r="H31" s="78" t="s">
        <v>2</v>
      </c>
      <c r="I31" s="143"/>
    </row>
    <row r="32" spans="2:9" ht="56.25" hidden="1" customHeight="1">
      <c r="B32" s="666"/>
      <c r="C32" s="666"/>
      <c r="D32" s="31" t="s">
        <v>577</v>
      </c>
      <c r="E32" s="28" t="s">
        <v>1188</v>
      </c>
      <c r="F32" s="192" t="s">
        <v>1187</v>
      </c>
      <c r="G32" s="165" t="s">
        <v>1182</v>
      </c>
      <c r="H32" s="166" t="s">
        <v>2</v>
      </c>
      <c r="I32" s="53" t="s">
        <v>1034</v>
      </c>
    </row>
    <row r="33" spans="2:9" ht="82.5" hidden="1" customHeight="1">
      <c r="B33" s="664" t="s">
        <v>1341</v>
      </c>
      <c r="C33" s="664" t="s">
        <v>175</v>
      </c>
      <c r="D33" s="27" t="s">
        <v>18</v>
      </c>
      <c r="E33" s="28" t="s">
        <v>1335</v>
      </c>
      <c r="F33" s="200">
        <v>41712</v>
      </c>
      <c r="G33" s="50" t="s">
        <v>1333</v>
      </c>
      <c r="H33" s="166" t="s">
        <v>2</v>
      </c>
      <c r="I33" s="222" t="s">
        <v>1381</v>
      </c>
    </row>
    <row r="34" spans="2:9" ht="30.75" hidden="1" customHeight="1">
      <c r="B34" s="665"/>
      <c r="C34" s="665"/>
      <c r="D34" s="31" t="s">
        <v>572</v>
      </c>
      <c r="E34" s="28" t="s">
        <v>1335</v>
      </c>
      <c r="F34" s="200" t="s">
        <v>1336</v>
      </c>
      <c r="G34" s="50" t="s">
        <v>1334</v>
      </c>
      <c r="H34" s="166" t="s">
        <v>2</v>
      </c>
      <c r="I34" s="31"/>
    </row>
    <row r="35" spans="2:9" ht="408.75" hidden="1" customHeight="1">
      <c r="B35" s="665"/>
      <c r="C35" s="665"/>
      <c r="D35" s="673" t="s">
        <v>573</v>
      </c>
      <c r="E35" s="671" t="s">
        <v>1337</v>
      </c>
      <c r="F35" s="669">
        <v>41739</v>
      </c>
      <c r="G35" s="667" t="s">
        <v>1407</v>
      </c>
      <c r="H35" s="166" t="s">
        <v>2</v>
      </c>
      <c r="I35" s="673"/>
    </row>
    <row r="36" spans="2:9" ht="84" hidden="1" customHeight="1">
      <c r="B36" s="665"/>
      <c r="C36" s="665"/>
      <c r="D36" s="674"/>
      <c r="E36" s="672"/>
      <c r="F36" s="670"/>
      <c r="G36" s="668"/>
      <c r="H36" s="166"/>
      <c r="I36" s="674"/>
    </row>
    <row r="37" spans="2:9" ht="166.5" hidden="1" customHeight="1">
      <c r="B37" s="665"/>
      <c r="C37" s="665"/>
      <c r="D37" s="31" t="s">
        <v>20</v>
      </c>
      <c r="E37" s="28" t="s">
        <v>1383</v>
      </c>
      <c r="F37" s="200">
        <v>41740</v>
      </c>
      <c r="G37" s="35" t="s">
        <v>1408</v>
      </c>
      <c r="H37" s="166" t="s">
        <v>2</v>
      </c>
      <c r="I37" s="143"/>
    </row>
    <row r="38" spans="2:9" ht="126" hidden="1" customHeight="1">
      <c r="B38" s="666"/>
      <c r="C38" s="666"/>
      <c r="D38" s="31" t="s">
        <v>577</v>
      </c>
      <c r="E38" s="28" t="s">
        <v>1382</v>
      </c>
      <c r="F38" s="200">
        <v>41740</v>
      </c>
      <c r="G38" s="165" t="s">
        <v>2248</v>
      </c>
      <c r="H38" s="166" t="s">
        <v>2</v>
      </c>
      <c r="I38" s="226" t="s">
        <v>1384</v>
      </c>
    </row>
    <row r="39" spans="2:9" ht="42" hidden="1" customHeight="1">
      <c r="B39" s="664" t="s">
        <v>1766</v>
      </c>
      <c r="C39" s="664" t="s">
        <v>1708</v>
      </c>
      <c r="D39" s="259" t="s">
        <v>18</v>
      </c>
      <c r="E39" s="56" t="s">
        <v>1709</v>
      </c>
      <c r="F39" s="134">
        <v>41803</v>
      </c>
      <c r="G39" s="260" t="s">
        <v>1728</v>
      </c>
      <c r="H39" s="261" t="s">
        <v>2</v>
      </c>
      <c r="I39" s="262"/>
    </row>
    <row r="40" spans="2:9" ht="39" hidden="1" customHeight="1">
      <c r="B40" s="665"/>
      <c r="C40" s="665"/>
      <c r="D40" s="263" t="s">
        <v>572</v>
      </c>
      <c r="E40" s="56" t="s">
        <v>1709</v>
      </c>
      <c r="F40" s="134">
        <v>41803</v>
      </c>
      <c r="G40" s="264" t="s">
        <v>1727</v>
      </c>
      <c r="H40" s="265" t="s">
        <v>2</v>
      </c>
      <c r="I40" s="287"/>
    </row>
    <row r="41" spans="2:9" ht="156" hidden="1">
      <c r="B41" s="665"/>
      <c r="C41" s="665"/>
      <c r="D41" s="263" t="s">
        <v>1488</v>
      </c>
      <c r="E41" s="56" t="s">
        <v>1726</v>
      </c>
      <c r="F41" s="134" t="s">
        <v>1732</v>
      </c>
      <c r="G41" s="264" t="s">
        <v>1752</v>
      </c>
      <c r="H41" s="265" t="s">
        <v>2</v>
      </c>
      <c r="I41" s="287"/>
    </row>
    <row r="42" spans="2:9" ht="138" hidden="1" customHeight="1">
      <c r="B42" s="665"/>
      <c r="C42" s="665"/>
      <c r="D42" s="263" t="s">
        <v>20</v>
      </c>
      <c r="E42" s="56" t="s">
        <v>1710</v>
      </c>
      <c r="F42" s="286">
        <v>41817</v>
      </c>
      <c r="G42" s="264" t="s">
        <v>1759</v>
      </c>
      <c r="H42" s="265" t="s">
        <v>2</v>
      </c>
      <c r="I42" s="266"/>
    </row>
    <row r="43" spans="2:9" ht="26.25" hidden="1" customHeight="1">
      <c r="B43" s="666"/>
      <c r="C43" s="666"/>
      <c r="D43" s="267" t="s">
        <v>577</v>
      </c>
      <c r="E43" s="268" t="s">
        <v>1711</v>
      </c>
      <c r="F43" s="286">
        <v>41817</v>
      </c>
      <c r="G43" s="269" t="s">
        <v>1765</v>
      </c>
      <c r="H43" s="270" t="s">
        <v>2</v>
      </c>
      <c r="I43" s="288"/>
    </row>
    <row r="44" spans="2:9" ht="42" hidden="1" customHeight="1">
      <c r="B44" s="664" t="s">
        <v>1792</v>
      </c>
      <c r="C44" s="664" t="s">
        <v>175</v>
      </c>
      <c r="D44" s="259" t="s">
        <v>18</v>
      </c>
      <c r="E44" s="56" t="s">
        <v>1772</v>
      </c>
      <c r="F44" s="134">
        <v>41820</v>
      </c>
      <c r="G44" s="260" t="s">
        <v>1773</v>
      </c>
      <c r="H44" s="261" t="s">
        <v>2</v>
      </c>
      <c r="I44" s="262"/>
    </row>
    <row r="45" spans="2:9" ht="39" hidden="1" customHeight="1">
      <c r="B45" s="665"/>
      <c r="C45" s="665"/>
      <c r="D45" s="263" t="s">
        <v>572</v>
      </c>
      <c r="E45" s="56" t="s">
        <v>1771</v>
      </c>
      <c r="F45" s="134">
        <v>41820</v>
      </c>
      <c r="G45" s="264" t="s">
        <v>1774</v>
      </c>
      <c r="H45" s="265" t="s">
        <v>2</v>
      </c>
      <c r="I45" s="287"/>
    </row>
    <row r="46" spans="2:9" ht="138.75" hidden="1" customHeight="1">
      <c r="B46" s="665"/>
      <c r="C46" s="665"/>
      <c r="D46" s="263" t="s">
        <v>25</v>
      </c>
      <c r="E46" s="56" t="s">
        <v>1775</v>
      </c>
      <c r="F46" s="134">
        <v>41831</v>
      </c>
      <c r="G46" s="264" t="s">
        <v>1812</v>
      </c>
      <c r="H46" s="265" t="s">
        <v>58</v>
      </c>
      <c r="I46" s="287"/>
    </row>
    <row r="47" spans="2:9" ht="102" hidden="1" customHeight="1">
      <c r="B47" s="665"/>
      <c r="C47" s="665"/>
      <c r="D47" s="263" t="s">
        <v>20</v>
      </c>
      <c r="E47" s="56" t="s">
        <v>1776</v>
      </c>
      <c r="F47" s="134">
        <v>41831</v>
      </c>
      <c r="G47" s="264" t="s">
        <v>1811</v>
      </c>
      <c r="H47" s="265" t="s">
        <v>2</v>
      </c>
      <c r="I47" s="266"/>
    </row>
    <row r="48" spans="2:9" ht="26.25" hidden="1" customHeight="1">
      <c r="B48" s="666"/>
      <c r="C48" s="666"/>
      <c r="D48" s="267" t="s">
        <v>577</v>
      </c>
      <c r="E48" s="268" t="s">
        <v>1777</v>
      </c>
      <c r="F48" s="134">
        <v>41831</v>
      </c>
      <c r="G48" s="269" t="s">
        <v>1819</v>
      </c>
      <c r="H48" s="270" t="s">
        <v>2</v>
      </c>
      <c r="I48" s="288"/>
    </row>
  </sheetData>
  <mergeCells count="21">
    <mergeCell ref="C39:C43"/>
    <mergeCell ref="B39:B43"/>
    <mergeCell ref="B44:B48"/>
    <mergeCell ref="C44:C48"/>
    <mergeCell ref="B2:I2"/>
    <mergeCell ref="B6:E6"/>
    <mergeCell ref="B22:B26"/>
    <mergeCell ref="C22:C26"/>
    <mergeCell ref="B16:B20"/>
    <mergeCell ref="C16:C20"/>
    <mergeCell ref="B10:B14"/>
    <mergeCell ref="C10:C14"/>
    <mergeCell ref="I35:I36"/>
    <mergeCell ref="B33:B38"/>
    <mergeCell ref="C33:C38"/>
    <mergeCell ref="B28:B32"/>
    <mergeCell ref="C28:C32"/>
    <mergeCell ref="G35:G36"/>
    <mergeCell ref="F35:F36"/>
    <mergeCell ref="E35:E36"/>
    <mergeCell ref="D35:D36"/>
  </mergeCells>
  <phoneticPr fontId="5" type="noConversion"/>
  <dataValidations count="1">
    <dataValidation type="list" allowBlank="1" showInputMessage="1" showErrorMessage="1" sqref="H22:H26 H16:H20 H10:H14 H28:H48">
      <formula1>"正常,关注,预警"</formula1>
    </dataValidation>
  </dataValidation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sheetPr codeName="Sheet10"/>
  <dimension ref="A1:J47"/>
  <sheetViews>
    <sheetView showGridLines="0" topLeftCell="B28" zoomScale="90" zoomScaleNormal="90" workbookViewId="0">
      <selection activeCell="C16" sqref="C16:C47"/>
    </sheetView>
  </sheetViews>
  <sheetFormatPr defaultRowHeight="13.5"/>
  <cols>
    <col min="1" max="1" width="2" style="2" hidden="1" customWidth="1"/>
    <col min="2" max="2" width="1.875" style="2" customWidth="1"/>
    <col min="3" max="3" width="20.75" style="2" customWidth="1"/>
    <col min="4" max="4" width="9.125" style="2" customWidth="1"/>
    <col min="5" max="5" width="30.25" style="2" customWidth="1"/>
    <col min="6" max="6" width="26.875" style="2" customWidth="1"/>
    <col min="7" max="7" width="20.625" style="2" customWidth="1"/>
    <col min="8" max="8" width="54.375" style="2" customWidth="1"/>
    <col min="9" max="9" width="7.625" style="2" customWidth="1"/>
    <col min="10" max="10" width="28.375" style="2" customWidth="1"/>
    <col min="11" max="11" width="9" style="2"/>
    <col min="12" max="12" width="23.25" style="2" customWidth="1"/>
    <col min="13" max="13" width="20.25" style="2" customWidth="1"/>
    <col min="14" max="14" width="19.375" style="2" customWidth="1"/>
    <col min="15" max="16384" width="9" style="2"/>
  </cols>
  <sheetData>
    <row r="1" spans="3:10" ht="12" customHeight="1"/>
    <row r="2" spans="3:10" ht="19.5" customHeight="1">
      <c r="C2" s="675" t="s">
        <v>8</v>
      </c>
      <c r="D2" s="675"/>
      <c r="E2" s="675"/>
      <c r="F2" s="675"/>
      <c r="G2" s="675"/>
      <c r="H2" s="675"/>
      <c r="I2" s="675"/>
      <c r="J2" s="675"/>
    </row>
    <row r="3" spans="3:10" ht="15.75" customHeight="1">
      <c r="C3" s="3"/>
      <c r="D3" s="3"/>
      <c r="E3" s="3"/>
      <c r="F3" s="4"/>
      <c r="G3" s="5"/>
      <c r="H3" s="6"/>
      <c r="I3" s="7"/>
      <c r="J3" s="8"/>
    </row>
    <row r="4" spans="3:10">
      <c r="C4" s="17"/>
      <c r="D4" s="9"/>
      <c r="E4" s="9"/>
      <c r="F4" s="9"/>
      <c r="G4" s="9"/>
      <c r="H4" s="9"/>
      <c r="I4" s="9"/>
      <c r="J4" s="10"/>
    </row>
    <row r="5" spans="3:10" ht="2.25" customHeight="1">
      <c r="C5" s="9"/>
      <c r="D5" s="9"/>
      <c r="E5" s="9"/>
      <c r="F5" s="9"/>
      <c r="G5" s="9"/>
      <c r="H5" s="9"/>
      <c r="I5" s="9"/>
      <c r="J5" s="10"/>
    </row>
    <row r="6" spans="3:10" s="15" customFormat="1" ht="18.75" customHeight="1">
      <c r="C6" s="676" t="s">
        <v>1490</v>
      </c>
      <c r="D6" s="676"/>
      <c r="E6" s="676"/>
      <c r="F6" s="676"/>
      <c r="G6" s="16"/>
      <c r="H6" s="16"/>
      <c r="I6" s="16"/>
      <c r="J6" s="16"/>
    </row>
    <row r="7" spans="3:10" s="15" customFormat="1" ht="4.5" customHeight="1">
      <c r="C7" s="249"/>
      <c r="D7" s="249"/>
      <c r="E7" s="249"/>
      <c r="F7" s="249"/>
      <c r="G7" s="16"/>
      <c r="H7" s="16"/>
      <c r="I7" s="16"/>
      <c r="J7" s="16"/>
    </row>
    <row r="8" spans="3:10" ht="34.5" customHeight="1">
      <c r="C8" s="237" t="s">
        <v>0</v>
      </c>
      <c r="D8" s="237" t="s">
        <v>5</v>
      </c>
      <c r="E8" s="237" t="s">
        <v>15</v>
      </c>
      <c r="F8" s="237" t="s">
        <v>1486</v>
      </c>
      <c r="G8" s="237" t="s">
        <v>7</v>
      </c>
      <c r="H8" s="237" t="s">
        <v>4</v>
      </c>
      <c r="I8" s="237" t="s">
        <v>3</v>
      </c>
      <c r="J8" s="237" t="s">
        <v>6</v>
      </c>
    </row>
    <row r="9" spans="3:10" s="244" customFormat="1" ht="2.25" customHeight="1">
      <c r="C9" s="243"/>
      <c r="D9" s="243"/>
      <c r="E9" s="243"/>
      <c r="F9" s="243"/>
      <c r="G9" s="243"/>
      <c r="H9" s="243"/>
      <c r="I9" s="243"/>
      <c r="J9" s="243"/>
    </row>
    <row r="10" spans="3:10" ht="65.25" hidden="1" customHeight="1">
      <c r="C10" s="679" t="s">
        <v>1828</v>
      </c>
      <c r="D10" s="327"/>
      <c r="E10" s="259" t="s">
        <v>18</v>
      </c>
      <c r="F10" s="56" t="s">
        <v>1487</v>
      </c>
      <c r="G10" s="134" t="s">
        <v>1883</v>
      </c>
      <c r="H10" s="260" t="s">
        <v>1884</v>
      </c>
      <c r="I10" s="261" t="s">
        <v>58</v>
      </c>
      <c r="J10" s="262" t="s">
        <v>1815</v>
      </c>
    </row>
    <row r="11" spans="3:10" ht="162.75" hidden="1" customHeight="1">
      <c r="C11" s="680"/>
      <c r="D11" s="327"/>
      <c r="E11" s="263" t="s">
        <v>572</v>
      </c>
      <c r="F11" s="60" t="s">
        <v>2043</v>
      </c>
      <c r="G11" s="69" t="s">
        <v>2114</v>
      </c>
      <c r="H11" s="264" t="s">
        <v>2381</v>
      </c>
      <c r="I11" s="265" t="s">
        <v>58</v>
      </c>
      <c r="J11" s="287" t="s">
        <v>2115</v>
      </c>
    </row>
    <row r="12" spans="3:10" ht="409.5" hidden="1" customHeight="1">
      <c r="C12" s="327"/>
      <c r="D12" s="327" t="s">
        <v>28</v>
      </c>
      <c r="E12" s="263" t="s">
        <v>1488</v>
      </c>
      <c r="F12" s="60" t="s">
        <v>2356</v>
      </c>
      <c r="G12" s="286" t="s">
        <v>2357</v>
      </c>
      <c r="H12" s="264" t="s">
        <v>2358</v>
      </c>
      <c r="I12" s="284" t="s">
        <v>293</v>
      </c>
      <c r="J12" s="316" t="s">
        <v>2359</v>
      </c>
    </row>
    <row r="13" spans="3:10" ht="392.25" hidden="1" customHeight="1">
      <c r="C13" s="327"/>
      <c r="D13" s="327"/>
      <c r="E13" s="263" t="s">
        <v>20</v>
      </c>
      <c r="F13" s="60" t="s">
        <v>2354</v>
      </c>
      <c r="G13" s="286" t="s">
        <v>2355</v>
      </c>
      <c r="H13" s="264" t="s">
        <v>2382</v>
      </c>
      <c r="I13" s="284" t="s">
        <v>58</v>
      </c>
      <c r="J13" s="266" t="s">
        <v>2360</v>
      </c>
    </row>
    <row r="14" spans="3:10" ht="225" hidden="1" customHeight="1">
      <c r="C14" s="328"/>
      <c r="D14" s="328"/>
      <c r="E14" s="267" t="s">
        <v>577</v>
      </c>
      <c r="F14" s="268" t="s">
        <v>2388</v>
      </c>
      <c r="G14" s="286" t="s">
        <v>2387</v>
      </c>
      <c r="H14" s="269" t="s">
        <v>2386</v>
      </c>
      <c r="I14" s="284" t="s">
        <v>58</v>
      </c>
      <c r="J14" s="288" t="s">
        <v>2385</v>
      </c>
    </row>
    <row r="15" spans="3:10" s="244" customFormat="1" ht="9.75" hidden="1" customHeight="1">
      <c r="C15" s="243"/>
      <c r="D15" s="243"/>
      <c r="E15" s="243"/>
      <c r="F15" s="243"/>
      <c r="G15" s="243"/>
      <c r="H15" s="243"/>
      <c r="I15" s="243"/>
      <c r="J15" s="243"/>
    </row>
    <row r="16" spans="3:10" ht="45.75" customHeight="1">
      <c r="C16" s="664" t="s">
        <v>2538</v>
      </c>
      <c r="D16" s="664" t="s">
        <v>1823</v>
      </c>
      <c r="E16" s="259" t="s">
        <v>18</v>
      </c>
      <c r="F16" s="56" t="s">
        <v>1824</v>
      </c>
      <c r="G16" s="134" t="s">
        <v>1895</v>
      </c>
      <c r="H16" s="260" t="s">
        <v>1894</v>
      </c>
      <c r="I16" s="261" t="s">
        <v>2</v>
      </c>
      <c r="J16" s="262"/>
    </row>
    <row r="17" spans="3:10" ht="54" customHeight="1">
      <c r="C17" s="677"/>
      <c r="D17" s="665"/>
      <c r="E17" s="263" t="s">
        <v>572</v>
      </c>
      <c r="F17" s="60" t="s">
        <v>2118</v>
      </c>
      <c r="G17" s="69" t="s">
        <v>1827</v>
      </c>
      <c r="H17" s="264" t="s">
        <v>1882</v>
      </c>
      <c r="I17" s="265" t="s">
        <v>2</v>
      </c>
      <c r="J17" s="287" t="s">
        <v>2117</v>
      </c>
    </row>
    <row r="18" spans="3:10" ht="39" customHeight="1">
      <c r="C18" s="677"/>
      <c r="D18" s="665"/>
      <c r="E18" s="305" t="s">
        <v>1962</v>
      </c>
      <c r="F18" s="305" t="s">
        <v>1887</v>
      </c>
      <c r="G18" s="263"/>
      <c r="H18" s="263"/>
      <c r="I18" s="284"/>
      <c r="J18" s="306" t="s">
        <v>1890</v>
      </c>
    </row>
    <row r="19" spans="3:10" ht="20.25" customHeight="1">
      <c r="C19" s="677"/>
      <c r="D19" s="665"/>
      <c r="E19" s="263" t="s">
        <v>1826</v>
      </c>
      <c r="F19" s="71" t="s">
        <v>1825</v>
      </c>
      <c r="G19" s="286" t="s">
        <v>1963</v>
      </c>
      <c r="H19" s="264" t="s">
        <v>1846</v>
      </c>
      <c r="I19" s="265" t="s">
        <v>2</v>
      </c>
      <c r="J19" s="287"/>
    </row>
    <row r="20" spans="3:10" ht="43.5" customHeight="1">
      <c r="C20" s="677"/>
      <c r="D20" s="665"/>
      <c r="E20" s="305" t="s">
        <v>1952</v>
      </c>
      <c r="F20" s="71" t="s">
        <v>1950</v>
      </c>
      <c r="G20" s="286">
        <v>41859</v>
      </c>
      <c r="H20" s="264" t="s">
        <v>1951</v>
      </c>
      <c r="I20" s="284" t="s">
        <v>328</v>
      </c>
      <c r="J20" s="287" t="s">
        <v>1964</v>
      </c>
    </row>
    <row r="21" spans="3:10" ht="39.75" customHeight="1">
      <c r="C21" s="677"/>
      <c r="D21" s="665"/>
      <c r="E21" s="326" t="s">
        <v>1953</v>
      </c>
      <c r="F21" s="71" t="s">
        <v>1888</v>
      </c>
      <c r="G21" s="286">
        <v>41866</v>
      </c>
      <c r="H21" s="264" t="s">
        <v>1945</v>
      </c>
      <c r="I21" s="265" t="s">
        <v>2</v>
      </c>
      <c r="J21" s="306" t="s">
        <v>1889</v>
      </c>
    </row>
    <row r="22" spans="3:10" ht="24" customHeight="1">
      <c r="C22" s="677"/>
      <c r="D22" s="665"/>
      <c r="E22" s="326" t="s">
        <v>1983</v>
      </c>
      <c r="F22" s="71" t="s">
        <v>1984</v>
      </c>
      <c r="G22" s="286">
        <v>41881</v>
      </c>
      <c r="H22" s="264" t="s">
        <v>2027</v>
      </c>
      <c r="I22" s="265" t="s">
        <v>2</v>
      </c>
      <c r="J22" s="306"/>
    </row>
    <row r="23" spans="3:10" ht="30" customHeight="1">
      <c r="C23" s="677"/>
      <c r="D23" s="665"/>
      <c r="E23" s="326" t="s">
        <v>2277</v>
      </c>
      <c r="F23" s="71" t="s">
        <v>2028</v>
      </c>
      <c r="G23" s="286">
        <v>41894</v>
      </c>
      <c r="H23" s="264" t="s">
        <v>2280</v>
      </c>
      <c r="I23" s="265" t="s">
        <v>2</v>
      </c>
      <c r="J23" s="306"/>
    </row>
    <row r="24" spans="3:10" ht="20.100000000000001" customHeight="1">
      <c r="C24" s="677"/>
      <c r="D24" s="665"/>
      <c r="E24" s="326" t="s">
        <v>2182</v>
      </c>
      <c r="F24" s="71" t="s">
        <v>2119</v>
      </c>
      <c r="G24" s="286">
        <v>41908</v>
      </c>
      <c r="H24" s="264" t="s">
        <v>2168</v>
      </c>
      <c r="I24" s="265" t="s">
        <v>2</v>
      </c>
      <c r="J24" s="306"/>
    </row>
    <row r="25" spans="3:10" ht="28.5" customHeight="1">
      <c r="C25" s="677"/>
      <c r="D25" s="665"/>
      <c r="E25" s="326" t="s">
        <v>2274</v>
      </c>
      <c r="F25" s="71" t="s">
        <v>2251</v>
      </c>
      <c r="G25" s="286">
        <v>41929</v>
      </c>
      <c r="H25" s="264" t="s">
        <v>2281</v>
      </c>
      <c r="I25" s="265" t="s">
        <v>2</v>
      </c>
      <c r="J25" s="306"/>
    </row>
    <row r="26" spans="3:10" ht="26.25" customHeight="1">
      <c r="C26" s="677"/>
      <c r="D26" s="665"/>
      <c r="E26" s="326" t="s">
        <v>2275</v>
      </c>
      <c r="F26" s="71" t="s">
        <v>2250</v>
      </c>
      <c r="G26" s="286">
        <v>41943</v>
      </c>
      <c r="H26" s="264" t="s">
        <v>2296</v>
      </c>
      <c r="I26" s="265" t="s">
        <v>2</v>
      </c>
      <c r="J26" s="306"/>
    </row>
    <row r="27" spans="3:10" ht="35.25" customHeight="1">
      <c r="C27" s="677"/>
      <c r="D27" s="665"/>
      <c r="E27" s="263" t="s">
        <v>2412</v>
      </c>
      <c r="F27" s="71" t="s">
        <v>2276</v>
      </c>
      <c r="G27" s="286">
        <v>41964</v>
      </c>
      <c r="H27" s="264" t="s">
        <v>2361</v>
      </c>
      <c r="I27" s="284" t="s">
        <v>2439</v>
      </c>
      <c r="J27" s="306" t="s">
        <v>2329</v>
      </c>
    </row>
    <row r="28" spans="3:10" ht="35.25" customHeight="1">
      <c r="C28" s="677"/>
      <c r="D28" s="665"/>
      <c r="E28" s="263" t="s">
        <v>2452</v>
      </c>
      <c r="F28" s="263" t="s">
        <v>2363</v>
      </c>
      <c r="G28" s="286">
        <v>41971</v>
      </c>
      <c r="H28" s="264" t="s">
        <v>2389</v>
      </c>
      <c r="I28" s="284" t="s">
        <v>2</v>
      </c>
      <c r="J28" s="306"/>
    </row>
    <row r="29" spans="3:10" ht="35.25" customHeight="1">
      <c r="C29" s="677"/>
      <c r="D29" s="665"/>
      <c r="E29" s="263" t="s">
        <v>2453</v>
      </c>
      <c r="F29" s="263" t="s">
        <v>2413</v>
      </c>
      <c r="G29" s="286">
        <v>41983</v>
      </c>
      <c r="H29" s="264" t="s">
        <v>2444</v>
      </c>
      <c r="I29" s="284" t="s">
        <v>2439</v>
      </c>
      <c r="J29" s="306" t="s">
        <v>2416</v>
      </c>
    </row>
    <row r="30" spans="3:10" ht="35.25" customHeight="1">
      <c r="C30" s="677"/>
      <c r="D30" s="665"/>
      <c r="E30" s="263" t="s">
        <v>2435</v>
      </c>
      <c r="F30" s="71" t="s">
        <v>2436</v>
      </c>
      <c r="G30" s="286">
        <v>41987</v>
      </c>
      <c r="H30" s="264" t="s">
        <v>2438</v>
      </c>
      <c r="I30" s="284" t="s">
        <v>2439</v>
      </c>
      <c r="J30" s="306" t="s">
        <v>2440</v>
      </c>
    </row>
    <row r="31" spans="3:10" ht="35.25" customHeight="1">
      <c r="C31" s="677"/>
      <c r="D31" s="665"/>
      <c r="E31" s="263" t="s">
        <v>2451</v>
      </c>
      <c r="F31" s="71" t="s">
        <v>2454</v>
      </c>
      <c r="G31" s="286">
        <v>41995</v>
      </c>
      <c r="H31" s="264" t="s">
        <v>2499</v>
      </c>
      <c r="I31" s="284" t="s">
        <v>2439</v>
      </c>
      <c r="J31" s="306" t="s">
        <v>2484</v>
      </c>
    </row>
    <row r="32" spans="3:10" ht="35.25" customHeight="1">
      <c r="C32" s="677"/>
      <c r="D32" s="665"/>
      <c r="E32" s="305" t="s">
        <v>2500</v>
      </c>
      <c r="F32" s="71" t="s">
        <v>2501</v>
      </c>
      <c r="G32" s="286">
        <v>42003</v>
      </c>
      <c r="H32" s="264" t="s">
        <v>2533</v>
      </c>
      <c r="I32" s="284" t="s">
        <v>2439</v>
      </c>
      <c r="J32" s="306" t="s">
        <v>2440</v>
      </c>
    </row>
    <row r="33" spans="3:10" ht="30" customHeight="1">
      <c r="C33" s="677"/>
      <c r="D33" s="665"/>
      <c r="E33" s="305" t="s">
        <v>1961</v>
      </c>
      <c r="F33" s="60" t="s">
        <v>1893</v>
      </c>
      <c r="G33" s="286"/>
      <c r="H33" s="264"/>
      <c r="I33" s="284"/>
      <c r="J33" s="266"/>
    </row>
    <row r="34" spans="3:10" ht="74.25" customHeight="1">
      <c r="C34" s="677"/>
      <c r="D34" s="665"/>
      <c r="E34" s="263" t="s">
        <v>1891</v>
      </c>
      <c r="F34" s="314" t="s">
        <v>1892</v>
      </c>
      <c r="G34" s="286">
        <v>41864</v>
      </c>
      <c r="H34" s="307" t="s">
        <v>1949</v>
      </c>
      <c r="I34" s="311" t="s">
        <v>2</v>
      </c>
      <c r="J34" s="308"/>
    </row>
    <row r="35" spans="3:10" ht="42" customHeight="1">
      <c r="C35" s="677"/>
      <c r="D35" s="665"/>
      <c r="E35" s="263" t="s">
        <v>1985</v>
      </c>
      <c r="F35" s="71" t="s">
        <v>1987</v>
      </c>
      <c r="G35" s="286">
        <v>41869</v>
      </c>
      <c r="H35" s="307" t="s">
        <v>1960</v>
      </c>
      <c r="I35" s="310" t="s">
        <v>2</v>
      </c>
      <c r="J35" s="308"/>
    </row>
    <row r="36" spans="3:10" ht="18" customHeight="1">
      <c r="C36" s="677"/>
      <c r="D36" s="665"/>
      <c r="E36" s="263" t="s">
        <v>1986</v>
      </c>
      <c r="F36" s="71" t="s">
        <v>1988</v>
      </c>
      <c r="G36" s="286">
        <v>41881</v>
      </c>
      <c r="H36" s="307" t="s">
        <v>2029</v>
      </c>
      <c r="I36" s="310" t="s">
        <v>2</v>
      </c>
      <c r="J36" s="308"/>
    </row>
    <row r="37" spans="3:10" ht="42" customHeight="1">
      <c r="C37" s="677"/>
      <c r="D37" s="665"/>
      <c r="E37" s="263" t="s">
        <v>2030</v>
      </c>
      <c r="F37" s="314" t="s">
        <v>2032</v>
      </c>
      <c r="G37" s="286">
        <v>41899</v>
      </c>
      <c r="H37" s="307" t="s">
        <v>2112</v>
      </c>
      <c r="I37" s="310" t="s">
        <v>2</v>
      </c>
      <c r="J37" s="308"/>
    </row>
    <row r="38" spans="3:10" ht="27" customHeight="1">
      <c r="C38" s="677"/>
      <c r="D38" s="665"/>
      <c r="E38" s="325" t="s">
        <v>2278</v>
      </c>
      <c r="F38" s="314" t="s">
        <v>2130</v>
      </c>
      <c r="G38" s="286">
        <v>41923</v>
      </c>
      <c r="H38" s="307" t="s">
        <v>2196</v>
      </c>
      <c r="I38" s="310" t="s">
        <v>2</v>
      </c>
      <c r="J38" s="308" t="s">
        <v>2178</v>
      </c>
    </row>
    <row r="39" spans="3:10" ht="30" customHeight="1">
      <c r="C39" s="677"/>
      <c r="D39" s="665"/>
      <c r="E39" s="325" t="s">
        <v>2279</v>
      </c>
      <c r="F39" s="314" t="s">
        <v>2197</v>
      </c>
      <c r="G39" s="286">
        <v>41936</v>
      </c>
      <c r="H39" s="307" t="s">
        <v>2241</v>
      </c>
      <c r="I39" s="310" t="s">
        <v>2</v>
      </c>
      <c r="J39" s="308"/>
    </row>
    <row r="40" spans="3:10" ht="31.5" customHeight="1">
      <c r="C40" s="677"/>
      <c r="D40" s="665"/>
      <c r="E40" s="325" t="s">
        <v>2303</v>
      </c>
      <c r="F40" s="314" t="s">
        <v>2252</v>
      </c>
      <c r="G40" s="286">
        <v>41950</v>
      </c>
      <c r="H40" s="307" t="s">
        <v>2323</v>
      </c>
      <c r="I40" s="310" t="s">
        <v>2302</v>
      </c>
      <c r="J40" s="308"/>
    </row>
    <row r="41" spans="3:10" ht="29.25" customHeight="1">
      <c r="C41" s="677"/>
      <c r="D41" s="665"/>
      <c r="E41" s="325" t="s">
        <v>2411</v>
      </c>
      <c r="F41" s="314" t="s">
        <v>2304</v>
      </c>
      <c r="G41" s="286">
        <v>41964</v>
      </c>
      <c r="H41" s="307" t="s">
        <v>2362</v>
      </c>
      <c r="I41" s="310" t="s">
        <v>2</v>
      </c>
      <c r="J41" s="308"/>
    </row>
    <row r="42" spans="3:10" ht="29.25" customHeight="1">
      <c r="C42" s="677"/>
      <c r="D42" s="665"/>
      <c r="E42" s="325" t="s">
        <v>2506</v>
      </c>
      <c r="F42" s="314" t="s">
        <v>2365</v>
      </c>
      <c r="G42" s="286">
        <v>41978</v>
      </c>
      <c r="H42" s="307" t="s">
        <v>2410</v>
      </c>
      <c r="I42" s="310" t="s">
        <v>2</v>
      </c>
      <c r="J42" s="308"/>
    </row>
    <row r="43" spans="3:10" ht="36.75" customHeight="1">
      <c r="C43" s="677"/>
      <c r="D43" s="665"/>
      <c r="E43" s="325" t="s">
        <v>2507</v>
      </c>
      <c r="F43" s="314" t="s">
        <v>2414</v>
      </c>
      <c r="G43" s="286">
        <v>41985</v>
      </c>
      <c r="H43" s="307" t="s">
        <v>2471</v>
      </c>
      <c r="I43" s="310" t="s">
        <v>2</v>
      </c>
      <c r="J43" s="308"/>
    </row>
    <row r="44" spans="3:10" ht="29.25" customHeight="1">
      <c r="C44" s="677"/>
      <c r="D44" s="665"/>
      <c r="E44" s="325" t="s">
        <v>2508</v>
      </c>
      <c r="F44" s="314" t="s">
        <v>2437</v>
      </c>
      <c r="G44" s="286">
        <v>41992</v>
      </c>
      <c r="H44" s="307" t="s">
        <v>2472</v>
      </c>
      <c r="I44" s="310" t="s">
        <v>2</v>
      </c>
      <c r="J44" s="340" t="s">
        <v>2470</v>
      </c>
    </row>
    <row r="45" spans="3:10" ht="36.75" customHeight="1">
      <c r="C45" s="677"/>
      <c r="D45" s="665"/>
      <c r="E45" s="325" t="s">
        <v>2510</v>
      </c>
      <c r="F45" s="314" t="s">
        <v>2469</v>
      </c>
      <c r="G45" s="286">
        <v>41999</v>
      </c>
      <c r="H45" s="307" t="s">
        <v>2504</v>
      </c>
      <c r="I45" s="310" t="s">
        <v>2</v>
      </c>
      <c r="J45" s="340" t="s">
        <v>2505</v>
      </c>
    </row>
    <row r="46" spans="3:10" ht="31.5" customHeight="1">
      <c r="C46" s="677"/>
      <c r="D46" s="665"/>
      <c r="E46" s="325" t="s">
        <v>2509</v>
      </c>
      <c r="F46" s="314" t="s">
        <v>2511</v>
      </c>
      <c r="G46" s="286"/>
      <c r="H46" s="307"/>
      <c r="I46" s="310"/>
      <c r="J46" s="308"/>
    </row>
    <row r="47" spans="3:10" ht="33" customHeight="1">
      <c r="C47" s="678"/>
      <c r="D47" s="666"/>
      <c r="E47" s="267" t="s">
        <v>577</v>
      </c>
      <c r="F47" s="268"/>
      <c r="G47" s="286"/>
      <c r="H47" s="269"/>
      <c r="I47" s="270"/>
      <c r="J47" s="288" t="s">
        <v>2031</v>
      </c>
    </row>
  </sheetData>
  <mergeCells count="5">
    <mergeCell ref="C2:J2"/>
    <mergeCell ref="C6:F6"/>
    <mergeCell ref="C16:C47"/>
    <mergeCell ref="D16:D47"/>
    <mergeCell ref="C10:C11"/>
  </mergeCells>
  <phoneticPr fontId="5" type="noConversion"/>
  <dataValidations count="3">
    <dataValidation type="list" allowBlank="1" showInputMessage="1" showErrorMessage="1" sqref="I10:I14 I16:I19 I21:I26 I28 I33:I47">
      <formula1>"正常,关注,预警"</formula1>
    </dataValidation>
    <dataValidation type="list" allowBlank="1" showInputMessage="1" showErrorMessage="1" sqref="I20">
      <formula1>"正常,关注,预警, 取消"</formula1>
    </dataValidation>
    <dataValidation type="list" allowBlank="1" showInputMessage="1" showErrorMessage="1" sqref="I27 I29:I32">
      <formula1>"正常,关注,预警,延迟"</formula1>
    </dataValidation>
  </dataValidations>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sheetPr codeName="Sheet7"/>
  <dimension ref="B2:AL842"/>
  <sheetViews>
    <sheetView showGridLines="0" topLeftCell="M513" zoomScaleNormal="100" workbookViewId="0">
      <selection activeCell="U517" sqref="U517"/>
    </sheetView>
  </sheetViews>
  <sheetFormatPr defaultRowHeight="13.5"/>
  <cols>
    <col min="1" max="1" width="4.375" style="2" customWidth="1"/>
    <col min="2" max="2" width="19" style="2" customWidth="1"/>
    <col min="3" max="3" width="20.5" style="2" customWidth="1"/>
    <col min="4" max="4" width="21.75" style="2" customWidth="1"/>
    <col min="5" max="5" width="22.5" style="2" customWidth="1"/>
    <col min="6" max="6" width="20.625" style="2" customWidth="1"/>
    <col min="7" max="7" width="9" style="2"/>
    <col min="8" max="8" width="19" style="2" customWidth="1"/>
    <col min="9" max="9" width="71.875" style="2" customWidth="1"/>
    <col min="10" max="10" width="37.375" style="2" customWidth="1"/>
    <col min="11" max="11" width="11" style="2" customWidth="1"/>
    <col min="12" max="12" width="2" style="2" customWidth="1"/>
    <col min="13" max="13" width="3.5" style="2" customWidth="1"/>
    <col min="14" max="14" width="85.625" style="2" customWidth="1"/>
    <col min="15" max="15" width="24.25" style="2" customWidth="1"/>
    <col min="16" max="16" width="23.75" style="2" customWidth="1"/>
    <col min="17" max="18" width="13.5" style="2" customWidth="1"/>
    <col min="19" max="19" width="11.5" style="2" customWidth="1"/>
    <col min="20" max="20" width="7.875" style="2" customWidth="1"/>
    <col min="21" max="21" width="9.625" style="2" customWidth="1"/>
    <col min="22" max="22" width="14" style="2" customWidth="1"/>
    <col min="23" max="23" width="1.625" style="2" customWidth="1"/>
    <col min="24" max="24" width="1.75" style="2" customWidth="1"/>
    <col min="25" max="16384" width="9" style="2"/>
  </cols>
  <sheetData>
    <row r="2" spans="2:38" ht="20.25">
      <c r="B2" s="675" t="s">
        <v>14</v>
      </c>
      <c r="C2" s="675"/>
      <c r="D2" s="675"/>
      <c r="E2" s="675"/>
      <c r="F2" s="675"/>
      <c r="G2" s="675"/>
      <c r="H2" s="675"/>
      <c r="I2" s="675"/>
    </row>
    <row r="3" spans="2:38" ht="20.25">
      <c r="B3" s="205"/>
      <c r="C3" s="205"/>
      <c r="D3" s="205"/>
      <c r="E3" s="205"/>
      <c r="F3" s="205"/>
      <c r="G3" s="205"/>
      <c r="H3" s="205"/>
      <c r="I3" s="205"/>
    </row>
    <row r="4" spans="2:38">
      <c r="B4" s="17" t="s">
        <v>2522</v>
      </c>
      <c r="P4" s="2">
        <v>0</v>
      </c>
      <c r="Q4" s="2">
        <v>7</v>
      </c>
      <c r="R4" s="2">
        <v>11</v>
      </c>
      <c r="S4" s="2">
        <v>11</v>
      </c>
      <c r="T4" s="2">
        <v>0</v>
      </c>
      <c r="X4" s="2">
        <v>24</v>
      </c>
      <c r="Y4" s="2">
        <v>4</v>
      </c>
      <c r="Z4" s="2">
        <v>1</v>
      </c>
      <c r="AD4" s="2">
        <v>5</v>
      </c>
      <c r="AE4" s="2">
        <v>1</v>
      </c>
      <c r="AF4" s="2">
        <v>23</v>
      </c>
      <c r="AG4" s="2">
        <v>0</v>
      </c>
      <c r="AH4" s="2">
        <v>0</v>
      </c>
      <c r="AL4" s="2">
        <v>0</v>
      </c>
    </row>
    <row r="5" spans="2:38" ht="4.5" customHeight="1">
      <c r="C5" s="17"/>
      <c r="D5" s="17"/>
      <c r="P5" s="2">
        <v>0</v>
      </c>
      <c r="Q5" s="2">
        <v>2</v>
      </c>
      <c r="R5" s="2">
        <v>4</v>
      </c>
      <c r="S5" s="2">
        <v>1</v>
      </c>
      <c r="T5" s="2">
        <v>0</v>
      </c>
      <c r="X5" s="2">
        <v>5</v>
      </c>
      <c r="Y5" s="2">
        <v>1</v>
      </c>
      <c r="Z5" s="2">
        <v>1</v>
      </c>
      <c r="AD5" s="2">
        <v>5</v>
      </c>
      <c r="AE5" s="2">
        <v>1</v>
      </c>
      <c r="AF5" s="2">
        <v>1</v>
      </c>
      <c r="AG5" s="2">
        <v>0</v>
      </c>
      <c r="AH5" s="2">
        <v>0</v>
      </c>
      <c r="AL5" s="2">
        <v>0</v>
      </c>
    </row>
    <row r="6" spans="2:38" s="15" customFormat="1" ht="19.5" customHeight="1">
      <c r="B6" s="684" t="s">
        <v>1390</v>
      </c>
      <c r="C6" s="684"/>
      <c r="D6" s="684"/>
      <c r="E6" s="684"/>
      <c r="F6" s="16"/>
      <c r="G6" s="16"/>
      <c r="H6" s="16"/>
      <c r="I6" s="16"/>
      <c r="J6" s="16"/>
      <c r="P6" s="15">
        <v>0</v>
      </c>
      <c r="Q6" s="15">
        <v>0</v>
      </c>
      <c r="R6" s="15">
        <v>12</v>
      </c>
      <c r="S6" s="15">
        <v>0</v>
      </c>
      <c r="T6" s="15">
        <v>0</v>
      </c>
      <c r="X6" s="15">
        <v>12</v>
      </c>
      <c r="Y6" s="15">
        <v>0</v>
      </c>
      <c r="Z6" s="15">
        <v>0</v>
      </c>
      <c r="AD6" s="15">
        <v>0</v>
      </c>
      <c r="AE6" s="15">
        <v>0</v>
      </c>
      <c r="AF6" s="15">
        <v>12</v>
      </c>
      <c r="AG6" s="15">
        <v>0</v>
      </c>
      <c r="AH6" s="15">
        <v>0</v>
      </c>
      <c r="AL6" s="15">
        <v>0</v>
      </c>
    </row>
    <row r="7" spans="2:38" s="15" customFormat="1" ht="14.25" customHeight="1">
      <c r="C7" s="16"/>
      <c r="D7" s="16"/>
      <c r="E7" s="14"/>
      <c r="F7" s="16"/>
      <c r="G7" s="16"/>
      <c r="H7" s="16"/>
      <c r="I7" s="16"/>
      <c r="J7" s="16"/>
      <c r="P7" s="15">
        <v>0</v>
      </c>
      <c r="Q7" s="15">
        <v>0</v>
      </c>
      <c r="R7" s="15">
        <v>21</v>
      </c>
      <c r="S7" s="15">
        <v>0</v>
      </c>
      <c r="T7" s="15">
        <v>0</v>
      </c>
      <c r="X7" s="15">
        <v>7</v>
      </c>
      <c r="Y7" s="15">
        <v>13</v>
      </c>
      <c r="Z7" s="15">
        <v>1</v>
      </c>
      <c r="AD7" s="15">
        <v>15</v>
      </c>
      <c r="AE7" s="15">
        <v>1</v>
      </c>
      <c r="AF7" s="15">
        <v>5</v>
      </c>
      <c r="AG7" s="15">
        <v>0</v>
      </c>
      <c r="AH7" s="15">
        <v>0</v>
      </c>
      <c r="AL7" s="15">
        <v>0</v>
      </c>
    </row>
    <row r="8" spans="2:38" ht="17.25" customHeight="1">
      <c r="C8" s="18" t="s">
        <v>52</v>
      </c>
      <c r="D8" s="18" t="s">
        <v>51</v>
      </c>
      <c r="E8" s="18" t="s">
        <v>11</v>
      </c>
      <c r="F8" s="18" t="s">
        <v>50</v>
      </c>
      <c r="P8" s="2">
        <v>0</v>
      </c>
      <c r="Q8" s="2">
        <v>0</v>
      </c>
      <c r="R8" s="2">
        <v>15</v>
      </c>
      <c r="S8" s="2">
        <v>0</v>
      </c>
      <c r="T8" s="2">
        <v>1</v>
      </c>
      <c r="X8" s="2">
        <v>8</v>
      </c>
      <c r="Y8" s="2">
        <v>1</v>
      </c>
      <c r="Z8" s="2">
        <v>7</v>
      </c>
      <c r="AD8" s="2">
        <v>6</v>
      </c>
      <c r="AE8" s="2">
        <v>4</v>
      </c>
      <c r="AF8" s="2">
        <v>5</v>
      </c>
      <c r="AG8" s="2">
        <v>1</v>
      </c>
      <c r="AH8" s="2">
        <v>0</v>
      </c>
      <c r="AL8" s="2">
        <v>0</v>
      </c>
    </row>
    <row r="9" spans="2:38" s="81" customFormat="1" ht="3" customHeight="1">
      <c r="B9" s="155"/>
      <c r="C9" s="156"/>
      <c r="D9" s="156"/>
      <c r="E9" s="157"/>
      <c r="P9" s="81">
        <v>1</v>
      </c>
      <c r="Q9" s="81">
        <v>1</v>
      </c>
      <c r="R9" s="81">
        <v>6</v>
      </c>
      <c r="S9" s="81">
        <v>4</v>
      </c>
      <c r="T9" s="81">
        <v>1</v>
      </c>
      <c r="X9" s="81">
        <v>5</v>
      </c>
      <c r="Y9" s="81">
        <v>1</v>
      </c>
      <c r="Z9" s="81">
        <v>7</v>
      </c>
      <c r="AD9" s="81">
        <v>2</v>
      </c>
      <c r="AE9" s="81">
        <v>8</v>
      </c>
      <c r="AF9" s="81">
        <v>3</v>
      </c>
      <c r="AG9" s="81">
        <v>0</v>
      </c>
      <c r="AH9" s="81">
        <v>0</v>
      </c>
      <c r="AL9" s="81">
        <v>1</v>
      </c>
    </row>
    <row r="10" spans="2:38" s="175" customFormat="1" ht="17.25" hidden="1" customHeight="1">
      <c r="B10" s="128" t="s">
        <v>968</v>
      </c>
      <c r="C10" s="224">
        <v>1</v>
      </c>
      <c r="D10" s="224">
        <v>24</v>
      </c>
      <c r="E10" s="224">
        <v>378</v>
      </c>
      <c r="F10" s="225">
        <f t="shared" ref="F10:F18" si="0">D10/E10</f>
        <v>6.3492063492063489E-2</v>
      </c>
      <c r="P10" s="175">
        <v>0</v>
      </c>
      <c r="Q10" s="175">
        <v>0</v>
      </c>
      <c r="R10" s="175">
        <v>13</v>
      </c>
      <c r="S10" s="175">
        <v>0</v>
      </c>
      <c r="T10" s="175">
        <v>1</v>
      </c>
      <c r="X10" s="175">
        <v>14</v>
      </c>
      <c r="Y10" s="175">
        <v>0</v>
      </c>
      <c r="Z10" s="175">
        <v>0</v>
      </c>
      <c r="AD10" s="175">
        <v>0</v>
      </c>
      <c r="AE10" s="175">
        <v>10</v>
      </c>
      <c r="AF10" s="175">
        <v>4</v>
      </c>
      <c r="AG10" s="175">
        <v>0</v>
      </c>
      <c r="AH10" s="175">
        <v>0</v>
      </c>
      <c r="AL10" s="175">
        <v>0</v>
      </c>
    </row>
    <row r="11" spans="2:38" s="175" customFormat="1" ht="17.25" hidden="1" customHeight="1">
      <c r="B11" s="128" t="s">
        <v>970</v>
      </c>
      <c r="C11" s="224">
        <v>3</v>
      </c>
      <c r="D11" s="224">
        <v>27</v>
      </c>
      <c r="E11" s="224">
        <v>381</v>
      </c>
      <c r="F11" s="225">
        <f t="shared" si="0"/>
        <v>7.0866141732283464E-2</v>
      </c>
      <c r="P11" s="175">
        <v>0</v>
      </c>
      <c r="Q11" s="175">
        <v>3</v>
      </c>
      <c r="R11" s="175">
        <v>4</v>
      </c>
      <c r="S11" s="175">
        <v>0</v>
      </c>
      <c r="T11" s="175">
        <v>0</v>
      </c>
      <c r="X11" s="175">
        <v>7</v>
      </c>
      <c r="Y11" s="175">
        <v>0</v>
      </c>
      <c r="Z11" s="175">
        <v>0</v>
      </c>
      <c r="AD11" s="175">
        <v>0</v>
      </c>
      <c r="AE11" s="175">
        <v>0</v>
      </c>
      <c r="AF11" s="175">
        <v>7</v>
      </c>
      <c r="AG11" s="175">
        <v>0</v>
      </c>
      <c r="AH11" s="175">
        <v>0</v>
      </c>
      <c r="AL11" s="175">
        <v>0</v>
      </c>
    </row>
    <row r="12" spans="2:38" s="175" customFormat="1" ht="17.25" hidden="1" customHeight="1">
      <c r="B12" s="128" t="s">
        <v>972</v>
      </c>
      <c r="C12" s="224">
        <v>2</v>
      </c>
      <c r="D12" s="224">
        <v>29</v>
      </c>
      <c r="E12" s="224">
        <v>383</v>
      </c>
      <c r="F12" s="225">
        <f t="shared" si="0"/>
        <v>7.5718015665796348E-2</v>
      </c>
      <c r="P12" s="175">
        <v>0</v>
      </c>
      <c r="Q12" s="175">
        <v>1</v>
      </c>
      <c r="R12" s="175">
        <v>28</v>
      </c>
      <c r="S12" s="175">
        <v>9</v>
      </c>
      <c r="T12" s="175">
        <v>4</v>
      </c>
      <c r="X12" s="175">
        <v>36</v>
      </c>
      <c r="Y12" s="175">
        <v>4</v>
      </c>
      <c r="Z12" s="175">
        <v>2</v>
      </c>
      <c r="AD12" s="175">
        <v>2</v>
      </c>
      <c r="AE12" s="175">
        <v>4</v>
      </c>
      <c r="AF12" s="175">
        <v>36</v>
      </c>
      <c r="AG12" s="175">
        <v>0</v>
      </c>
      <c r="AH12" s="175">
        <v>0</v>
      </c>
      <c r="AL12" s="175">
        <v>0</v>
      </c>
    </row>
    <row r="13" spans="2:38" s="175" customFormat="1" ht="17.25" hidden="1" customHeight="1">
      <c r="B13" s="128" t="s">
        <v>974</v>
      </c>
      <c r="C13" s="224">
        <v>4</v>
      </c>
      <c r="D13" s="224">
        <v>33</v>
      </c>
      <c r="E13" s="224">
        <v>387</v>
      </c>
      <c r="F13" s="225">
        <f t="shared" si="0"/>
        <v>8.5271317829457363E-2</v>
      </c>
      <c r="P13" s="175">
        <v>0</v>
      </c>
      <c r="Q13" s="175">
        <v>0</v>
      </c>
      <c r="R13" s="175">
        <v>2</v>
      </c>
      <c r="S13" s="175">
        <v>2</v>
      </c>
      <c r="T13" s="175">
        <v>0</v>
      </c>
      <c r="X13" s="175">
        <v>3</v>
      </c>
      <c r="Y13" s="175">
        <v>0</v>
      </c>
      <c r="Z13" s="175">
        <v>1</v>
      </c>
      <c r="AD13" s="175">
        <v>1</v>
      </c>
      <c r="AE13" s="175">
        <v>0</v>
      </c>
      <c r="AF13" s="175">
        <v>3</v>
      </c>
      <c r="AG13" s="175">
        <v>0</v>
      </c>
      <c r="AH13" s="175">
        <v>0</v>
      </c>
      <c r="AL13" s="175">
        <v>0</v>
      </c>
    </row>
    <row r="14" spans="2:38" s="175" customFormat="1" ht="17.25" hidden="1" customHeight="1">
      <c r="B14" s="128" t="s">
        <v>1227</v>
      </c>
      <c r="C14" s="224">
        <v>7</v>
      </c>
      <c r="D14" s="224">
        <v>40</v>
      </c>
      <c r="E14" s="224">
        <v>394</v>
      </c>
      <c r="F14" s="225">
        <f t="shared" si="0"/>
        <v>0.10152284263959391</v>
      </c>
      <c r="P14" s="175">
        <v>0</v>
      </c>
      <c r="Q14" s="175">
        <v>1</v>
      </c>
      <c r="R14" s="175">
        <v>15</v>
      </c>
      <c r="S14" s="175">
        <v>0</v>
      </c>
      <c r="T14" s="175">
        <v>0</v>
      </c>
      <c r="X14" s="175">
        <v>12</v>
      </c>
      <c r="Y14" s="175">
        <v>0</v>
      </c>
      <c r="Z14" s="175">
        <v>4</v>
      </c>
      <c r="AD14" s="175">
        <v>4</v>
      </c>
      <c r="AE14" s="175">
        <v>0</v>
      </c>
      <c r="AF14" s="175">
        <v>12</v>
      </c>
      <c r="AG14" s="175">
        <v>0</v>
      </c>
      <c r="AH14" s="175">
        <v>0</v>
      </c>
      <c r="AL14" s="175">
        <v>0</v>
      </c>
    </row>
    <row r="15" spans="2:38" s="175" customFormat="1" ht="17.25" hidden="1" customHeight="1">
      <c r="B15" s="128" t="s">
        <v>981</v>
      </c>
      <c r="C15" s="224">
        <v>6</v>
      </c>
      <c r="D15" s="224">
        <v>28</v>
      </c>
      <c r="E15" s="224">
        <v>400</v>
      </c>
      <c r="F15" s="225">
        <f t="shared" si="0"/>
        <v>7.0000000000000007E-2</v>
      </c>
      <c r="P15" s="175">
        <v>0</v>
      </c>
      <c r="Q15" s="175">
        <v>0</v>
      </c>
      <c r="R15" s="175">
        <v>4</v>
      </c>
      <c r="S15" s="175">
        <v>5</v>
      </c>
      <c r="T15" s="175">
        <v>0</v>
      </c>
      <c r="X15" s="175">
        <v>9</v>
      </c>
      <c r="Y15" s="175">
        <v>0</v>
      </c>
      <c r="Z15" s="175">
        <v>0</v>
      </c>
      <c r="AD15" s="175">
        <v>0</v>
      </c>
      <c r="AE15" s="175">
        <v>0</v>
      </c>
      <c r="AF15" s="175">
        <v>9</v>
      </c>
      <c r="AG15" s="175">
        <v>0</v>
      </c>
      <c r="AH15" s="175">
        <v>0</v>
      </c>
      <c r="AL15" s="175">
        <v>0</v>
      </c>
    </row>
    <row r="16" spans="2:38" s="175" customFormat="1" ht="17.25" hidden="1" customHeight="1">
      <c r="B16" s="128" t="s">
        <v>984</v>
      </c>
      <c r="C16" s="224">
        <v>2</v>
      </c>
      <c r="D16" s="224">
        <v>30</v>
      </c>
      <c r="E16" s="224">
        <v>402</v>
      </c>
      <c r="F16" s="225">
        <f t="shared" si="0"/>
        <v>7.4626865671641784E-2</v>
      </c>
      <c r="P16" s="175">
        <v>0</v>
      </c>
      <c r="Q16" s="175">
        <v>6</v>
      </c>
      <c r="R16" s="175">
        <v>14</v>
      </c>
      <c r="S16" s="175">
        <v>1</v>
      </c>
      <c r="T16" s="175">
        <v>3</v>
      </c>
      <c r="X16" s="175">
        <v>22</v>
      </c>
      <c r="Y16" s="175">
        <v>1</v>
      </c>
      <c r="Z16" s="175">
        <v>1</v>
      </c>
      <c r="AD16" s="175">
        <v>0</v>
      </c>
      <c r="AE16" s="175">
        <v>3</v>
      </c>
      <c r="AF16" s="175">
        <v>21</v>
      </c>
      <c r="AG16" s="175">
        <v>0</v>
      </c>
      <c r="AH16" s="175">
        <v>0</v>
      </c>
      <c r="AL16" s="175">
        <v>0</v>
      </c>
    </row>
    <row r="17" spans="2:38" s="175" customFormat="1" ht="17.25" hidden="1" customHeight="1">
      <c r="B17" s="160" t="s">
        <v>1292</v>
      </c>
      <c r="C17" s="224">
        <v>4</v>
      </c>
      <c r="D17" s="224">
        <v>34</v>
      </c>
      <c r="E17" s="224">
        <v>406</v>
      </c>
      <c r="F17" s="225">
        <f t="shared" si="0"/>
        <v>8.3743842364532015E-2</v>
      </c>
      <c r="P17" s="175">
        <v>0</v>
      </c>
      <c r="Q17" s="175">
        <v>1</v>
      </c>
      <c r="R17" s="175">
        <v>9</v>
      </c>
      <c r="S17" s="175">
        <v>5</v>
      </c>
      <c r="T17" s="175">
        <v>0</v>
      </c>
      <c r="X17" s="175">
        <v>9</v>
      </c>
      <c r="Y17" s="175">
        <v>1</v>
      </c>
      <c r="Z17" s="175">
        <v>5</v>
      </c>
      <c r="AD17" s="175">
        <v>5</v>
      </c>
      <c r="AE17" s="175">
        <v>2</v>
      </c>
      <c r="AF17" s="175">
        <v>8</v>
      </c>
      <c r="AG17" s="175">
        <v>0</v>
      </c>
      <c r="AH17" s="175">
        <v>0</v>
      </c>
      <c r="AL17" s="175">
        <v>15</v>
      </c>
    </row>
    <row r="18" spans="2:38" ht="17.25" hidden="1" customHeight="1">
      <c r="B18" s="160" t="s">
        <v>1306</v>
      </c>
      <c r="C18" s="224">
        <v>0</v>
      </c>
      <c r="D18" s="224">
        <v>34</v>
      </c>
      <c r="E18" s="224">
        <v>406</v>
      </c>
      <c r="F18" s="225">
        <f t="shared" si="0"/>
        <v>8.3743842364532015E-2</v>
      </c>
      <c r="P18" s="2">
        <v>0</v>
      </c>
      <c r="Q18" s="2">
        <v>0</v>
      </c>
      <c r="R18" s="2">
        <v>3</v>
      </c>
      <c r="S18" s="2">
        <v>0</v>
      </c>
      <c r="T18" s="2">
        <v>0</v>
      </c>
      <c r="X18" s="2">
        <v>1</v>
      </c>
      <c r="Y18" s="2">
        <v>1</v>
      </c>
      <c r="Z18" s="2">
        <v>1</v>
      </c>
      <c r="AD18" s="2">
        <v>1</v>
      </c>
      <c r="AE18" s="2">
        <v>1</v>
      </c>
      <c r="AF18" s="2">
        <v>1</v>
      </c>
      <c r="AG18" s="2">
        <v>0</v>
      </c>
      <c r="AH18" s="2">
        <v>0</v>
      </c>
      <c r="AL18" s="2">
        <v>0</v>
      </c>
    </row>
    <row r="19" spans="2:38" ht="17.25" hidden="1" customHeight="1">
      <c r="B19" s="160" t="s">
        <v>1373</v>
      </c>
      <c r="C19" s="224">
        <v>3</v>
      </c>
      <c r="D19" s="224">
        <v>24</v>
      </c>
      <c r="E19" s="224">
        <v>409</v>
      </c>
      <c r="F19" s="225">
        <f t="shared" ref="F19:F27" si="1">D19/E19</f>
        <v>5.8679706601466992E-2</v>
      </c>
      <c r="P19" s="2">
        <v>0</v>
      </c>
      <c r="Q19" s="2">
        <v>3</v>
      </c>
      <c r="R19" s="2">
        <v>4</v>
      </c>
      <c r="S19" s="2">
        <v>2</v>
      </c>
      <c r="T19" s="2">
        <v>0</v>
      </c>
      <c r="X19" s="2">
        <v>7</v>
      </c>
      <c r="Y19" s="2">
        <v>2</v>
      </c>
      <c r="Z19" s="2">
        <v>0</v>
      </c>
      <c r="AD19" s="2">
        <v>2</v>
      </c>
      <c r="AE19" s="2">
        <v>1</v>
      </c>
      <c r="AF19" s="2">
        <v>6</v>
      </c>
      <c r="AG19" s="2">
        <v>0</v>
      </c>
      <c r="AH19" s="2">
        <v>0</v>
      </c>
      <c r="AL19" s="2">
        <v>0</v>
      </c>
    </row>
    <row r="20" spans="2:38" ht="17.25" hidden="1" customHeight="1">
      <c r="B20" s="160" t="s">
        <v>1374</v>
      </c>
      <c r="C20" s="224">
        <v>4</v>
      </c>
      <c r="D20" s="224">
        <v>25</v>
      </c>
      <c r="E20" s="224">
        <v>413</v>
      </c>
      <c r="F20" s="225">
        <f t="shared" si="1"/>
        <v>6.0532687651331719E-2</v>
      </c>
      <c r="P20" s="2">
        <v>0</v>
      </c>
      <c r="Q20" s="2">
        <v>0</v>
      </c>
      <c r="R20" s="2">
        <v>14</v>
      </c>
      <c r="S20" s="2">
        <v>1</v>
      </c>
      <c r="T20" s="2">
        <v>0</v>
      </c>
      <c r="X20" s="2">
        <v>13</v>
      </c>
      <c r="Y20" s="2">
        <v>0</v>
      </c>
      <c r="Z20" s="2">
        <v>2</v>
      </c>
      <c r="AD20" s="2">
        <v>0</v>
      </c>
      <c r="AE20" s="2">
        <v>2</v>
      </c>
      <c r="AF20" s="2">
        <v>13</v>
      </c>
      <c r="AG20" s="2">
        <v>0</v>
      </c>
      <c r="AH20" s="2">
        <v>0</v>
      </c>
      <c r="AL20" s="2">
        <v>0</v>
      </c>
    </row>
    <row r="21" spans="2:38" s="175" customFormat="1" ht="17.25" hidden="1" customHeight="1">
      <c r="B21" s="128" t="s">
        <v>1385</v>
      </c>
      <c r="C21" s="224">
        <v>1</v>
      </c>
      <c r="D21" s="224">
        <v>25</v>
      </c>
      <c r="E21" s="224">
        <v>414</v>
      </c>
      <c r="F21" s="225">
        <f t="shared" si="1"/>
        <v>6.0386473429951688E-2</v>
      </c>
      <c r="P21" s="175">
        <v>0</v>
      </c>
      <c r="Q21" s="175">
        <v>0</v>
      </c>
      <c r="R21" s="175">
        <v>11</v>
      </c>
      <c r="S21" s="175">
        <v>0</v>
      </c>
      <c r="T21" s="175">
        <v>0</v>
      </c>
      <c r="X21" s="175">
        <v>11</v>
      </c>
      <c r="Y21" s="175">
        <v>0</v>
      </c>
      <c r="Z21" s="175">
        <v>0</v>
      </c>
      <c r="AD21" s="175">
        <v>1</v>
      </c>
      <c r="AE21" s="175">
        <v>0</v>
      </c>
      <c r="AF21" s="175">
        <v>10</v>
      </c>
      <c r="AG21" s="175">
        <v>0</v>
      </c>
      <c r="AH21" s="175">
        <v>0</v>
      </c>
      <c r="AL21" s="175">
        <v>0</v>
      </c>
    </row>
    <row r="22" spans="2:38" s="175" customFormat="1" ht="17.25" hidden="1" customHeight="1">
      <c r="B22" s="128" t="s">
        <v>1397</v>
      </c>
      <c r="C22" s="224">
        <v>1</v>
      </c>
      <c r="D22" s="224">
        <v>26</v>
      </c>
      <c r="E22" s="224">
        <v>415</v>
      </c>
      <c r="F22" s="225">
        <f t="shared" si="1"/>
        <v>6.2650602409638559E-2</v>
      </c>
      <c r="P22" s="175">
        <v>0</v>
      </c>
      <c r="Q22" s="175">
        <v>0</v>
      </c>
      <c r="R22" s="175">
        <v>6</v>
      </c>
      <c r="S22" s="175">
        <v>0</v>
      </c>
      <c r="T22" s="175">
        <v>0</v>
      </c>
      <c r="X22" s="175">
        <v>4</v>
      </c>
      <c r="Y22" s="175">
        <v>2</v>
      </c>
      <c r="Z22" s="175">
        <v>0</v>
      </c>
      <c r="AD22" s="175">
        <v>2</v>
      </c>
      <c r="AE22" s="175">
        <v>3</v>
      </c>
      <c r="AF22" s="175">
        <v>1</v>
      </c>
      <c r="AG22" s="175">
        <v>0</v>
      </c>
      <c r="AH22" s="175">
        <v>0</v>
      </c>
      <c r="AL22" s="175">
        <v>0</v>
      </c>
    </row>
    <row r="23" spans="2:38" ht="17.25" hidden="1" customHeight="1">
      <c r="B23" s="128" t="s">
        <v>125</v>
      </c>
      <c r="C23" s="224">
        <v>1</v>
      </c>
      <c r="D23" s="224">
        <v>29</v>
      </c>
      <c r="E23" s="224">
        <v>416</v>
      </c>
      <c r="F23" s="225">
        <f t="shared" si="1"/>
        <v>6.9711538461538464E-2</v>
      </c>
      <c r="P23" s="2">
        <v>0</v>
      </c>
      <c r="Q23" s="2">
        <v>0</v>
      </c>
      <c r="R23" s="2">
        <v>10</v>
      </c>
      <c r="S23" s="2">
        <v>3</v>
      </c>
      <c r="T23" s="2">
        <v>0</v>
      </c>
      <c r="X23" s="2">
        <v>9</v>
      </c>
      <c r="Y23" s="2">
        <v>2</v>
      </c>
      <c r="Z23" s="2">
        <v>2</v>
      </c>
      <c r="AD23" s="2">
        <v>3</v>
      </c>
      <c r="AE23" s="2">
        <v>1</v>
      </c>
      <c r="AF23" s="2">
        <v>8</v>
      </c>
      <c r="AG23" s="2">
        <v>1</v>
      </c>
      <c r="AH23" s="2">
        <v>0</v>
      </c>
      <c r="AL23" s="2">
        <v>6</v>
      </c>
    </row>
    <row r="24" spans="2:38" ht="17.25" hidden="1" customHeight="1">
      <c r="B24" s="128" t="s">
        <v>126</v>
      </c>
      <c r="C24" s="224">
        <v>0</v>
      </c>
      <c r="D24" s="224">
        <v>29</v>
      </c>
      <c r="E24" s="224">
        <v>416</v>
      </c>
      <c r="F24" s="225">
        <f t="shared" si="1"/>
        <v>6.9711538461538464E-2</v>
      </c>
      <c r="P24" s="2">
        <v>0</v>
      </c>
      <c r="Q24" s="2">
        <v>0</v>
      </c>
      <c r="R24" s="2">
        <v>10</v>
      </c>
      <c r="S24" s="2">
        <v>1</v>
      </c>
      <c r="T24" s="2">
        <v>0</v>
      </c>
      <c r="X24" s="2">
        <v>1</v>
      </c>
      <c r="Y24" s="2">
        <v>0</v>
      </c>
      <c r="Z24" s="2">
        <v>10</v>
      </c>
      <c r="AD24" s="2">
        <v>0</v>
      </c>
      <c r="AE24" s="2">
        <v>10</v>
      </c>
      <c r="AF24" s="2">
        <v>1</v>
      </c>
      <c r="AG24" s="2">
        <v>0</v>
      </c>
      <c r="AH24" s="2">
        <v>0</v>
      </c>
      <c r="AL24" s="2">
        <v>0</v>
      </c>
    </row>
    <row r="25" spans="2:38" ht="17.25" hidden="1" customHeight="1">
      <c r="B25" s="128" t="s">
        <v>1536</v>
      </c>
      <c r="C25" s="224">
        <v>10</v>
      </c>
      <c r="D25" s="224">
        <v>39</v>
      </c>
      <c r="E25" s="224">
        <v>426</v>
      </c>
      <c r="F25" s="225">
        <f t="shared" si="1"/>
        <v>9.154929577464789E-2</v>
      </c>
      <c r="P25" s="2">
        <v>0</v>
      </c>
      <c r="Q25" s="2">
        <v>0</v>
      </c>
      <c r="R25" s="2">
        <v>1</v>
      </c>
      <c r="S25" s="2">
        <v>0</v>
      </c>
      <c r="T25" s="2">
        <v>0</v>
      </c>
      <c r="X25" s="2">
        <v>1</v>
      </c>
      <c r="Y25" s="2">
        <v>0</v>
      </c>
      <c r="Z25" s="2">
        <v>0</v>
      </c>
      <c r="AD25" s="2">
        <v>0</v>
      </c>
      <c r="AE25" s="2">
        <v>0</v>
      </c>
      <c r="AF25" s="2">
        <v>1</v>
      </c>
      <c r="AG25" s="2">
        <v>0</v>
      </c>
      <c r="AH25" s="2">
        <v>0</v>
      </c>
      <c r="AL25" s="2">
        <v>0</v>
      </c>
    </row>
    <row r="26" spans="2:38" ht="17.25" hidden="1" customHeight="1">
      <c r="B26" s="128" t="s">
        <v>1556</v>
      </c>
      <c r="C26" s="224">
        <v>3</v>
      </c>
      <c r="D26" s="224">
        <v>41</v>
      </c>
      <c r="E26" s="224">
        <v>429</v>
      </c>
      <c r="F26" s="225">
        <f t="shared" si="1"/>
        <v>9.5571095571095568E-2</v>
      </c>
      <c r="P26" s="2">
        <v>0</v>
      </c>
      <c r="Q26" s="2">
        <v>0</v>
      </c>
      <c r="R26" s="2">
        <v>9</v>
      </c>
      <c r="S26" s="2">
        <v>0</v>
      </c>
      <c r="T26" s="2">
        <v>0</v>
      </c>
      <c r="X26" s="2">
        <v>8</v>
      </c>
      <c r="Y26" s="2">
        <v>1</v>
      </c>
      <c r="Z26" s="2">
        <v>0</v>
      </c>
      <c r="AD26" s="2">
        <v>1</v>
      </c>
      <c r="AE26" s="2">
        <v>0</v>
      </c>
      <c r="AF26" s="2">
        <v>8</v>
      </c>
      <c r="AG26" s="2">
        <v>0</v>
      </c>
      <c r="AH26" s="2">
        <v>0</v>
      </c>
      <c r="AL26" s="2">
        <v>0</v>
      </c>
    </row>
    <row r="27" spans="2:38" ht="17.25" hidden="1" customHeight="1">
      <c r="B27" s="128" t="s">
        <v>1585</v>
      </c>
      <c r="C27" s="224">
        <v>2</v>
      </c>
      <c r="D27" s="224">
        <v>37</v>
      </c>
      <c r="E27" s="224">
        <v>431</v>
      </c>
      <c r="F27" s="225">
        <f t="shared" si="1"/>
        <v>8.584686774941995E-2</v>
      </c>
      <c r="P27" s="2">
        <v>0</v>
      </c>
      <c r="Q27" s="2">
        <v>3</v>
      </c>
      <c r="R27" s="2">
        <v>37</v>
      </c>
      <c r="S27" s="2">
        <v>2</v>
      </c>
      <c r="T27" s="2">
        <v>1</v>
      </c>
      <c r="X27" s="2">
        <v>15</v>
      </c>
      <c r="Y27" s="2">
        <v>17</v>
      </c>
      <c r="Z27" s="2">
        <v>11</v>
      </c>
      <c r="AD27" s="2">
        <v>18</v>
      </c>
      <c r="AE27" s="2">
        <v>11</v>
      </c>
      <c r="AF27" s="2">
        <v>13</v>
      </c>
      <c r="AG27" s="2">
        <v>1</v>
      </c>
      <c r="AH27" s="2">
        <v>0</v>
      </c>
      <c r="AL27" s="2">
        <v>0</v>
      </c>
    </row>
    <row r="28" spans="2:38" ht="17.25" hidden="1" customHeight="1">
      <c r="B28" s="128" t="s">
        <v>214</v>
      </c>
      <c r="C28" s="224">
        <v>2</v>
      </c>
      <c r="D28" s="224">
        <v>39</v>
      </c>
      <c r="E28" s="224">
        <v>433</v>
      </c>
      <c r="F28" s="225">
        <f t="shared" ref="F28:F35" si="2">D28/E28</f>
        <v>9.0069284064665134E-2</v>
      </c>
      <c r="P28" s="2">
        <v>0</v>
      </c>
      <c r="Q28" s="2">
        <v>0</v>
      </c>
      <c r="R28" s="2">
        <v>0</v>
      </c>
      <c r="S28" s="2">
        <v>1</v>
      </c>
      <c r="T28" s="2">
        <v>0</v>
      </c>
      <c r="X28" s="2">
        <v>1</v>
      </c>
      <c r="Y28" s="2">
        <v>0</v>
      </c>
      <c r="Z28" s="2">
        <v>0</v>
      </c>
      <c r="AD28" s="2">
        <v>0</v>
      </c>
      <c r="AE28" s="2">
        <v>0</v>
      </c>
      <c r="AF28" s="2">
        <v>1</v>
      </c>
      <c r="AG28" s="2">
        <v>0</v>
      </c>
      <c r="AH28" s="2">
        <v>0</v>
      </c>
      <c r="AL28" s="2">
        <v>0</v>
      </c>
    </row>
    <row r="29" spans="2:38" ht="17.25" hidden="1" customHeight="1">
      <c r="B29" s="128" t="s">
        <v>228</v>
      </c>
      <c r="C29" s="224">
        <v>3</v>
      </c>
      <c r="D29" s="224">
        <v>41</v>
      </c>
      <c r="E29" s="224">
        <v>436</v>
      </c>
      <c r="F29" s="225">
        <f t="shared" si="2"/>
        <v>9.4036697247706427E-2</v>
      </c>
      <c r="P29" s="2">
        <v>0</v>
      </c>
      <c r="Q29" s="2">
        <v>18</v>
      </c>
      <c r="R29" s="2">
        <v>7</v>
      </c>
      <c r="S29" s="2">
        <v>1</v>
      </c>
      <c r="T29" s="2">
        <v>0</v>
      </c>
      <c r="X29" s="2">
        <v>23</v>
      </c>
      <c r="Y29" s="2">
        <v>3</v>
      </c>
      <c r="Z29" s="2">
        <v>0</v>
      </c>
      <c r="AD29" s="2">
        <v>0</v>
      </c>
      <c r="AE29" s="2">
        <v>0</v>
      </c>
      <c r="AF29" s="2">
        <v>26</v>
      </c>
      <c r="AG29" s="2">
        <v>0</v>
      </c>
      <c r="AH29" s="2">
        <v>0</v>
      </c>
      <c r="AL29" s="2">
        <v>0</v>
      </c>
    </row>
    <row r="30" spans="2:38" s="175" customFormat="1" ht="17.25" hidden="1" customHeight="1">
      <c r="B30" s="128" t="s">
        <v>1687</v>
      </c>
      <c r="C30" s="224">
        <v>1</v>
      </c>
      <c r="D30" s="224">
        <v>27</v>
      </c>
      <c r="E30" s="224">
        <v>437</v>
      </c>
      <c r="F30" s="225">
        <f t="shared" si="2"/>
        <v>6.1784897025171627E-2</v>
      </c>
      <c r="P30" s="175">
        <v>0</v>
      </c>
      <c r="Q30" s="175">
        <v>0</v>
      </c>
      <c r="R30" s="175">
        <v>2</v>
      </c>
      <c r="S30" s="175">
        <v>0</v>
      </c>
      <c r="T30" s="175">
        <v>0</v>
      </c>
      <c r="X30" s="175">
        <v>2</v>
      </c>
      <c r="Y30" s="175">
        <v>0</v>
      </c>
      <c r="Z30" s="175">
        <v>0</v>
      </c>
      <c r="AD30" s="175">
        <v>0</v>
      </c>
      <c r="AE30" s="175">
        <v>0</v>
      </c>
      <c r="AF30" s="175">
        <v>2</v>
      </c>
      <c r="AG30" s="175">
        <v>0</v>
      </c>
      <c r="AH30" s="175">
        <v>0</v>
      </c>
      <c r="AL30" s="175">
        <v>0</v>
      </c>
    </row>
    <row r="31" spans="2:38" s="175" customFormat="1" ht="17.25" hidden="1" customHeight="1">
      <c r="B31" s="128" t="s">
        <v>261</v>
      </c>
      <c r="C31" s="224">
        <v>3</v>
      </c>
      <c r="D31" s="224">
        <v>29</v>
      </c>
      <c r="E31" s="224">
        <v>440</v>
      </c>
      <c r="F31" s="225">
        <f t="shared" si="2"/>
        <v>6.5909090909090903E-2</v>
      </c>
      <c r="P31" s="175">
        <v>0</v>
      </c>
      <c r="Q31" s="175">
        <v>49</v>
      </c>
      <c r="R31" s="175">
        <v>17</v>
      </c>
      <c r="S31" s="175">
        <v>2</v>
      </c>
      <c r="T31" s="175">
        <v>0</v>
      </c>
      <c r="X31" s="175">
        <v>55</v>
      </c>
      <c r="Y31" s="175">
        <v>1</v>
      </c>
      <c r="Z31" s="175">
        <v>12</v>
      </c>
      <c r="AD31" s="175">
        <v>13</v>
      </c>
      <c r="AE31" s="175">
        <v>2</v>
      </c>
      <c r="AF31" s="175">
        <v>53</v>
      </c>
      <c r="AG31" s="175">
        <v>0</v>
      </c>
      <c r="AH31" s="175">
        <v>0</v>
      </c>
      <c r="AL31" s="175">
        <v>0</v>
      </c>
    </row>
    <row r="32" spans="2:38" s="175" customFormat="1" ht="17.25" hidden="1" customHeight="1">
      <c r="B32" s="128" t="s">
        <v>297</v>
      </c>
      <c r="C32" s="224">
        <v>4</v>
      </c>
      <c r="D32" s="224">
        <v>33</v>
      </c>
      <c r="E32" s="224">
        <v>444</v>
      </c>
      <c r="F32" s="225">
        <f t="shared" si="2"/>
        <v>7.4324324324324328E-2</v>
      </c>
      <c r="P32" s="175">
        <v>0</v>
      </c>
      <c r="Q32" s="175">
        <v>0</v>
      </c>
      <c r="R32" s="175">
        <v>9</v>
      </c>
      <c r="S32" s="175">
        <v>8</v>
      </c>
      <c r="T32" s="175">
        <v>0</v>
      </c>
      <c r="X32" s="175">
        <v>7</v>
      </c>
      <c r="Y32" s="175">
        <v>7</v>
      </c>
      <c r="Z32" s="175">
        <v>3</v>
      </c>
      <c r="AD32" s="175">
        <v>2</v>
      </c>
      <c r="AE32" s="175">
        <v>10</v>
      </c>
      <c r="AF32" s="175">
        <v>5</v>
      </c>
      <c r="AG32" s="175">
        <v>0</v>
      </c>
      <c r="AH32" s="175">
        <v>0</v>
      </c>
      <c r="AL32" s="175">
        <v>0</v>
      </c>
    </row>
    <row r="33" spans="2:38" s="175" customFormat="1" ht="17.25" hidden="1" customHeight="1">
      <c r="B33" s="128" t="s">
        <v>302</v>
      </c>
      <c r="C33" s="224">
        <v>9</v>
      </c>
      <c r="D33" s="224">
        <v>30</v>
      </c>
      <c r="E33" s="224">
        <v>453</v>
      </c>
      <c r="F33" s="225">
        <f t="shared" si="2"/>
        <v>6.6225165562913912E-2</v>
      </c>
      <c r="P33" s="175">
        <v>0</v>
      </c>
      <c r="Q33" s="175">
        <v>1</v>
      </c>
      <c r="R33" s="175">
        <v>7</v>
      </c>
      <c r="S33" s="175">
        <v>4</v>
      </c>
      <c r="T33" s="175">
        <v>1</v>
      </c>
      <c r="X33" s="175">
        <v>11</v>
      </c>
      <c r="Y33" s="175">
        <v>0</v>
      </c>
      <c r="Z33" s="175">
        <v>2</v>
      </c>
      <c r="AD33" s="175">
        <v>1</v>
      </c>
      <c r="AE33" s="175">
        <v>6</v>
      </c>
      <c r="AF33" s="175">
        <v>6</v>
      </c>
      <c r="AG33" s="175">
        <v>0</v>
      </c>
      <c r="AH33" s="175">
        <v>0</v>
      </c>
      <c r="AL33" s="175">
        <v>0</v>
      </c>
    </row>
    <row r="34" spans="2:38" s="175" customFormat="1" ht="17.25" hidden="1" customHeight="1">
      <c r="B34" s="128" t="s">
        <v>339</v>
      </c>
      <c r="C34" s="224">
        <v>0</v>
      </c>
      <c r="D34" s="224">
        <v>29</v>
      </c>
      <c r="E34" s="224">
        <v>453</v>
      </c>
      <c r="F34" s="225">
        <f t="shared" si="2"/>
        <v>6.4017660044150104E-2</v>
      </c>
      <c r="P34" s="175">
        <v>0</v>
      </c>
      <c r="Q34" s="175">
        <v>1</v>
      </c>
      <c r="R34" s="175">
        <v>1</v>
      </c>
      <c r="S34" s="175">
        <v>0</v>
      </c>
      <c r="T34" s="175">
        <v>0</v>
      </c>
      <c r="X34" s="175">
        <v>1</v>
      </c>
      <c r="Y34" s="175">
        <v>0</v>
      </c>
      <c r="Z34" s="175">
        <v>1</v>
      </c>
      <c r="AD34" s="175">
        <v>1</v>
      </c>
      <c r="AE34" s="175">
        <v>0</v>
      </c>
      <c r="AF34" s="175">
        <v>1</v>
      </c>
      <c r="AG34" s="175">
        <v>0</v>
      </c>
      <c r="AH34" s="175">
        <v>0</v>
      </c>
      <c r="AL34" s="175">
        <v>0</v>
      </c>
    </row>
    <row r="35" spans="2:38" ht="17.25" hidden="1" customHeight="1">
      <c r="B35" s="128" t="s">
        <v>343</v>
      </c>
      <c r="C35" s="224">
        <v>3</v>
      </c>
      <c r="D35" s="224">
        <v>31</v>
      </c>
      <c r="E35" s="224">
        <v>456</v>
      </c>
      <c r="F35" s="225">
        <f t="shared" si="2"/>
        <v>6.798245614035088E-2</v>
      </c>
      <c r="P35" s="2">
        <v>0</v>
      </c>
      <c r="Q35" s="2">
        <v>0</v>
      </c>
      <c r="R35" s="2">
        <v>2</v>
      </c>
      <c r="S35" s="2">
        <v>0</v>
      </c>
      <c r="T35" s="2">
        <v>0</v>
      </c>
      <c r="X35" s="2">
        <v>1</v>
      </c>
      <c r="Y35" s="2">
        <v>0</v>
      </c>
      <c r="Z35" s="2">
        <v>1</v>
      </c>
      <c r="AD35" s="2">
        <v>0</v>
      </c>
      <c r="AE35" s="2">
        <v>0</v>
      </c>
      <c r="AF35" s="2">
        <v>2</v>
      </c>
      <c r="AG35" s="2">
        <v>0</v>
      </c>
      <c r="AH35" s="2">
        <v>0</v>
      </c>
      <c r="AL35" s="2">
        <v>0</v>
      </c>
    </row>
    <row r="36" spans="2:38" ht="17.25" hidden="1" customHeight="1">
      <c r="B36" s="128" t="s">
        <v>1830</v>
      </c>
      <c r="C36" s="224">
        <v>1</v>
      </c>
      <c r="D36" s="224">
        <v>27</v>
      </c>
      <c r="E36" s="224">
        <v>457</v>
      </c>
      <c r="F36" s="225">
        <f t="shared" ref="F36:F47" si="3">D36/E36</f>
        <v>5.9080962800875277E-2</v>
      </c>
      <c r="P36" s="2">
        <v>0</v>
      </c>
      <c r="Q36" s="2">
        <v>3</v>
      </c>
      <c r="R36" s="2">
        <v>6</v>
      </c>
      <c r="S36" s="2">
        <v>1</v>
      </c>
      <c r="T36" s="2">
        <v>0</v>
      </c>
      <c r="X36" s="2">
        <v>9</v>
      </c>
      <c r="Y36" s="2">
        <v>1</v>
      </c>
      <c r="Z36" s="2">
        <v>0</v>
      </c>
      <c r="AD36" s="2">
        <v>2</v>
      </c>
      <c r="AE36" s="2">
        <v>0</v>
      </c>
      <c r="AF36" s="2">
        <v>8</v>
      </c>
      <c r="AG36" s="2">
        <v>0</v>
      </c>
      <c r="AH36" s="2">
        <v>0</v>
      </c>
      <c r="AL36" s="2">
        <v>0</v>
      </c>
    </row>
    <row r="37" spans="2:38" ht="17.25" hidden="1" customHeight="1">
      <c r="B37" s="128" t="s">
        <v>391</v>
      </c>
      <c r="C37" s="224">
        <v>0</v>
      </c>
      <c r="D37" s="224">
        <v>27</v>
      </c>
      <c r="E37" s="224">
        <v>457</v>
      </c>
      <c r="F37" s="225">
        <f t="shared" si="3"/>
        <v>5.9080962800875277E-2</v>
      </c>
      <c r="P37" s="2">
        <v>0</v>
      </c>
      <c r="Q37" s="2">
        <v>0</v>
      </c>
      <c r="R37" s="2">
        <v>16</v>
      </c>
      <c r="S37" s="2">
        <v>0</v>
      </c>
      <c r="T37" s="2">
        <v>0</v>
      </c>
      <c r="X37" s="2">
        <v>16</v>
      </c>
      <c r="Y37" s="2">
        <v>0</v>
      </c>
      <c r="Z37" s="2">
        <v>0</v>
      </c>
      <c r="AD37" s="2">
        <v>0</v>
      </c>
      <c r="AE37" s="2">
        <v>0</v>
      </c>
      <c r="AF37" s="2">
        <v>16</v>
      </c>
      <c r="AG37" s="2">
        <v>0</v>
      </c>
      <c r="AH37" s="2">
        <v>0</v>
      </c>
      <c r="AL37" s="2">
        <v>0</v>
      </c>
    </row>
    <row r="38" spans="2:38" ht="17.25" hidden="1" customHeight="1">
      <c r="B38" s="128" t="s">
        <v>1911</v>
      </c>
      <c r="C38" s="224">
        <v>3</v>
      </c>
      <c r="D38" s="224">
        <v>29</v>
      </c>
      <c r="E38" s="224">
        <v>460</v>
      </c>
      <c r="F38" s="225">
        <f t="shared" si="3"/>
        <v>6.3043478260869562E-2</v>
      </c>
      <c r="P38" s="2">
        <v>1</v>
      </c>
      <c r="Q38" s="2">
        <v>5</v>
      </c>
      <c r="R38" s="2">
        <v>222</v>
      </c>
      <c r="S38" s="2">
        <v>7</v>
      </c>
      <c r="T38" s="2">
        <v>4</v>
      </c>
      <c r="X38" s="2">
        <v>176</v>
      </c>
      <c r="Y38" s="2">
        <v>21</v>
      </c>
      <c r="Z38" s="2">
        <v>42</v>
      </c>
      <c r="AD38" s="2">
        <v>1</v>
      </c>
      <c r="AE38" s="2">
        <v>18</v>
      </c>
      <c r="AF38" s="2">
        <v>220</v>
      </c>
      <c r="AG38" s="2">
        <v>0</v>
      </c>
      <c r="AH38" s="2">
        <v>0</v>
      </c>
      <c r="AL38" s="2">
        <v>15</v>
      </c>
    </row>
    <row r="39" spans="2:38" s="175" customFormat="1" ht="17.25" hidden="1" customHeight="1">
      <c r="B39" s="128" t="s">
        <v>1900</v>
      </c>
      <c r="C39" s="224">
        <v>1</v>
      </c>
      <c r="D39" s="224">
        <v>28</v>
      </c>
      <c r="E39" s="224">
        <v>461</v>
      </c>
      <c r="F39" s="225">
        <f t="shared" si="3"/>
        <v>6.0737527114967459E-2</v>
      </c>
      <c r="P39" s="175">
        <v>0</v>
      </c>
      <c r="Q39" s="175">
        <v>6</v>
      </c>
      <c r="R39" s="175">
        <v>27</v>
      </c>
      <c r="S39" s="175">
        <v>0</v>
      </c>
      <c r="T39" s="175">
        <v>1</v>
      </c>
      <c r="X39" s="175">
        <v>17</v>
      </c>
      <c r="Y39" s="175">
        <v>6</v>
      </c>
      <c r="Z39" s="175">
        <v>11</v>
      </c>
      <c r="AD39" s="175">
        <v>0</v>
      </c>
      <c r="AE39" s="175">
        <v>5</v>
      </c>
      <c r="AF39" s="175">
        <v>29</v>
      </c>
      <c r="AG39" s="175">
        <v>0</v>
      </c>
      <c r="AH39" s="175">
        <v>0</v>
      </c>
      <c r="AL39" s="175">
        <v>0</v>
      </c>
    </row>
    <row r="40" spans="2:38" s="175" customFormat="1" ht="17.25" hidden="1" customHeight="1">
      <c r="B40" s="128" t="s">
        <v>443</v>
      </c>
      <c r="C40" s="224">
        <v>0</v>
      </c>
      <c r="D40" s="224">
        <v>28</v>
      </c>
      <c r="E40" s="224">
        <v>461</v>
      </c>
      <c r="F40" s="225">
        <f t="shared" si="3"/>
        <v>6.0737527114967459E-2</v>
      </c>
      <c r="P40" s="175">
        <v>0</v>
      </c>
      <c r="Q40" s="175">
        <v>0</v>
      </c>
      <c r="R40" s="175">
        <v>5</v>
      </c>
      <c r="S40" s="175">
        <v>0</v>
      </c>
      <c r="T40" s="175">
        <v>0</v>
      </c>
      <c r="X40" s="175">
        <v>3</v>
      </c>
      <c r="Y40" s="175">
        <v>0</v>
      </c>
      <c r="Z40" s="175">
        <v>2</v>
      </c>
      <c r="AD40" s="175">
        <v>2</v>
      </c>
      <c r="AE40" s="175">
        <v>0</v>
      </c>
      <c r="AF40" s="175">
        <v>3</v>
      </c>
      <c r="AG40" s="175">
        <v>0</v>
      </c>
      <c r="AH40" s="175">
        <v>0</v>
      </c>
      <c r="AL40" s="175">
        <v>0</v>
      </c>
    </row>
    <row r="41" spans="2:38" ht="17.25" hidden="1" customHeight="1">
      <c r="B41" s="128" t="s">
        <v>477</v>
      </c>
      <c r="C41" s="224">
        <v>0</v>
      </c>
      <c r="D41" s="224">
        <v>28</v>
      </c>
      <c r="E41" s="224">
        <v>461</v>
      </c>
      <c r="F41" s="225">
        <f t="shared" si="3"/>
        <v>6.0737527114967459E-2</v>
      </c>
      <c r="P41" s="2">
        <v>0</v>
      </c>
      <c r="Q41" s="2">
        <v>0</v>
      </c>
      <c r="R41" s="2">
        <v>2</v>
      </c>
      <c r="S41" s="2">
        <v>0</v>
      </c>
      <c r="T41" s="2">
        <v>0</v>
      </c>
      <c r="X41" s="2">
        <v>2</v>
      </c>
      <c r="Y41" s="2">
        <v>0</v>
      </c>
      <c r="Z41" s="2">
        <v>0</v>
      </c>
      <c r="AD41" s="2">
        <v>0</v>
      </c>
      <c r="AE41" s="2">
        <v>0</v>
      </c>
      <c r="AF41" s="2">
        <v>2</v>
      </c>
      <c r="AG41" s="2">
        <v>0</v>
      </c>
      <c r="AH41" s="2">
        <v>0</v>
      </c>
      <c r="AL41" s="2">
        <v>0</v>
      </c>
    </row>
    <row r="42" spans="2:38" ht="17.25" hidden="1" customHeight="1">
      <c r="B42" s="128" t="s">
        <v>500</v>
      </c>
      <c r="C42" s="224">
        <v>1</v>
      </c>
      <c r="D42" s="224">
        <v>30</v>
      </c>
      <c r="E42" s="224">
        <v>462</v>
      </c>
      <c r="F42" s="225">
        <f t="shared" si="3"/>
        <v>6.4935064935064929E-2</v>
      </c>
      <c r="P42" s="2">
        <v>0</v>
      </c>
      <c r="Q42" s="2">
        <v>1</v>
      </c>
      <c r="R42" s="2">
        <v>67</v>
      </c>
      <c r="S42" s="2">
        <v>0</v>
      </c>
      <c r="T42" s="2">
        <v>0</v>
      </c>
      <c r="X42" s="2">
        <v>28</v>
      </c>
      <c r="Y42" s="2">
        <v>6</v>
      </c>
      <c r="Z42" s="2">
        <v>34</v>
      </c>
      <c r="AD42" s="2">
        <v>21</v>
      </c>
      <c r="AE42" s="2">
        <v>18</v>
      </c>
      <c r="AF42" s="2">
        <v>8</v>
      </c>
      <c r="AG42" s="2">
        <v>21</v>
      </c>
      <c r="AH42" s="2">
        <v>0</v>
      </c>
      <c r="AL42" s="2">
        <v>0</v>
      </c>
    </row>
    <row r="43" spans="2:38" s="175" customFormat="1" ht="17.25" hidden="1" customHeight="1">
      <c r="B43" s="160" t="s">
        <v>546</v>
      </c>
      <c r="C43" s="224">
        <v>0</v>
      </c>
      <c r="D43" s="224">
        <v>30</v>
      </c>
      <c r="E43" s="224">
        <v>462</v>
      </c>
      <c r="F43" s="225">
        <f t="shared" si="3"/>
        <v>6.4935064935064929E-2</v>
      </c>
      <c r="P43" s="175">
        <v>2</v>
      </c>
      <c r="Q43" s="175">
        <v>0</v>
      </c>
      <c r="R43" s="175">
        <v>50</v>
      </c>
      <c r="S43" s="175">
        <v>0</v>
      </c>
      <c r="T43" s="175">
        <v>0</v>
      </c>
      <c r="X43" s="175">
        <v>40</v>
      </c>
      <c r="Y43" s="175">
        <v>8</v>
      </c>
      <c r="Z43" s="175">
        <v>4</v>
      </c>
      <c r="AD43" s="175">
        <v>5</v>
      </c>
      <c r="AE43" s="175">
        <v>0</v>
      </c>
      <c r="AF43" s="175">
        <v>47</v>
      </c>
      <c r="AG43" s="175">
        <v>0</v>
      </c>
      <c r="AH43" s="175">
        <v>0</v>
      </c>
      <c r="AL43" s="175">
        <v>0</v>
      </c>
    </row>
    <row r="44" spans="2:38" s="175" customFormat="1" ht="17.25" hidden="1" customHeight="1">
      <c r="B44" s="160" t="s">
        <v>569</v>
      </c>
      <c r="C44" s="224">
        <v>5</v>
      </c>
      <c r="D44" s="224">
        <v>35</v>
      </c>
      <c r="E44" s="224">
        <v>467</v>
      </c>
      <c r="F44" s="225">
        <f t="shared" si="3"/>
        <v>7.4946466809421838E-2</v>
      </c>
      <c r="P44" s="175">
        <v>0</v>
      </c>
      <c r="Q44" s="175">
        <v>0</v>
      </c>
      <c r="R44" s="175">
        <v>0</v>
      </c>
      <c r="S44" s="175">
        <v>0</v>
      </c>
      <c r="T44" s="175">
        <v>0</v>
      </c>
      <c r="X44" s="175">
        <v>0</v>
      </c>
      <c r="Y44" s="175">
        <v>0</v>
      </c>
      <c r="Z44" s="175">
        <v>0</v>
      </c>
      <c r="AD44" s="175">
        <v>0</v>
      </c>
      <c r="AE44" s="175">
        <v>0</v>
      </c>
      <c r="AF44" s="175">
        <v>0</v>
      </c>
      <c r="AG44" s="175">
        <v>0</v>
      </c>
      <c r="AH44" s="175">
        <v>0</v>
      </c>
      <c r="AL44" s="175">
        <v>0</v>
      </c>
    </row>
    <row r="45" spans="2:38" s="175" customFormat="1" ht="17.25" hidden="1" customHeight="1">
      <c r="B45" s="160" t="s">
        <v>594</v>
      </c>
      <c r="C45" s="224">
        <v>3</v>
      </c>
      <c r="D45" s="224">
        <v>37</v>
      </c>
      <c r="E45" s="224">
        <v>470</v>
      </c>
      <c r="F45" s="225">
        <f t="shared" si="3"/>
        <v>7.8723404255319152E-2</v>
      </c>
      <c r="P45" s="175">
        <v>0</v>
      </c>
      <c r="Q45" s="175">
        <v>0</v>
      </c>
      <c r="R45" s="175">
        <v>0</v>
      </c>
      <c r="S45" s="175">
        <v>1</v>
      </c>
      <c r="T45" s="175">
        <v>0</v>
      </c>
      <c r="X45" s="175">
        <v>1</v>
      </c>
      <c r="Y45" s="175">
        <v>0</v>
      </c>
      <c r="Z45" s="175">
        <v>0</v>
      </c>
      <c r="AD45" s="175">
        <v>0</v>
      </c>
      <c r="AE45" s="175">
        <v>0</v>
      </c>
      <c r="AF45" s="175">
        <v>1</v>
      </c>
      <c r="AG45" s="175">
        <v>0</v>
      </c>
      <c r="AH45" s="175">
        <v>0</v>
      </c>
      <c r="AL45" s="175">
        <v>0</v>
      </c>
    </row>
    <row r="46" spans="2:38" ht="21" hidden="1" customHeight="1">
      <c r="B46" s="160" t="s">
        <v>628</v>
      </c>
      <c r="C46" s="224">
        <v>1</v>
      </c>
      <c r="D46" s="224">
        <v>27</v>
      </c>
      <c r="E46" s="224">
        <v>471</v>
      </c>
      <c r="F46" s="225">
        <f t="shared" si="3"/>
        <v>5.7324840764331211E-2</v>
      </c>
    </row>
    <row r="47" spans="2:38" ht="17.25" hidden="1" customHeight="1">
      <c r="B47" s="160" t="s">
        <v>2222</v>
      </c>
      <c r="C47" s="224">
        <v>8</v>
      </c>
      <c r="D47" s="224">
        <v>34</v>
      </c>
      <c r="E47" s="224">
        <v>479</v>
      </c>
      <c r="F47" s="225">
        <f t="shared" si="3"/>
        <v>7.0981210855949897E-2</v>
      </c>
    </row>
    <row r="48" spans="2:38" ht="15" hidden="1" customHeight="1">
      <c r="B48" s="160" t="s">
        <v>658</v>
      </c>
      <c r="C48" s="224">
        <v>3</v>
      </c>
      <c r="D48" s="224">
        <v>37</v>
      </c>
      <c r="E48" s="224">
        <v>482</v>
      </c>
      <c r="F48" s="225">
        <f t="shared" ref="F48:F57" si="4">D48/E48</f>
        <v>7.6763485477178428E-2</v>
      </c>
    </row>
    <row r="49" spans="2:38" ht="18" hidden="1" customHeight="1">
      <c r="B49" s="160" t="s">
        <v>699</v>
      </c>
      <c r="C49" s="224">
        <v>1</v>
      </c>
      <c r="D49" s="224">
        <v>37</v>
      </c>
      <c r="E49" s="224">
        <v>483</v>
      </c>
      <c r="F49" s="225">
        <f t="shared" si="4"/>
        <v>7.6604554865424432E-2</v>
      </c>
    </row>
    <row r="50" spans="2:38" ht="17.25" hidden="1" customHeight="1">
      <c r="B50" s="160" t="s">
        <v>740</v>
      </c>
      <c r="C50" s="224">
        <v>1</v>
      </c>
      <c r="D50" s="251">
        <v>39</v>
      </c>
      <c r="E50" s="251">
        <v>484</v>
      </c>
      <c r="F50" s="252">
        <f t="shared" si="4"/>
        <v>8.057851239669421E-2</v>
      </c>
    </row>
    <row r="51" spans="2:38" ht="17.25" hidden="1" customHeight="1">
      <c r="B51" s="160" t="s">
        <v>2366</v>
      </c>
      <c r="C51" s="224">
        <v>1</v>
      </c>
      <c r="D51" s="224">
        <v>39</v>
      </c>
      <c r="E51" s="224">
        <v>485</v>
      </c>
      <c r="F51" s="252">
        <f t="shared" si="4"/>
        <v>8.0412371134020624E-2</v>
      </c>
    </row>
    <row r="52" spans="2:38" ht="17.25" hidden="1" customHeight="1">
      <c r="B52" s="160" t="s">
        <v>2395</v>
      </c>
      <c r="C52" s="224">
        <v>0</v>
      </c>
      <c r="D52" s="224">
        <v>32</v>
      </c>
      <c r="E52" s="224">
        <v>485</v>
      </c>
      <c r="F52" s="252">
        <f t="shared" si="4"/>
        <v>6.5979381443298971E-2</v>
      </c>
    </row>
    <row r="53" spans="2:38" ht="17.25" hidden="1" customHeight="1">
      <c r="B53" s="160" t="s">
        <v>2420</v>
      </c>
      <c r="C53" s="224">
        <v>2</v>
      </c>
      <c r="D53" s="224">
        <v>28</v>
      </c>
      <c r="E53" s="224">
        <v>487</v>
      </c>
      <c r="F53" s="252">
        <f t="shared" si="4"/>
        <v>5.7494866529774126E-2</v>
      </c>
    </row>
    <row r="54" spans="2:38" ht="17.25" customHeight="1">
      <c r="B54" s="160" t="s">
        <v>2441</v>
      </c>
      <c r="C54" s="224">
        <v>0</v>
      </c>
      <c r="D54" s="224">
        <v>28</v>
      </c>
      <c r="E54" s="224">
        <v>487</v>
      </c>
      <c r="F54" s="252">
        <f t="shared" si="4"/>
        <v>5.7494866529774126E-2</v>
      </c>
    </row>
    <row r="55" spans="2:38" ht="17.25" customHeight="1">
      <c r="B55" s="160" t="s">
        <v>2473</v>
      </c>
      <c r="C55" s="224">
        <v>1</v>
      </c>
      <c r="D55" s="224">
        <v>28</v>
      </c>
      <c r="E55" s="224">
        <v>488</v>
      </c>
      <c r="F55" s="252">
        <f t="shared" si="4"/>
        <v>5.737704918032787E-2</v>
      </c>
    </row>
    <row r="56" spans="2:38" ht="17.25" customHeight="1">
      <c r="B56" s="160" t="s">
        <v>2516</v>
      </c>
      <c r="C56" s="224">
        <v>1</v>
      </c>
      <c r="D56" s="224">
        <v>29</v>
      </c>
      <c r="E56" s="224">
        <v>489</v>
      </c>
      <c r="F56" s="252">
        <f t="shared" si="4"/>
        <v>5.9304703476482618E-2</v>
      </c>
    </row>
    <row r="57" spans="2:38" ht="17.25" customHeight="1">
      <c r="B57" s="140" t="s">
        <v>2517</v>
      </c>
      <c r="C57" s="153">
        <v>6</v>
      </c>
      <c r="D57" s="153">
        <v>35</v>
      </c>
      <c r="E57" s="153">
        <v>495</v>
      </c>
      <c r="F57" s="253">
        <f t="shared" si="4"/>
        <v>7.0707070707070704E-2</v>
      </c>
    </row>
    <row r="58" spans="2:38" ht="15">
      <c r="B58" s="121"/>
      <c r="C58" s="122"/>
      <c r="D58" s="122"/>
      <c r="E58" s="122"/>
      <c r="F58" s="123"/>
      <c r="P58" s="2">
        <v>0</v>
      </c>
      <c r="Q58" s="2">
        <v>0</v>
      </c>
      <c r="R58" s="2">
        <v>1</v>
      </c>
      <c r="S58" s="2">
        <v>0</v>
      </c>
      <c r="T58" s="2">
        <v>0</v>
      </c>
      <c r="X58" s="2">
        <v>1</v>
      </c>
      <c r="Y58" s="2">
        <v>0</v>
      </c>
      <c r="Z58" s="2">
        <v>0</v>
      </c>
      <c r="AD58" s="2">
        <v>0</v>
      </c>
      <c r="AE58" s="2">
        <v>0</v>
      </c>
      <c r="AF58" s="2">
        <v>1</v>
      </c>
      <c r="AG58" s="2">
        <v>0</v>
      </c>
      <c r="AH58" s="2">
        <v>0</v>
      </c>
      <c r="AL58" s="2">
        <v>0</v>
      </c>
    </row>
    <row r="59" spans="2:38" ht="17.25">
      <c r="B59" s="684" t="s">
        <v>1767</v>
      </c>
      <c r="C59" s="684"/>
      <c r="D59" s="684"/>
      <c r="E59" s="684"/>
      <c r="F59" s="123"/>
      <c r="P59" s="2">
        <v>0</v>
      </c>
      <c r="Q59" s="2">
        <v>1</v>
      </c>
      <c r="R59" s="2">
        <v>3</v>
      </c>
      <c r="S59" s="2">
        <v>0</v>
      </c>
      <c r="T59" s="2">
        <v>0</v>
      </c>
      <c r="X59" s="2">
        <v>4</v>
      </c>
      <c r="Y59" s="2">
        <v>0</v>
      </c>
      <c r="Z59" s="2">
        <v>0</v>
      </c>
      <c r="AD59" s="2">
        <v>0</v>
      </c>
      <c r="AE59" s="2">
        <v>0</v>
      </c>
      <c r="AF59" s="2">
        <v>4</v>
      </c>
      <c r="AG59" s="2">
        <v>0</v>
      </c>
      <c r="AH59" s="2">
        <v>0</v>
      </c>
      <c r="AL59" s="2">
        <v>2</v>
      </c>
    </row>
    <row r="60" spans="2:38" ht="15">
      <c r="B60" s="245"/>
      <c r="C60" s="245"/>
      <c r="D60" s="245"/>
      <c r="E60" s="245"/>
      <c r="F60" s="123"/>
      <c r="P60" s="2">
        <v>0</v>
      </c>
      <c r="Q60" s="2">
        <v>0</v>
      </c>
      <c r="R60" s="2">
        <v>13</v>
      </c>
      <c r="S60" s="2">
        <v>0</v>
      </c>
      <c r="T60" s="2">
        <v>0</v>
      </c>
      <c r="X60" s="2">
        <v>6</v>
      </c>
      <c r="Y60" s="2">
        <v>0</v>
      </c>
      <c r="Z60" s="2">
        <v>7</v>
      </c>
      <c r="AD60" s="2">
        <v>5</v>
      </c>
      <c r="AE60" s="2">
        <v>6</v>
      </c>
      <c r="AF60" s="2">
        <v>2</v>
      </c>
      <c r="AG60" s="2">
        <v>0</v>
      </c>
      <c r="AH60" s="2">
        <v>0</v>
      </c>
      <c r="AL60" s="2">
        <v>0</v>
      </c>
    </row>
    <row r="61" spans="2:38" ht="18.75" customHeight="1">
      <c r="B61" s="685" t="s">
        <v>1387</v>
      </c>
      <c r="C61" s="685"/>
      <c r="D61" s="245"/>
      <c r="E61" s="245"/>
      <c r="F61" s="123"/>
      <c r="P61" s="2">
        <v>0</v>
      </c>
      <c r="Q61" s="2">
        <v>0</v>
      </c>
      <c r="R61" s="2">
        <v>0</v>
      </c>
      <c r="S61" s="2">
        <v>0</v>
      </c>
      <c r="T61" s="2">
        <v>0</v>
      </c>
      <c r="X61" s="2">
        <v>0</v>
      </c>
      <c r="Y61" s="2">
        <v>0</v>
      </c>
      <c r="Z61" s="2">
        <v>0</v>
      </c>
      <c r="AD61" s="2">
        <v>0</v>
      </c>
      <c r="AE61" s="2">
        <v>0</v>
      </c>
      <c r="AF61" s="2">
        <v>0</v>
      </c>
      <c r="AG61" s="2">
        <v>0</v>
      </c>
      <c r="AH61" s="2">
        <v>0</v>
      </c>
      <c r="AL61" s="2">
        <v>0</v>
      </c>
    </row>
    <row r="62" spans="2:38" ht="9" customHeight="1">
      <c r="B62" s="121"/>
      <c r="C62" s="122"/>
      <c r="D62" s="122"/>
      <c r="E62" s="122"/>
      <c r="F62" s="123"/>
      <c r="P62" s="2">
        <v>0</v>
      </c>
      <c r="Q62" s="2">
        <v>1</v>
      </c>
      <c r="R62" s="2">
        <v>6</v>
      </c>
      <c r="S62" s="2">
        <v>0</v>
      </c>
      <c r="T62" s="2">
        <v>0</v>
      </c>
      <c r="X62" s="2">
        <v>7</v>
      </c>
      <c r="Y62" s="2">
        <v>0</v>
      </c>
      <c r="Z62" s="2">
        <v>0</v>
      </c>
      <c r="AD62" s="2">
        <v>0</v>
      </c>
      <c r="AE62" s="2">
        <v>3</v>
      </c>
      <c r="AF62" s="2">
        <v>4</v>
      </c>
      <c r="AG62" s="2">
        <v>0</v>
      </c>
      <c r="AH62" s="2">
        <v>0</v>
      </c>
      <c r="AL62" s="2">
        <v>0</v>
      </c>
    </row>
    <row r="63" spans="2:38" ht="15">
      <c r="B63" s="121"/>
      <c r="C63" s="18" t="s">
        <v>52</v>
      </c>
      <c r="D63" s="18" t="s">
        <v>51</v>
      </c>
      <c r="E63" s="18" t="s">
        <v>11</v>
      </c>
      <c r="F63" s="18" t="s">
        <v>50</v>
      </c>
      <c r="P63" s="2">
        <v>0</v>
      </c>
      <c r="Q63" s="2">
        <v>0</v>
      </c>
      <c r="R63" s="2">
        <v>0</v>
      </c>
      <c r="S63" s="2">
        <v>0</v>
      </c>
      <c r="T63" s="2">
        <v>0</v>
      </c>
      <c r="X63" s="2">
        <v>0</v>
      </c>
      <c r="Y63" s="2">
        <v>0</v>
      </c>
      <c r="Z63" s="2">
        <v>0</v>
      </c>
      <c r="AD63" s="2">
        <v>0</v>
      </c>
      <c r="AE63" s="2">
        <v>0</v>
      </c>
      <c r="AF63" s="2">
        <v>0</v>
      </c>
      <c r="AG63" s="2">
        <v>0</v>
      </c>
      <c r="AH63" s="2">
        <v>0</v>
      </c>
      <c r="AL63" s="2">
        <v>0</v>
      </c>
    </row>
    <row r="64" spans="2:38" s="81" customFormat="1" ht="2.25" customHeight="1">
      <c r="B64" s="155"/>
      <c r="C64" s="156"/>
      <c r="D64" s="156"/>
      <c r="E64" s="157"/>
      <c r="P64" s="81">
        <v>0</v>
      </c>
      <c r="Q64" s="81">
        <v>1</v>
      </c>
      <c r="R64" s="81">
        <v>0</v>
      </c>
      <c r="S64" s="81">
        <v>0</v>
      </c>
      <c r="T64" s="81">
        <v>0</v>
      </c>
      <c r="X64" s="81">
        <v>0</v>
      </c>
      <c r="Y64" s="81">
        <v>0</v>
      </c>
      <c r="Z64" s="81">
        <v>1</v>
      </c>
      <c r="AD64" s="81">
        <v>0</v>
      </c>
      <c r="AE64" s="81">
        <v>1</v>
      </c>
      <c r="AF64" s="81">
        <v>0</v>
      </c>
      <c r="AG64" s="81">
        <v>0</v>
      </c>
      <c r="AH64" s="81">
        <v>0</v>
      </c>
      <c r="AL64" s="81">
        <v>0</v>
      </c>
    </row>
    <row r="65" spans="2:38" s="175" customFormat="1" ht="17.25" hidden="1" customHeight="1">
      <c r="B65" s="128" t="s">
        <v>968</v>
      </c>
      <c r="C65" s="224">
        <v>0</v>
      </c>
      <c r="D65" s="224">
        <v>3</v>
      </c>
      <c r="E65" s="224">
        <v>25</v>
      </c>
      <c r="F65" s="225">
        <f t="shared" ref="F65:F104" si="5">D65/E65</f>
        <v>0.12</v>
      </c>
      <c r="P65" s="175">
        <v>0</v>
      </c>
      <c r="Q65" s="175">
        <v>0</v>
      </c>
      <c r="R65" s="175">
        <v>2</v>
      </c>
      <c r="S65" s="175">
        <v>0</v>
      </c>
      <c r="T65" s="175">
        <v>0</v>
      </c>
      <c r="X65" s="175">
        <v>1</v>
      </c>
      <c r="Y65" s="175">
        <v>0</v>
      </c>
      <c r="Z65" s="175">
        <v>1</v>
      </c>
      <c r="AD65" s="175">
        <v>0</v>
      </c>
      <c r="AE65" s="175">
        <v>1</v>
      </c>
      <c r="AF65" s="175">
        <v>1</v>
      </c>
      <c r="AG65" s="175">
        <v>0</v>
      </c>
      <c r="AH65" s="175">
        <v>0</v>
      </c>
      <c r="AL65" s="175">
        <v>0</v>
      </c>
    </row>
    <row r="66" spans="2:38" s="175" customFormat="1" ht="17.25" hidden="1" customHeight="1">
      <c r="B66" s="128" t="s">
        <v>1208</v>
      </c>
      <c r="C66" s="224">
        <v>0</v>
      </c>
      <c r="D66" s="224">
        <v>3</v>
      </c>
      <c r="E66" s="224">
        <v>25</v>
      </c>
      <c r="F66" s="225">
        <f t="shared" si="5"/>
        <v>0.12</v>
      </c>
      <c r="P66" s="175">
        <v>0</v>
      </c>
      <c r="Q66" s="175">
        <v>1</v>
      </c>
      <c r="R66" s="175">
        <v>1</v>
      </c>
      <c r="S66" s="175">
        <v>0</v>
      </c>
      <c r="T66" s="175">
        <v>0</v>
      </c>
      <c r="X66" s="175">
        <v>1</v>
      </c>
      <c r="Y66" s="175">
        <v>0</v>
      </c>
      <c r="Z66" s="175">
        <v>1</v>
      </c>
      <c r="AD66" s="175">
        <v>1</v>
      </c>
      <c r="AE66" s="175">
        <v>0</v>
      </c>
      <c r="AF66" s="175">
        <v>1</v>
      </c>
      <c r="AG66" s="175">
        <v>0</v>
      </c>
      <c r="AH66" s="175">
        <v>0</v>
      </c>
      <c r="AL66" s="175">
        <v>2</v>
      </c>
    </row>
    <row r="67" spans="2:38" s="175" customFormat="1" ht="17.25" hidden="1" customHeight="1">
      <c r="B67" s="128" t="s">
        <v>972</v>
      </c>
      <c r="C67" s="224">
        <v>1</v>
      </c>
      <c r="D67" s="224">
        <v>4</v>
      </c>
      <c r="E67" s="224">
        <v>26</v>
      </c>
      <c r="F67" s="225">
        <f t="shared" si="5"/>
        <v>0.15384615384615385</v>
      </c>
      <c r="P67" s="175">
        <v>0</v>
      </c>
      <c r="Q67" s="175">
        <v>1</v>
      </c>
      <c r="R67" s="175">
        <v>2</v>
      </c>
      <c r="S67" s="175">
        <v>1</v>
      </c>
      <c r="T67" s="175">
        <v>0</v>
      </c>
      <c r="X67" s="175">
        <v>3</v>
      </c>
      <c r="Y67" s="175">
        <v>0</v>
      </c>
      <c r="Z67" s="175">
        <v>1</v>
      </c>
      <c r="AD67" s="175">
        <v>1</v>
      </c>
      <c r="AE67" s="175">
        <v>1</v>
      </c>
      <c r="AF67" s="175">
        <v>2</v>
      </c>
      <c r="AG67" s="175">
        <v>0</v>
      </c>
      <c r="AH67" s="175">
        <v>0</v>
      </c>
      <c r="AL67" s="175">
        <v>0</v>
      </c>
    </row>
    <row r="68" spans="2:38" s="175" customFormat="1" ht="17.25" hidden="1" customHeight="1">
      <c r="B68" s="128" t="s">
        <v>974</v>
      </c>
      <c r="C68" s="224">
        <v>0</v>
      </c>
      <c r="D68" s="224">
        <v>4</v>
      </c>
      <c r="E68" s="224">
        <v>26</v>
      </c>
      <c r="F68" s="225">
        <f t="shared" si="5"/>
        <v>0.15384615384615385</v>
      </c>
      <c r="P68" s="175">
        <v>0</v>
      </c>
      <c r="Q68" s="175">
        <v>0</v>
      </c>
      <c r="R68" s="175">
        <v>2</v>
      </c>
      <c r="S68" s="175">
        <v>0</v>
      </c>
      <c r="T68" s="175">
        <v>0</v>
      </c>
      <c r="X68" s="175">
        <v>1</v>
      </c>
      <c r="Y68" s="175">
        <v>1</v>
      </c>
      <c r="Z68" s="175">
        <v>0</v>
      </c>
      <c r="AD68" s="175">
        <v>0</v>
      </c>
      <c r="AE68" s="175">
        <v>0</v>
      </c>
      <c r="AF68" s="175">
        <v>2</v>
      </c>
      <c r="AG68" s="175">
        <v>0</v>
      </c>
      <c r="AH68" s="175">
        <v>0</v>
      </c>
      <c r="AL68" s="175">
        <v>0</v>
      </c>
    </row>
    <row r="69" spans="2:38" s="175" customFormat="1" ht="17.25" hidden="1" customHeight="1">
      <c r="B69" s="128" t="s">
        <v>1227</v>
      </c>
      <c r="C69" s="224">
        <v>0</v>
      </c>
      <c r="D69" s="224">
        <v>3</v>
      </c>
      <c r="E69" s="224">
        <v>26</v>
      </c>
      <c r="F69" s="225">
        <f t="shared" si="5"/>
        <v>0.11538461538461539</v>
      </c>
      <c r="P69" s="175">
        <v>0</v>
      </c>
      <c r="Q69" s="175">
        <v>0</v>
      </c>
      <c r="R69" s="175">
        <v>2</v>
      </c>
      <c r="S69" s="175">
        <v>0</v>
      </c>
      <c r="T69" s="175">
        <v>0</v>
      </c>
      <c r="X69" s="175">
        <v>2</v>
      </c>
      <c r="Y69" s="175">
        <v>0</v>
      </c>
      <c r="Z69" s="175">
        <v>0</v>
      </c>
      <c r="AD69" s="175">
        <v>0</v>
      </c>
      <c r="AE69" s="175">
        <v>0</v>
      </c>
      <c r="AF69" s="175">
        <v>2</v>
      </c>
      <c r="AG69" s="175">
        <v>0</v>
      </c>
      <c r="AH69" s="175">
        <v>0</v>
      </c>
      <c r="AL69" s="175">
        <v>0</v>
      </c>
    </row>
    <row r="70" spans="2:38" s="175" customFormat="1" ht="17.25" hidden="1" customHeight="1">
      <c r="B70" s="128" t="s">
        <v>1284</v>
      </c>
      <c r="C70" s="224">
        <v>0</v>
      </c>
      <c r="D70" s="224">
        <v>3</v>
      </c>
      <c r="E70" s="224">
        <v>26</v>
      </c>
      <c r="F70" s="225">
        <f t="shared" si="5"/>
        <v>0.11538461538461539</v>
      </c>
      <c r="P70" s="175">
        <v>0</v>
      </c>
      <c r="Q70" s="175">
        <v>0</v>
      </c>
      <c r="R70" s="175">
        <v>0</v>
      </c>
      <c r="S70" s="175">
        <v>0</v>
      </c>
      <c r="T70" s="175">
        <v>0</v>
      </c>
      <c r="X70" s="175">
        <v>0</v>
      </c>
      <c r="Y70" s="175">
        <v>0</v>
      </c>
      <c r="Z70" s="175">
        <v>0</v>
      </c>
      <c r="AD70" s="175">
        <v>0</v>
      </c>
      <c r="AE70" s="175">
        <v>0</v>
      </c>
      <c r="AF70" s="175">
        <v>0</v>
      </c>
      <c r="AG70" s="175">
        <v>0</v>
      </c>
      <c r="AH70" s="175">
        <v>0</v>
      </c>
      <c r="AL70" s="175">
        <v>0</v>
      </c>
    </row>
    <row r="71" spans="2:38" s="175" customFormat="1" ht="17.25" hidden="1" customHeight="1">
      <c r="B71" s="128" t="s">
        <v>984</v>
      </c>
      <c r="C71" s="224">
        <v>3</v>
      </c>
      <c r="D71" s="224">
        <v>6</v>
      </c>
      <c r="E71" s="224">
        <v>29</v>
      </c>
      <c r="F71" s="225">
        <f t="shared" si="5"/>
        <v>0.20689655172413793</v>
      </c>
      <c r="P71" s="175">
        <v>0</v>
      </c>
      <c r="Q71" s="175">
        <v>0</v>
      </c>
      <c r="R71" s="175">
        <v>2</v>
      </c>
      <c r="S71" s="175">
        <v>2</v>
      </c>
      <c r="T71" s="175">
        <v>0</v>
      </c>
      <c r="X71" s="175">
        <v>4</v>
      </c>
      <c r="Y71" s="175">
        <v>0</v>
      </c>
      <c r="Z71" s="175">
        <v>0</v>
      </c>
      <c r="AD71" s="175">
        <v>0</v>
      </c>
      <c r="AE71" s="175">
        <v>0</v>
      </c>
      <c r="AF71" s="175">
        <v>4</v>
      </c>
      <c r="AG71" s="175">
        <v>0</v>
      </c>
      <c r="AH71" s="175">
        <v>0</v>
      </c>
      <c r="AL71" s="175">
        <v>0</v>
      </c>
    </row>
    <row r="72" spans="2:38" s="175" customFormat="1" ht="17.25" hidden="1" customHeight="1">
      <c r="B72" s="160" t="s">
        <v>1292</v>
      </c>
      <c r="C72" s="224">
        <v>2</v>
      </c>
      <c r="D72" s="224">
        <v>6</v>
      </c>
      <c r="E72" s="224">
        <v>31</v>
      </c>
      <c r="F72" s="225">
        <f t="shared" si="5"/>
        <v>0.19354838709677419</v>
      </c>
      <c r="P72" s="175">
        <v>0</v>
      </c>
      <c r="Q72" s="175">
        <v>0</v>
      </c>
      <c r="R72" s="175">
        <v>0</v>
      </c>
      <c r="S72" s="175">
        <v>0</v>
      </c>
      <c r="T72" s="175">
        <v>0</v>
      </c>
      <c r="X72" s="175">
        <v>0</v>
      </c>
      <c r="Y72" s="175">
        <v>0</v>
      </c>
      <c r="Z72" s="175">
        <v>0</v>
      </c>
      <c r="AD72" s="175">
        <v>0</v>
      </c>
      <c r="AE72" s="175">
        <v>0</v>
      </c>
      <c r="AF72" s="175">
        <v>0</v>
      </c>
      <c r="AG72" s="175">
        <v>0</v>
      </c>
      <c r="AH72" s="175">
        <v>0</v>
      </c>
      <c r="AL72" s="175">
        <v>0</v>
      </c>
    </row>
    <row r="73" spans="2:38" ht="17.25" hidden="1" customHeight="1">
      <c r="B73" s="160" t="s">
        <v>1306</v>
      </c>
      <c r="C73" s="224">
        <v>1</v>
      </c>
      <c r="D73" s="224">
        <v>4</v>
      </c>
      <c r="E73" s="224">
        <v>32</v>
      </c>
      <c r="F73" s="225">
        <f t="shared" si="5"/>
        <v>0.125</v>
      </c>
      <c r="P73" s="2">
        <v>0</v>
      </c>
      <c r="Q73" s="2">
        <v>0</v>
      </c>
      <c r="R73" s="2">
        <v>0</v>
      </c>
      <c r="S73" s="2">
        <v>1</v>
      </c>
      <c r="T73" s="2">
        <v>0</v>
      </c>
      <c r="X73" s="2">
        <v>1</v>
      </c>
      <c r="Y73" s="2">
        <v>0</v>
      </c>
      <c r="Z73" s="2">
        <v>0</v>
      </c>
      <c r="AD73" s="2">
        <v>0</v>
      </c>
      <c r="AE73" s="2">
        <v>0</v>
      </c>
      <c r="AF73" s="2">
        <v>1</v>
      </c>
      <c r="AG73" s="2">
        <v>0</v>
      </c>
      <c r="AH73" s="2">
        <v>0</v>
      </c>
      <c r="AL73" s="2">
        <v>0</v>
      </c>
    </row>
    <row r="74" spans="2:38" ht="15" hidden="1">
      <c r="B74" s="160" t="s">
        <v>1373</v>
      </c>
      <c r="C74" s="224">
        <v>0</v>
      </c>
      <c r="D74" s="224">
        <v>3</v>
      </c>
      <c r="E74" s="224">
        <v>32</v>
      </c>
      <c r="F74" s="225">
        <f t="shared" si="5"/>
        <v>9.375E-2</v>
      </c>
      <c r="P74" s="2">
        <v>0</v>
      </c>
      <c r="Q74" s="2">
        <v>0</v>
      </c>
      <c r="R74" s="2">
        <v>0</v>
      </c>
      <c r="S74" s="2">
        <v>1</v>
      </c>
      <c r="T74" s="2">
        <v>0</v>
      </c>
      <c r="X74" s="2">
        <v>1</v>
      </c>
      <c r="Y74" s="2">
        <v>0</v>
      </c>
      <c r="Z74" s="2">
        <v>0</v>
      </c>
      <c r="AD74" s="2">
        <v>0</v>
      </c>
      <c r="AE74" s="2">
        <v>0</v>
      </c>
      <c r="AF74" s="2">
        <v>1</v>
      </c>
      <c r="AG74" s="2">
        <v>0</v>
      </c>
      <c r="AH74" s="2">
        <v>0</v>
      </c>
      <c r="AL74" s="2">
        <v>0</v>
      </c>
    </row>
    <row r="75" spans="2:38" ht="15" hidden="1">
      <c r="B75" s="160" t="s">
        <v>1386</v>
      </c>
      <c r="C75" s="224">
        <v>0</v>
      </c>
      <c r="D75" s="224">
        <v>3</v>
      </c>
      <c r="E75" s="224">
        <v>32</v>
      </c>
      <c r="F75" s="225">
        <f t="shared" si="5"/>
        <v>9.375E-2</v>
      </c>
      <c r="P75" s="2">
        <v>0</v>
      </c>
      <c r="Q75" s="2">
        <v>0</v>
      </c>
      <c r="R75" s="2">
        <v>0</v>
      </c>
      <c r="S75" s="2">
        <v>0</v>
      </c>
      <c r="T75" s="2">
        <v>0</v>
      </c>
      <c r="X75" s="2">
        <v>0</v>
      </c>
      <c r="Y75" s="2">
        <v>0</v>
      </c>
      <c r="Z75" s="2">
        <v>0</v>
      </c>
      <c r="AD75" s="2">
        <v>0</v>
      </c>
      <c r="AE75" s="2">
        <v>0</v>
      </c>
      <c r="AF75" s="2">
        <v>0</v>
      </c>
      <c r="AG75" s="2">
        <v>0</v>
      </c>
      <c r="AH75" s="2">
        <v>0</v>
      </c>
      <c r="AL75" s="2">
        <v>0</v>
      </c>
    </row>
    <row r="76" spans="2:38" s="131" customFormat="1" ht="15" hidden="1">
      <c r="B76" s="250" t="s">
        <v>1440</v>
      </c>
      <c r="C76" s="251">
        <v>0</v>
      </c>
      <c r="D76" s="251">
        <v>3</v>
      </c>
      <c r="E76" s="251">
        <v>32</v>
      </c>
      <c r="F76" s="252">
        <f t="shared" si="5"/>
        <v>9.375E-2</v>
      </c>
    </row>
    <row r="77" spans="2:38" s="131" customFormat="1" ht="15" hidden="1">
      <c r="B77" s="250" t="s">
        <v>1441</v>
      </c>
      <c r="C77" s="251">
        <v>0</v>
      </c>
      <c r="D77" s="251">
        <v>3</v>
      </c>
      <c r="E77" s="251">
        <v>32</v>
      </c>
      <c r="F77" s="252">
        <f t="shared" si="5"/>
        <v>9.375E-2</v>
      </c>
    </row>
    <row r="78" spans="2:38" ht="15" hidden="1">
      <c r="B78" s="250" t="s">
        <v>125</v>
      </c>
      <c r="C78" s="251">
        <v>1</v>
      </c>
      <c r="D78" s="251">
        <v>4</v>
      </c>
      <c r="E78" s="251">
        <v>33</v>
      </c>
      <c r="F78" s="252">
        <f t="shared" si="5"/>
        <v>0.12121212121212122</v>
      </c>
    </row>
    <row r="79" spans="2:38" ht="15" hidden="1">
      <c r="B79" s="250" t="s">
        <v>126</v>
      </c>
      <c r="C79" s="251">
        <v>2</v>
      </c>
      <c r="D79" s="251">
        <v>6</v>
      </c>
      <c r="E79" s="251">
        <v>35</v>
      </c>
      <c r="F79" s="252">
        <f t="shared" si="5"/>
        <v>0.17142857142857143</v>
      </c>
    </row>
    <row r="80" spans="2:38" ht="15" hidden="1">
      <c r="B80" s="250" t="s">
        <v>1536</v>
      </c>
      <c r="C80" s="251">
        <v>0</v>
      </c>
      <c r="D80" s="251">
        <v>6</v>
      </c>
      <c r="E80" s="251">
        <v>35</v>
      </c>
      <c r="F80" s="252">
        <f t="shared" si="5"/>
        <v>0.17142857142857143</v>
      </c>
    </row>
    <row r="81" spans="2:6" ht="15" hidden="1">
      <c r="B81" s="128" t="s">
        <v>1556</v>
      </c>
      <c r="C81" s="224">
        <v>0</v>
      </c>
      <c r="D81" s="224">
        <v>3</v>
      </c>
      <c r="E81" s="224">
        <v>35</v>
      </c>
      <c r="F81" s="225">
        <f t="shared" si="5"/>
        <v>8.5714285714285715E-2</v>
      </c>
    </row>
    <row r="82" spans="2:6" ht="15" hidden="1">
      <c r="B82" s="128" t="s">
        <v>1585</v>
      </c>
      <c r="C82" s="224">
        <v>0</v>
      </c>
      <c r="D82" s="224">
        <v>3</v>
      </c>
      <c r="E82" s="224">
        <v>35</v>
      </c>
      <c r="F82" s="225">
        <f t="shared" si="5"/>
        <v>8.5714285714285715E-2</v>
      </c>
    </row>
    <row r="83" spans="2:6" ht="15" hidden="1">
      <c r="B83" s="128" t="s">
        <v>1656</v>
      </c>
      <c r="C83" s="224">
        <v>0</v>
      </c>
      <c r="D83" s="224">
        <v>3</v>
      </c>
      <c r="E83" s="224">
        <v>35</v>
      </c>
      <c r="F83" s="225">
        <f t="shared" si="5"/>
        <v>8.5714285714285715E-2</v>
      </c>
    </row>
    <row r="84" spans="2:6" ht="15" hidden="1">
      <c r="B84" s="128" t="s">
        <v>228</v>
      </c>
      <c r="C84" s="224">
        <v>1</v>
      </c>
      <c r="D84" s="224">
        <v>4</v>
      </c>
      <c r="E84" s="224">
        <v>36</v>
      </c>
      <c r="F84" s="225">
        <f t="shared" si="5"/>
        <v>0.1111111111111111</v>
      </c>
    </row>
    <row r="85" spans="2:6" s="175" customFormat="1" ht="15" hidden="1">
      <c r="B85" s="128" t="s">
        <v>253</v>
      </c>
      <c r="C85" s="224">
        <v>0</v>
      </c>
      <c r="D85" s="224">
        <v>4</v>
      </c>
      <c r="E85" s="224">
        <v>36</v>
      </c>
      <c r="F85" s="225">
        <f t="shared" si="5"/>
        <v>0.1111111111111111</v>
      </c>
    </row>
    <row r="86" spans="2:6" s="175" customFormat="1" ht="15" hidden="1">
      <c r="B86" s="128" t="s">
        <v>1734</v>
      </c>
      <c r="C86" s="224">
        <v>0</v>
      </c>
      <c r="D86" s="224">
        <v>4</v>
      </c>
      <c r="E86" s="224">
        <v>36</v>
      </c>
      <c r="F86" s="225">
        <f t="shared" si="5"/>
        <v>0.1111111111111111</v>
      </c>
    </row>
    <row r="87" spans="2:6" s="175" customFormat="1" ht="15" hidden="1">
      <c r="B87" s="128" t="s">
        <v>1768</v>
      </c>
      <c r="C87" s="224">
        <v>0</v>
      </c>
      <c r="D87" s="224">
        <v>4</v>
      </c>
      <c r="E87" s="224">
        <v>36</v>
      </c>
      <c r="F87" s="225">
        <f t="shared" si="5"/>
        <v>0.1111111111111111</v>
      </c>
    </row>
    <row r="88" spans="2:6" ht="15" hidden="1">
      <c r="B88" s="140" t="s">
        <v>302</v>
      </c>
      <c r="C88" s="224">
        <v>0</v>
      </c>
      <c r="D88" s="224">
        <v>4</v>
      </c>
      <c r="E88" s="224">
        <v>36</v>
      </c>
      <c r="F88" s="225">
        <f t="shared" si="5"/>
        <v>0.1111111111111111</v>
      </c>
    </row>
    <row r="89" spans="2:6" ht="15" hidden="1">
      <c r="B89" s="128" t="s">
        <v>1816</v>
      </c>
      <c r="C89" s="224">
        <v>0</v>
      </c>
      <c r="D89" s="224">
        <v>4</v>
      </c>
      <c r="E89" s="224">
        <v>36</v>
      </c>
      <c r="F89" s="225">
        <f t="shared" si="5"/>
        <v>0.1111111111111111</v>
      </c>
    </row>
    <row r="90" spans="2:6" ht="15" hidden="1">
      <c r="B90" s="128" t="s">
        <v>343</v>
      </c>
      <c r="C90" s="224">
        <v>0</v>
      </c>
      <c r="D90" s="224">
        <v>4</v>
      </c>
      <c r="E90" s="224">
        <v>36</v>
      </c>
      <c r="F90" s="225">
        <f t="shared" si="5"/>
        <v>0.1111111111111111</v>
      </c>
    </row>
    <row r="91" spans="2:6" ht="15" hidden="1">
      <c r="B91" s="128" t="s">
        <v>1830</v>
      </c>
      <c r="C91" s="224">
        <v>0</v>
      </c>
      <c r="D91" s="224">
        <v>4</v>
      </c>
      <c r="E91" s="224">
        <v>36</v>
      </c>
      <c r="F91" s="225">
        <f t="shared" si="5"/>
        <v>0.1111111111111111</v>
      </c>
    </row>
    <row r="92" spans="2:6" ht="15" hidden="1">
      <c r="B92" s="128" t="s">
        <v>391</v>
      </c>
      <c r="C92" s="224">
        <v>0</v>
      </c>
      <c r="D92" s="224">
        <v>4</v>
      </c>
      <c r="E92" s="224">
        <v>36</v>
      </c>
      <c r="F92" s="225">
        <f t="shared" si="5"/>
        <v>0.1111111111111111</v>
      </c>
    </row>
    <row r="93" spans="2:6" ht="15" hidden="1">
      <c r="B93" s="128" t="s">
        <v>1911</v>
      </c>
      <c r="C93" s="224">
        <v>1</v>
      </c>
      <c r="D93" s="224">
        <v>5</v>
      </c>
      <c r="E93" s="224">
        <v>37</v>
      </c>
      <c r="F93" s="225">
        <f t="shared" si="5"/>
        <v>0.13513513513513514</v>
      </c>
    </row>
    <row r="94" spans="2:6" s="175" customFormat="1" ht="15" hidden="1">
      <c r="B94" s="128" t="s">
        <v>1900</v>
      </c>
      <c r="C94" s="224">
        <v>0</v>
      </c>
      <c r="D94" s="224">
        <v>3</v>
      </c>
      <c r="E94" s="224">
        <v>37</v>
      </c>
      <c r="F94" s="225">
        <f t="shared" si="5"/>
        <v>8.1081081081081086E-2</v>
      </c>
    </row>
    <row r="95" spans="2:6" s="175" customFormat="1" ht="15" hidden="1">
      <c r="B95" s="128" t="s">
        <v>1989</v>
      </c>
      <c r="C95" s="224">
        <v>0</v>
      </c>
      <c r="D95" s="224">
        <v>3</v>
      </c>
      <c r="E95" s="224">
        <v>37</v>
      </c>
      <c r="F95" s="225">
        <f t="shared" si="5"/>
        <v>8.1081081081081086E-2</v>
      </c>
    </row>
    <row r="96" spans="2:6" ht="15" hidden="1">
      <c r="B96" s="128" t="s">
        <v>477</v>
      </c>
      <c r="C96" s="224">
        <v>0</v>
      </c>
      <c r="D96" s="224">
        <v>3</v>
      </c>
      <c r="E96" s="224">
        <v>37</v>
      </c>
      <c r="F96" s="225">
        <f t="shared" si="5"/>
        <v>8.1081081081081086E-2</v>
      </c>
    </row>
    <row r="97" spans="2:6" ht="15" hidden="1">
      <c r="B97" s="128" t="s">
        <v>500</v>
      </c>
      <c r="C97" s="224">
        <v>0</v>
      </c>
      <c r="D97" s="224">
        <v>3</v>
      </c>
      <c r="E97" s="224">
        <v>37</v>
      </c>
      <c r="F97" s="225">
        <f t="shared" si="5"/>
        <v>8.1081081081081086E-2</v>
      </c>
    </row>
    <row r="98" spans="2:6" s="175" customFormat="1" ht="17.25" hidden="1" customHeight="1">
      <c r="B98" s="160" t="s">
        <v>546</v>
      </c>
      <c r="C98" s="224">
        <v>0</v>
      </c>
      <c r="D98" s="224">
        <v>3</v>
      </c>
      <c r="E98" s="224">
        <v>37</v>
      </c>
      <c r="F98" s="225">
        <f t="shared" si="5"/>
        <v>8.1081081081081086E-2</v>
      </c>
    </row>
    <row r="99" spans="2:6" s="175" customFormat="1" ht="17.25" hidden="1" customHeight="1">
      <c r="B99" s="160" t="s">
        <v>569</v>
      </c>
      <c r="C99" s="224">
        <v>1</v>
      </c>
      <c r="D99" s="224">
        <v>4</v>
      </c>
      <c r="E99" s="224">
        <v>38</v>
      </c>
      <c r="F99" s="225">
        <f t="shared" si="5"/>
        <v>0.10526315789473684</v>
      </c>
    </row>
    <row r="100" spans="2:6" s="175" customFormat="1" ht="17.25" hidden="1" customHeight="1">
      <c r="B100" s="160" t="s">
        <v>2177</v>
      </c>
      <c r="C100" s="224">
        <v>1</v>
      </c>
      <c r="D100" s="224">
        <v>4</v>
      </c>
      <c r="E100" s="224">
        <v>38</v>
      </c>
      <c r="F100" s="225">
        <f t="shared" si="5"/>
        <v>0.10526315789473684</v>
      </c>
    </row>
    <row r="101" spans="2:6" ht="15" hidden="1">
      <c r="B101" s="160" t="s">
        <v>628</v>
      </c>
      <c r="C101" s="224">
        <v>0</v>
      </c>
      <c r="D101" s="224">
        <v>4</v>
      </c>
      <c r="E101" s="224">
        <v>38</v>
      </c>
      <c r="F101" s="225">
        <f t="shared" si="5"/>
        <v>0.10526315789473684</v>
      </c>
    </row>
    <row r="102" spans="2:6" ht="17.25" hidden="1" customHeight="1">
      <c r="B102" s="160" t="s">
        <v>2222</v>
      </c>
      <c r="C102" s="224">
        <v>0</v>
      </c>
      <c r="D102" s="224">
        <v>4</v>
      </c>
      <c r="E102" s="224">
        <v>38</v>
      </c>
      <c r="F102" s="225">
        <f t="shared" si="5"/>
        <v>0.10526315789473684</v>
      </c>
    </row>
    <row r="103" spans="2:6" ht="17.25" hidden="1" customHeight="1">
      <c r="B103" s="160" t="s">
        <v>2267</v>
      </c>
      <c r="C103" s="224">
        <v>0</v>
      </c>
      <c r="D103" s="224">
        <v>4</v>
      </c>
      <c r="E103" s="224">
        <v>38</v>
      </c>
      <c r="F103" s="225">
        <f t="shared" si="5"/>
        <v>0.10526315789473684</v>
      </c>
    </row>
    <row r="104" spans="2:6" ht="17.25" hidden="1" customHeight="1">
      <c r="B104" s="160" t="s">
        <v>699</v>
      </c>
      <c r="C104" s="224">
        <v>0</v>
      </c>
      <c r="D104" s="224">
        <v>4</v>
      </c>
      <c r="E104" s="224">
        <v>38</v>
      </c>
      <c r="F104" s="225">
        <f t="shared" si="5"/>
        <v>0.10526315789473684</v>
      </c>
    </row>
    <row r="105" spans="2:6" ht="17.25" hidden="1" customHeight="1">
      <c r="B105" s="160" t="s">
        <v>740</v>
      </c>
      <c r="C105" s="251">
        <v>0</v>
      </c>
      <c r="D105" s="251">
        <v>4</v>
      </c>
      <c r="E105" s="251">
        <v>38</v>
      </c>
      <c r="F105" s="252">
        <f t="shared" ref="F105:F112" si="6">D105/E105</f>
        <v>0.10526315789473684</v>
      </c>
    </row>
    <row r="106" spans="2:6" ht="17.25" hidden="1" customHeight="1">
      <c r="B106" s="160" t="s">
        <v>2366</v>
      </c>
      <c r="C106" s="224">
        <v>0</v>
      </c>
      <c r="D106" s="224">
        <v>4</v>
      </c>
      <c r="E106" s="224">
        <v>38</v>
      </c>
      <c r="F106" s="252">
        <f t="shared" si="6"/>
        <v>0.10526315789473684</v>
      </c>
    </row>
    <row r="107" spans="2:6" ht="17.25" hidden="1" customHeight="1">
      <c r="B107" s="160" t="s">
        <v>2395</v>
      </c>
      <c r="C107" s="224">
        <v>0</v>
      </c>
      <c r="D107" s="224">
        <v>4</v>
      </c>
      <c r="E107" s="224">
        <v>38</v>
      </c>
      <c r="F107" s="252">
        <f t="shared" si="6"/>
        <v>0.10526315789473684</v>
      </c>
    </row>
    <row r="108" spans="2:6" ht="17.25" hidden="1" customHeight="1">
      <c r="B108" s="160" t="s">
        <v>2420</v>
      </c>
      <c r="C108" s="224">
        <v>2</v>
      </c>
      <c r="D108" s="224">
        <v>6</v>
      </c>
      <c r="E108" s="224">
        <v>40</v>
      </c>
      <c r="F108" s="252">
        <f t="shared" si="6"/>
        <v>0.15</v>
      </c>
    </row>
    <row r="109" spans="2:6" ht="17.25" customHeight="1">
      <c r="B109" s="160" t="s">
        <v>2441</v>
      </c>
      <c r="C109" s="224">
        <v>0</v>
      </c>
      <c r="D109" s="224">
        <v>6</v>
      </c>
      <c r="E109" s="224">
        <v>40</v>
      </c>
      <c r="F109" s="252">
        <f t="shared" si="6"/>
        <v>0.15</v>
      </c>
    </row>
    <row r="110" spans="2:6" ht="16.5" customHeight="1">
      <c r="B110" s="160" t="s">
        <v>2473</v>
      </c>
      <c r="C110" s="224">
        <v>0</v>
      </c>
      <c r="D110" s="224">
        <v>6</v>
      </c>
      <c r="E110" s="224">
        <v>40</v>
      </c>
      <c r="F110" s="252">
        <f t="shared" si="6"/>
        <v>0.15</v>
      </c>
    </row>
    <row r="111" spans="2:6" ht="16.5" customHeight="1">
      <c r="B111" s="160" t="s">
        <v>2516</v>
      </c>
      <c r="C111" s="224">
        <v>0</v>
      </c>
      <c r="D111" s="224">
        <v>6</v>
      </c>
      <c r="E111" s="224">
        <v>40</v>
      </c>
      <c r="F111" s="252">
        <f t="shared" si="6"/>
        <v>0.15</v>
      </c>
    </row>
    <row r="112" spans="2:6" ht="16.5" customHeight="1">
      <c r="B112" s="140" t="s">
        <v>2517</v>
      </c>
      <c r="C112" s="153">
        <v>0</v>
      </c>
      <c r="D112" s="153">
        <v>6</v>
      </c>
      <c r="E112" s="153">
        <v>40</v>
      </c>
      <c r="F112" s="253">
        <f t="shared" si="6"/>
        <v>0.15</v>
      </c>
    </row>
    <row r="113" spans="2:6" ht="15">
      <c r="B113" s="121"/>
      <c r="C113" s="122"/>
      <c r="D113" s="122"/>
      <c r="E113" s="122"/>
      <c r="F113" s="123"/>
    </row>
    <row r="114" spans="2:6" ht="18.75" customHeight="1">
      <c r="B114" s="686" t="s">
        <v>1388</v>
      </c>
      <c r="C114" s="686"/>
      <c r="D114" s="245"/>
      <c r="E114" s="245"/>
      <c r="F114" s="123"/>
    </row>
    <row r="115" spans="2:6" ht="9" customHeight="1">
      <c r="B115" s="121"/>
      <c r="C115" s="122"/>
      <c r="D115" s="122"/>
      <c r="E115" s="122"/>
      <c r="F115" s="123"/>
    </row>
    <row r="116" spans="2:6" ht="15">
      <c r="B116" s="121"/>
      <c r="C116" s="18" t="s">
        <v>52</v>
      </c>
      <c r="D116" s="18" t="s">
        <v>51</v>
      </c>
      <c r="E116" s="18" t="s">
        <v>11</v>
      </c>
      <c r="F116" s="18" t="s">
        <v>50</v>
      </c>
    </row>
    <row r="117" spans="2:6" s="81" customFormat="1" ht="2.25" customHeight="1">
      <c r="B117" s="155"/>
      <c r="C117" s="156"/>
      <c r="D117" s="156"/>
      <c r="E117" s="157"/>
    </row>
    <row r="118" spans="2:6" s="131" customFormat="1" ht="15" hidden="1">
      <c r="B118" s="128" t="s">
        <v>1385</v>
      </c>
      <c r="C118" s="224">
        <v>0</v>
      </c>
      <c r="D118" s="224">
        <v>0</v>
      </c>
      <c r="E118" s="224">
        <v>21</v>
      </c>
      <c r="F118" s="225">
        <f t="shared" ref="F118:F146" si="7">D118/E118</f>
        <v>0</v>
      </c>
    </row>
    <row r="119" spans="2:6" s="131" customFormat="1" ht="15" hidden="1">
      <c r="B119" s="128" t="s">
        <v>1397</v>
      </c>
      <c r="C119" s="224">
        <v>0</v>
      </c>
      <c r="D119" s="224">
        <v>0</v>
      </c>
      <c r="E119" s="224">
        <v>17</v>
      </c>
      <c r="F119" s="225">
        <f t="shared" si="7"/>
        <v>0</v>
      </c>
    </row>
    <row r="120" spans="2:6" ht="15" hidden="1">
      <c r="B120" s="128" t="s">
        <v>125</v>
      </c>
      <c r="C120" s="224">
        <v>0</v>
      </c>
      <c r="D120" s="224">
        <v>0</v>
      </c>
      <c r="E120" s="224">
        <v>17</v>
      </c>
      <c r="F120" s="225">
        <f t="shared" si="7"/>
        <v>0</v>
      </c>
    </row>
    <row r="121" spans="2:6" ht="15" hidden="1">
      <c r="B121" s="128" t="s">
        <v>126</v>
      </c>
      <c r="C121" s="224">
        <v>0</v>
      </c>
      <c r="D121" s="224">
        <v>0</v>
      </c>
      <c r="E121" s="224">
        <v>17</v>
      </c>
      <c r="F121" s="225">
        <f t="shared" si="7"/>
        <v>0</v>
      </c>
    </row>
    <row r="122" spans="2:6" ht="15" hidden="1">
      <c r="B122" s="128" t="s">
        <v>1574</v>
      </c>
      <c r="C122" s="224">
        <v>0</v>
      </c>
      <c r="D122" s="224">
        <v>0</v>
      </c>
      <c r="E122" s="224">
        <v>17</v>
      </c>
      <c r="F122" s="225">
        <f t="shared" si="7"/>
        <v>0</v>
      </c>
    </row>
    <row r="123" spans="2:6" ht="15" hidden="1">
      <c r="B123" s="128" t="s">
        <v>1556</v>
      </c>
      <c r="C123" s="224">
        <v>0</v>
      </c>
      <c r="D123" s="224">
        <v>0</v>
      </c>
      <c r="E123" s="224">
        <v>17</v>
      </c>
      <c r="F123" s="225">
        <f t="shared" si="7"/>
        <v>0</v>
      </c>
    </row>
    <row r="124" spans="2:6" ht="15" hidden="1">
      <c r="B124" s="128" t="s">
        <v>1585</v>
      </c>
      <c r="C124" s="224">
        <v>0</v>
      </c>
      <c r="D124" s="224">
        <v>0</v>
      </c>
      <c r="E124" s="224">
        <v>17</v>
      </c>
      <c r="F124" s="225">
        <f t="shared" si="7"/>
        <v>0</v>
      </c>
    </row>
    <row r="125" spans="2:6" ht="15" hidden="1">
      <c r="B125" s="128" t="s">
        <v>214</v>
      </c>
      <c r="C125" s="224">
        <v>2</v>
      </c>
      <c r="D125" s="224">
        <v>2</v>
      </c>
      <c r="E125" s="224">
        <v>19</v>
      </c>
      <c r="F125" s="225">
        <f t="shared" si="7"/>
        <v>0.10526315789473684</v>
      </c>
    </row>
    <row r="126" spans="2:6" ht="15" hidden="1">
      <c r="B126" s="128" t="s">
        <v>228</v>
      </c>
      <c r="C126" s="224">
        <v>0</v>
      </c>
      <c r="D126" s="224">
        <v>2</v>
      </c>
      <c r="E126" s="224">
        <v>19</v>
      </c>
      <c r="F126" s="225">
        <f t="shared" si="7"/>
        <v>0.10526315789473684</v>
      </c>
    </row>
    <row r="127" spans="2:6" s="175" customFormat="1" ht="15" hidden="1">
      <c r="B127" s="128" t="s">
        <v>253</v>
      </c>
      <c r="C127" s="224">
        <v>0</v>
      </c>
      <c r="D127" s="224">
        <v>2</v>
      </c>
      <c r="E127" s="224">
        <v>19</v>
      </c>
      <c r="F127" s="225">
        <f t="shared" si="7"/>
        <v>0.10526315789473684</v>
      </c>
    </row>
    <row r="128" spans="2:6" s="175" customFormat="1" ht="15" hidden="1">
      <c r="B128" s="128" t="s">
        <v>1734</v>
      </c>
      <c r="C128" s="224">
        <v>0</v>
      </c>
      <c r="D128" s="224">
        <v>2</v>
      </c>
      <c r="E128" s="224">
        <v>19</v>
      </c>
      <c r="F128" s="225">
        <f t="shared" si="7"/>
        <v>0.10526315789473684</v>
      </c>
    </row>
    <row r="129" spans="2:6" s="175" customFormat="1" ht="15" hidden="1">
      <c r="B129" s="128" t="s">
        <v>1768</v>
      </c>
      <c r="C129" s="224">
        <v>0</v>
      </c>
      <c r="D129" s="224">
        <v>2</v>
      </c>
      <c r="E129" s="224">
        <v>19</v>
      </c>
      <c r="F129" s="225">
        <f t="shared" si="7"/>
        <v>0.10526315789473684</v>
      </c>
    </row>
    <row r="130" spans="2:6" ht="15" hidden="1">
      <c r="B130" s="140" t="s">
        <v>302</v>
      </c>
      <c r="C130" s="153">
        <v>1</v>
      </c>
      <c r="D130" s="153">
        <v>3</v>
      </c>
      <c r="E130" s="153">
        <v>20</v>
      </c>
      <c r="F130" s="253">
        <f t="shared" si="7"/>
        <v>0.15</v>
      </c>
    </row>
    <row r="131" spans="2:6" ht="15" hidden="1">
      <c r="B131" s="128" t="s">
        <v>339</v>
      </c>
      <c r="C131" s="224">
        <v>0</v>
      </c>
      <c r="D131" s="224">
        <v>3</v>
      </c>
      <c r="E131" s="224">
        <v>20</v>
      </c>
      <c r="F131" s="225">
        <f t="shared" si="7"/>
        <v>0.15</v>
      </c>
    </row>
    <row r="132" spans="2:6" ht="15" hidden="1">
      <c r="B132" s="128" t="s">
        <v>343</v>
      </c>
      <c r="C132" s="224">
        <v>0</v>
      </c>
      <c r="D132" s="224">
        <v>3</v>
      </c>
      <c r="E132" s="224">
        <v>20</v>
      </c>
      <c r="F132" s="225">
        <f t="shared" si="7"/>
        <v>0.15</v>
      </c>
    </row>
    <row r="133" spans="2:6" ht="15" hidden="1">
      <c r="B133" s="128" t="s">
        <v>1830</v>
      </c>
      <c r="C133" s="224">
        <v>1</v>
      </c>
      <c r="D133" s="224">
        <v>4</v>
      </c>
      <c r="E133" s="224">
        <v>21</v>
      </c>
      <c r="F133" s="225">
        <f t="shared" si="7"/>
        <v>0.19047619047619047</v>
      </c>
    </row>
    <row r="134" spans="2:6" ht="15" hidden="1">
      <c r="B134" s="128" t="s">
        <v>391</v>
      </c>
      <c r="C134" s="224">
        <v>0</v>
      </c>
      <c r="D134" s="224">
        <v>4</v>
      </c>
      <c r="E134" s="224">
        <v>21</v>
      </c>
      <c r="F134" s="225">
        <f t="shared" si="7"/>
        <v>0.19047619047619047</v>
      </c>
    </row>
    <row r="135" spans="2:6" ht="15" hidden="1">
      <c r="B135" s="128" t="s">
        <v>1912</v>
      </c>
      <c r="C135" s="224">
        <v>0</v>
      </c>
      <c r="D135" s="224">
        <v>4</v>
      </c>
      <c r="E135" s="224">
        <v>21</v>
      </c>
      <c r="F135" s="225">
        <f t="shared" si="7"/>
        <v>0.19047619047619047</v>
      </c>
    </row>
    <row r="136" spans="2:6" s="175" customFormat="1" ht="15" hidden="1">
      <c r="B136" s="128" t="s">
        <v>1900</v>
      </c>
      <c r="C136" s="224">
        <v>0</v>
      </c>
      <c r="D136" s="224">
        <v>4</v>
      </c>
      <c r="E136" s="224">
        <v>21</v>
      </c>
      <c r="F136" s="225">
        <f t="shared" si="7"/>
        <v>0.19047619047619047</v>
      </c>
    </row>
    <row r="137" spans="2:6" s="175" customFormat="1" ht="15" hidden="1">
      <c r="B137" s="128" t="s">
        <v>1989</v>
      </c>
      <c r="C137" s="224">
        <v>0</v>
      </c>
      <c r="D137" s="224">
        <v>4</v>
      </c>
      <c r="E137" s="224">
        <v>21</v>
      </c>
      <c r="F137" s="225">
        <f t="shared" si="7"/>
        <v>0.19047619047619047</v>
      </c>
    </row>
    <row r="138" spans="2:6" ht="15" hidden="1">
      <c r="B138" s="128" t="s">
        <v>477</v>
      </c>
      <c r="C138" s="224">
        <v>0</v>
      </c>
      <c r="D138" s="224">
        <v>4</v>
      </c>
      <c r="E138" s="224">
        <v>21</v>
      </c>
      <c r="F138" s="225">
        <f t="shared" si="7"/>
        <v>0.19047619047619047</v>
      </c>
    </row>
    <row r="139" spans="2:6" ht="15" hidden="1">
      <c r="B139" s="128" t="s">
        <v>500</v>
      </c>
      <c r="C139" s="224">
        <v>0</v>
      </c>
      <c r="D139" s="224">
        <v>4</v>
      </c>
      <c r="E139" s="224">
        <v>21</v>
      </c>
      <c r="F139" s="225">
        <f t="shared" si="7"/>
        <v>0.19047619047619047</v>
      </c>
    </row>
    <row r="140" spans="2:6" s="175" customFormat="1" ht="17.25" hidden="1" customHeight="1">
      <c r="B140" s="160" t="s">
        <v>546</v>
      </c>
      <c r="C140" s="224">
        <v>0</v>
      </c>
      <c r="D140" s="224">
        <v>4</v>
      </c>
      <c r="E140" s="224">
        <v>21</v>
      </c>
      <c r="F140" s="225">
        <f t="shared" si="7"/>
        <v>0.19047619047619047</v>
      </c>
    </row>
    <row r="141" spans="2:6" s="175" customFormat="1" ht="17.25" hidden="1" customHeight="1">
      <c r="B141" s="160" t="s">
        <v>2120</v>
      </c>
      <c r="C141" s="224">
        <v>0</v>
      </c>
      <c r="D141" s="224">
        <v>4</v>
      </c>
      <c r="E141" s="224">
        <v>21</v>
      </c>
      <c r="F141" s="225">
        <f t="shared" si="7"/>
        <v>0.19047619047619047</v>
      </c>
    </row>
    <row r="142" spans="2:6" s="175" customFormat="1" ht="17.25" hidden="1" customHeight="1">
      <c r="B142" s="160" t="s">
        <v>2177</v>
      </c>
      <c r="C142" s="224">
        <v>0</v>
      </c>
      <c r="D142" s="224">
        <v>4</v>
      </c>
      <c r="E142" s="224">
        <v>21</v>
      </c>
      <c r="F142" s="225">
        <f t="shared" si="7"/>
        <v>0.19047619047619047</v>
      </c>
    </row>
    <row r="143" spans="2:6" ht="15" hidden="1">
      <c r="B143" s="160" t="s">
        <v>628</v>
      </c>
      <c r="C143" s="224">
        <v>0</v>
      </c>
      <c r="D143" s="224">
        <v>4</v>
      </c>
      <c r="E143" s="224">
        <v>21</v>
      </c>
      <c r="F143" s="225">
        <f t="shared" si="7"/>
        <v>0.19047619047619047</v>
      </c>
    </row>
    <row r="144" spans="2:6" ht="15" hidden="1">
      <c r="B144" s="160" t="s">
        <v>2222</v>
      </c>
      <c r="C144" s="224">
        <v>0</v>
      </c>
      <c r="D144" s="224">
        <v>4</v>
      </c>
      <c r="E144" s="224">
        <v>21</v>
      </c>
      <c r="F144" s="225">
        <f t="shared" si="7"/>
        <v>0.19047619047619047</v>
      </c>
    </row>
    <row r="145" spans="2:6" ht="15" hidden="1">
      <c r="B145" s="160" t="s">
        <v>2267</v>
      </c>
      <c r="C145" s="224">
        <v>0</v>
      </c>
      <c r="D145" s="224">
        <v>4</v>
      </c>
      <c r="E145" s="224">
        <v>21</v>
      </c>
      <c r="F145" s="225">
        <f t="shared" si="7"/>
        <v>0.19047619047619047</v>
      </c>
    </row>
    <row r="146" spans="2:6" ht="15" hidden="1">
      <c r="B146" s="160" t="s">
        <v>699</v>
      </c>
      <c r="C146" s="224">
        <v>0</v>
      </c>
      <c r="D146" s="224">
        <v>4</v>
      </c>
      <c r="E146" s="224">
        <v>21</v>
      </c>
      <c r="F146" s="225">
        <f t="shared" si="7"/>
        <v>0.19047619047619047</v>
      </c>
    </row>
    <row r="147" spans="2:6" ht="15" hidden="1">
      <c r="B147" s="183" t="s">
        <v>740</v>
      </c>
      <c r="C147" s="251">
        <v>0</v>
      </c>
      <c r="D147" s="251">
        <v>4</v>
      </c>
      <c r="E147" s="251">
        <v>21</v>
      </c>
      <c r="F147" s="252">
        <f t="shared" ref="F147:F154" si="8">D147/E147</f>
        <v>0.19047619047619047</v>
      </c>
    </row>
    <row r="148" spans="2:6" ht="15" hidden="1">
      <c r="B148" s="160" t="s">
        <v>2366</v>
      </c>
      <c r="C148" s="224">
        <v>0</v>
      </c>
      <c r="D148" s="224">
        <v>4</v>
      </c>
      <c r="E148" s="224">
        <v>21</v>
      </c>
      <c r="F148" s="252">
        <f t="shared" si="8"/>
        <v>0.19047619047619047</v>
      </c>
    </row>
    <row r="149" spans="2:6" ht="15" hidden="1">
      <c r="B149" s="160" t="s">
        <v>2395</v>
      </c>
      <c r="C149" s="224">
        <v>0</v>
      </c>
      <c r="D149" s="224">
        <v>4</v>
      </c>
      <c r="E149" s="224">
        <v>21</v>
      </c>
      <c r="F149" s="252">
        <f t="shared" si="8"/>
        <v>0.19047619047619047</v>
      </c>
    </row>
    <row r="150" spans="2:6" ht="15" hidden="1">
      <c r="B150" s="160" t="s">
        <v>2420</v>
      </c>
      <c r="C150" s="224">
        <v>0</v>
      </c>
      <c r="D150" s="224">
        <v>4</v>
      </c>
      <c r="E150" s="224">
        <v>21</v>
      </c>
      <c r="F150" s="252">
        <f t="shared" si="8"/>
        <v>0.19047619047619047</v>
      </c>
    </row>
    <row r="151" spans="2:6" ht="15">
      <c r="B151" s="160" t="s">
        <v>2441</v>
      </c>
      <c r="C151" s="224">
        <v>0</v>
      </c>
      <c r="D151" s="224">
        <v>4</v>
      </c>
      <c r="E151" s="224">
        <v>21</v>
      </c>
      <c r="F151" s="252">
        <f t="shared" si="8"/>
        <v>0.19047619047619047</v>
      </c>
    </row>
    <row r="152" spans="2:6" ht="15">
      <c r="B152" s="160" t="s">
        <v>2473</v>
      </c>
      <c r="C152" s="224">
        <v>0</v>
      </c>
      <c r="D152" s="224">
        <v>4</v>
      </c>
      <c r="E152" s="224">
        <v>21</v>
      </c>
      <c r="F152" s="252">
        <f t="shared" si="8"/>
        <v>0.19047619047619047</v>
      </c>
    </row>
    <row r="153" spans="2:6" ht="15">
      <c r="B153" s="160" t="s">
        <v>2516</v>
      </c>
      <c r="C153" s="224">
        <v>0</v>
      </c>
      <c r="D153" s="224">
        <v>4</v>
      </c>
      <c r="E153" s="224">
        <v>21</v>
      </c>
      <c r="F153" s="252">
        <f t="shared" si="8"/>
        <v>0.19047619047619047</v>
      </c>
    </row>
    <row r="154" spans="2:6" ht="15">
      <c r="B154" s="140" t="s">
        <v>2517</v>
      </c>
      <c r="C154" s="153">
        <v>0</v>
      </c>
      <c r="D154" s="153">
        <v>4</v>
      </c>
      <c r="E154" s="153">
        <v>21</v>
      </c>
      <c r="F154" s="253">
        <f t="shared" si="8"/>
        <v>0.19047619047619047</v>
      </c>
    </row>
    <row r="155" spans="2:6" ht="15">
      <c r="B155" s="121"/>
      <c r="C155" s="122"/>
      <c r="D155" s="122"/>
      <c r="E155" s="122"/>
      <c r="F155" s="123"/>
    </row>
    <row r="156" spans="2:6" ht="18.75" customHeight="1">
      <c r="B156" s="686" t="s">
        <v>1389</v>
      </c>
      <c r="C156" s="686"/>
      <c r="D156" s="245"/>
      <c r="E156" s="245"/>
      <c r="F156" s="123"/>
    </row>
    <row r="157" spans="2:6" ht="9" customHeight="1">
      <c r="B157" s="121"/>
      <c r="C157" s="122"/>
      <c r="D157" s="122"/>
      <c r="E157" s="122"/>
      <c r="F157" s="123"/>
    </row>
    <row r="158" spans="2:6" ht="15">
      <c r="B158" s="121"/>
      <c r="C158" s="18" t="s">
        <v>52</v>
      </c>
      <c r="D158" s="18" t="s">
        <v>51</v>
      </c>
      <c r="E158" s="18" t="s">
        <v>11</v>
      </c>
      <c r="F158" s="18" t="s">
        <v>50</v>
      </c>
    </row>
    <row r="159" spans="2:6" s="81" customFormat="1" ht="3" customHeight="1">
      <c r="B159" s="155"/>
      <c r="C159" s="156"/>
      <c r="D159" s="156"/>
      <c r="E159" s="157"/>
    </row>
    <row r="160" spans="2:6" s="175" customFormat="1" ht="15" hidden="1">
      <c r="B160" s="128" t="s">
        <v>1385</v>
      </c>
      <c r="C160" s="224">
        <v>2</v>
      </c>
      <c r="D160" s="224">
        <v>10</v>
      </c>
      <c r="E160" s="224">
        <v>36</v>
      </c>
      <c r="F160" s="225">
        <f t="shared" ref="F160:F188" si="9">D160/E160</f>
        <v>0.27777777777777779</v>
      </c>
    </row>
    <row r="161" spans="2:6" s="175" customFormat="1" ht="15" hidden="1">
      <c r="B161" s="128" t="s">
        <v>1397</v>
      </c>
      <c r="C161" s="224">
        <v>0</v>
      </c>
      <c r="D161" s="224">
        <v>7</v>
      </c>
      <c r="E161" s="224">
        <v>36</v>
      </c>
      <c r="F161" s="225">
        <f t="shared" si="9"/>
        <v>0.19444444444444445</v>
      </c>
    </row>
    <row r="162" spans="2:6" ht="15" hidden="1">
      <c r="B162" s="128" t="s">
        <v>125</v>
      </c>
      <c r="C162" s="224">
        <v>1</v>
      </c>
      <c r="D162" s="224">
        <v>8</v>
      </c>
      <c r="E162" s="224">
        <v>37</v>
      </c>
      <c r="F162" s="225">
        <f t="shared" si="9"/>
        <v>0.21621621621621623</v>
      </c>
    </row>
    <row r="163" spans="2:6" ht="15" hidden="1">
      <c r="B163" s="128" t="s">
        <v>126</v>
      </c>
      <c r="C163" s="224">
        <v>0</v>
      </c>
      <c r="D163" s="224">
        <v>8</v>
      </c>
      <c r="E163" s="224">
        <v>37</v>
      </c>
      <c r="F163" s="225">
        <f t="shared" si="9"/>
        <v>0.21621621621621623</v>
      </c>
    </row>
    <row r="164" spans="2:6" ht="15" hidden="1">
      <c r="B164" s="128" t="s">
        <v>1574</v>
      </c>
      <c r="C164" s="224">
        <v>0</v>
      </c>
      <c r="D164" s="224">
        <v>8</v>
      </c>
      <c r="E164" s="224">
        <v>37</v>
      </c>
      <c r="F164" s="225">
        <f t="shared" si="9"/>
        <v>0.21621621621621623</v>
      </c>
    </row>
    <row r="165" spans="2:6" ht="15" hidden="1">
      <c r="B165" s="128" t="s">
        <v>1556</v>
      </c>
      <c r="C165" s="224">
        <v>4</v>
      </c>
      <c r="D165" s="224">
        <v>12</v>
      </c>
      <c r="E165" s="224">
        <v>41</v>
      </c>
      <c r="F165" s="225">
        <f t="shared" si="9"/>
        <v>0.29268292682926828</v>
      </c>
    </row>
    <row r="166" spans="2:6" ht="15" hidden="1">
      <c r="B166" s="128" t="s">
        <v>1585</v>
      </c>
      <c r="C166" s="224">
        <v>0</v>
      </c>
      <c r="D166" s="224">
        <v>11</v>
      </c>
      <c r="E166" s="224">
        <v>41</v>
      </c>
      <c r="F166" s="225">
        <f t="shared" si="9"/>
        <v>0.26829268292682928</v>
      </c>
    </row>
    <row r="167" spans="2:6" ht="15" hidden="1">
      <c r="B167" s="128" t="s">
        <v>214</v>
      </c>
      <c r="C167" s="224">
        <v>18</v>
      </c>
      <c r="D167" s="224">
        <v>28</v>
      </c>
      <c r="E167" s="224">
        <v>59</v>
      </c>
      <c r="F167" s="225">
        <f t="shared" si="9"/>
        <v>0.47457627118644069</v>
      </c>
    </row>
    <row r="168" spans="2:6" ht="15" hidden="1">
      <c r="B168" s="128" t="s">
        <v>228</v>
      </c>
      <c r="C168" s="224">
        <v>0</v>
      </c>
      <c r="D168" s="224">
        <v>28</v>
      </c>
      <c r="E168" s="224">
        <v>59</v>
      </c>
      <c r="F168" s="225">
        <f t="shared" si="9"/>
        <v>0.47457627118644069</v>
      </c>
    </row>
    <row r="169" spans="2:6" s="175" customFormat="1" ht="15" hidden="1">
      <c r="B169" s="128" t="s">
        <v>253</v>
      </c>
      <c r="C169" s="224">
        <v>0</v>
      </c>
      <c r="D169" s="224">
        <v>28</v>
      </c>
      <c r="E169" s="224">
        <v>59</v>
      </c>
      <c r="F169" s="225">
        <f t="shared" si="9"/>
        <v>0.47457627118644069</v>
      </c>
    </row>
    <row r="170" spans="2:6" s="175" customFormat="1" ht="15" hidden="1">
      <c r="B170" s="128" t="s">
        <v>1734</v>
      </c>
      <c r="C170" s="224">
        <v>0</v>
      </c>
      <c r="D170" s="224">
        <v>28</v>
      </c>
      <c r="E170" s="224">
        <v>59</v>
      </c>
      <c r="F170" s="225">
        <f t="shared" si="9"/>
        <v>0.47457627118644069</v>
      </c>
    </row>
    <row r="171" spans="2:6" s="175" customFormat="1" ht="15" hidden="1">
      <c r="B171" s="128" t="s">
        <v>1768</v>
      </c>
      <c r="C171" s="224">
        <v>0</v>
      </c>
      <c r="D171" s="224">
        <v>28</v>
      </c>
      <c r="E171" s="224">
        <v>59</v>
      </c>
      <c r="F171" s="225">
        <f t="shared" si="9"/>
        <v>0.47457627118644069</v>
      </c>
    </row>
    <row r="172" spans="2:6" ht="15" hidden="1">
      <c r="B172" s="140" t="s">
        <v>302</v>
      </c>
      <c r="C172" s="153">
        <v>0</v>
      </c>
      <c r="D172" s="153">
        <v>28</v>
      </c>
      <c r="E172" s="153">
        <v>59</v>
      </c>
      <c r="F172" s="253">
        <f t="shared" si="9"/>
        <v>0.47457627118644069</v>
      </c>
    </row>
    <row r="173" spans="2:6" ht="15" hidden="1">
      <c r="B173" s="128" t="s">
        <v>339</v>
      </c>
      <c r="C173" s="224">
        <v>0</v>
      </c>
      <c r="D173" s="224">
        <v>28</v>
      </c>
      <c r="E173" s="224">
        <v>59</v>
      </c>
      <c r="F173" s="225">
        <f t="shared" si="9"/>
        <v>0.47457627118644069</v>
      </c>
    </row>
    <row r="174" spans="2:6" ht="15" hidden="1">
      <c r="B174" s="128" t="s">
        <v>343</v>
      </c>
      <c r="C174" s="224">
        <v>0</v>
      </c>
      <c r="D174" s="224">
        <v>28</v>
      </c>
      <c r="E174" s="224">
        <v>59</v>
      </c>
      <c r="F174" s="225">
        <f t="shared" si="9"/>
        <v>0.47457627118644069</v>
      </c>
    </row>
    <row r="175" spans="2:6" ht="15" hidden="1">
      <c r="B175" s="128" t="s">
        <v>1830</v>
      </c>
      <c r="C175" s="224">
        <v>0</v>
      </c>
      <c r="D175" s="224">
        <v>21</v>
      </c>
      <c r="E175" s="224">
        <v>59</v>
      </c>
      <c r="F175" s="225">
        <f t="shared" si="9"/>
        <v>0.3559322033898305</v>
      </c>
    </row>
    <row r="176" spans="2:6" ht="15" hidden="1">
      <c r="B176" s="128" t="s">
        <v>391</v>
      </c>
      <c r="C176" s="224">
        <v>0</v>
      </c>
      <c r="D176" s="224">
        <v>19</v>
      </c>
      <c r="E176" s="224">
        <v>59</v>
      </c>
      <c r="F176" s="225">
        <f t="shared" si="9"/>
        <v>0.32203389830508472</v>
      </c>
    </row>
    <row r="177" spans="2:6" ht="15" hidden="1">
      <c r="B177" s="140" t="s">
        <v>1866</v>
      </c>
      <c r="C177" s="153">
        <v>0</v>
      </c>
      <c r="D177" s="153">
        <v>18</v>
      </c>
      <c r="E177" s="153">
        <v>59</v>
      </c>
      <c r="F177" s="253">
        <f t="shared" si="9"/>
        <v>0.30508474576271188</v>
      </c>
    </row>
    <row r="178" spans="2:6" s="175" customFormat="1" ht="15" hidden="1">
      <c r="B178" s="128" t="s">
        <v>1913</v>
      </c>
      <c r="C178" s="224">
        <v>1</v>
      </c>
      <c r="D178" s="224">
        <v>19</v>
      </c>
      <c r="E178" s="224">
        <v>60</v>
      </c>
      <c r="F178" s="225">
        <f t="shared" si="9"/>
        <v>0.31666666666666665</v>
      </c>
    </row>
    <row r="179" spans="2:6" s="175" customFormat="1" ht="15" hidden="1">
      <c r="B179" s="128" t="s">
        <v>443</v>
      </c>
      <c r="C179" s="224">
        <v>0</v>
      </c>
      <c r="D179" s="224">
        <v>19</v>
      </c>
      <c r="E179" s="224">
        <v>60</v>
      </c>
      <c r="F179" s="225">
        <f t="shared" si="9"/>
        <v>0.31666666666666665</v>
      </c>
    </row>
    <row r="180" spans="2:6" ht="15" hidden="1">
      <c r="B180" s="128" t="s">
        <v>477</v>
      </c>
      <c r="C180" s="224">
        <v>1</v>
      </c>
      <c r="D180" s="224">
        <v>18</v>
      </c>
      <c r="E180" s="224">
        <v>61</v>
      </c>
      <c r="F180" s="225">
        <f t="shared" si="9"/>
        <v>0.29508196721311475</v>
      </c>
    </row>
    <row r="181" spans="2:6" ht="15" hidden="1">
      <c r="B181" s="128" t="s">
        <v>500</v>
      </c>
      <c r="C181" s="224">
        <v>0</v>
      </c>
      <c r="D181" s="224">
        <v>18</v>
      </c>
      <c r="E181" s="224">
        <v>61</v>
      </c>
      <c r="F181" s="225">
        <f t="shared" si="9"/>
        <v>0.29508196721311475</v>
      </c>
    </row>
    <row r="182" spans="2:6" s="175" customFormat="1" ht="17.25" hidden="1" customHeight="1">
      <c r="B182" s="160" t="s">
        <v>546</v>
      </c>
      <c r="C182" s="224">
        <v>0</v>
      </c>
      <c r="D182" s="224">
        <v>17</v>
      </c>
      <c r="E182" s="224">
        <v>61</v>
      </c>
      <c r="F182" s="225">
        <f t="shared" si="9"/>
        <v>0.27868852459016391</v>
      </c>
    </row>
    <row r="183" spans="2:6" s="175" customFormat="1" ht="17.25" hidden="1" customHeight="1">
      <c r="B183" s="160" t="s">
        <v>2120</v>
      </c>
      <c r="C183" s="224">
        <v>0</v>
      </c>
      <c r="D183" s="224">
        <v>17</v>
      </c>
      <c r="E183" s="224">
        <v>61</v>
      </c>
      <c r="F183" s="225">
        <f t="shared" si="9"/>
        <v>0.27868852459016391</v>
      </c>
    </row>
    <row r="184" spans="2:6" s="175" customFormat="1" ht="17.25" hidden="1" customHeight="1">
      <c r="B184" s="160" t="s">
        <v>594</v>
      </c>
      <c r="C184" s="224">
        <v>2</v>
      </c>
      <c r="D184" s="224">
        <v>18</v>
      </c>
      <c r="E184" s="224">
        <v>63</v>
      </c>
      <c r="F184" s="225">
        <f t="shared" si="9"/>
        <v>0.2857142857142857</v>
      </c>
    </row>
    <row r="185" spans="2:6" ht="15" hidden="1">
      <c r="B185" s="160" t="s">
        <v>628</v>
      </c>
      <c r="C185" s="224">
        <v>0</v>
      </c>
      <c r="D185" s="224">
        <v>18</v>
      </c>
      <c r="E185" s="224">
        <v>63</v>
      </c>
      <c r="F185" s="225">
        <f t="shared" si="9"/>
        <v>0.2857142857142857</v>
      </c>
    </row>
    <row r="186" spans="2:6" ht="15" hidden="1">
      <c r="B186" s="160" t="s">
        <v>2222</v>
      </c>
      <c r="C186" s="224">
        <v>0</v>
      </c>
      <c r="D186" s="224">
        <v>18</v>
      </c>
      <c r="E186" s="224">
        <v>63</v>
      </c>
      <c r="F186" s="225">
        <f t="shared" si="9"/>
        <v>0.2857142857142857</v>
      </c>
    </row>
    <row r="187" spans="2:6" ht="15" hidden="1">
      <c r="B187" s="160" t="s">
        <v>658</v>
      </c>
      <c r="C187" s="224">
        <v>1</v>
      </c>
      <c r="D187" s="224">
        <v>19</v>
      </c>
      <c r="E187" s="224">
        <v>64</v>
      </c>
      <c r="F187" s="225">
        <f t="shared" si="9"/>
        <v>0.296875</v>
      </c>
    </row>
    <row r="188" spans="2:6" ht="15" hidden="1">
      <c r="B188" s="160" t="s">
        <v>699</v>
      </c>
      <c r="C188" s="224">
        <v>1</v>
      </c>
      <c r="D188" s="224">
        <v>20</v>
      </c>
      <c r="E188" s="224">
        <v>65</v>
      </c>
      <c r="F188" s="225">
        <f t="shared" si="9"/>
        <v>0.30769230769230771</v>
      </c>
    </row>
    <row r="189" spans="2:6" ht="15" hidden="1">
      <c r="B189" s="183" t="s">
        <v>740</v>
      </c>
      <c r="C189" s="251">
        <v>0</v>
      </c>
      <c r="D189" s="251">
        <v>20</v>
      </c>
      <c r="E189" s="251">
        <v>65</v>
      </c>
      <c r="F189" s="252">
        <f t="shared" ref="F189:F196" si="10">D189/E189</f>
        <v>0.30769230769230771</v>
      </c>
    </row>
    <row r="190" spans="2:6" ht="15" hidden="1">
      <c r="B190" s="160" t="s">
        <v>2366</v>
      </c>
      <c r="C190" s="224">
        <v>0</v>
      </c>
      <c r="D190" s="224">
        <v>20</v>
      </c>
      <c r="E190" s="224">
        <v>65</v>
      </c>
      <c r="F190" s="252">
        <f t="shared" si="10"/>
        <v>0.30769230769230771</v>
      </c>
    </row>
    <row r="191" spans="2:6" ht="15" hidden="1">
      <c r="B191" s="160" t="s">
        <v>2395</v>
      </c>
      <c r="C191" s="224">
        <v>0</v>
      </c>
      <c r="D191" s="224">
        <v>18</v>
      </c>
      <c r="E191" s="224">
        <v>65</v>
      </c>
      <c r="F191" s="252">
        <f t="shared" si="10"/>
        <v>0.27692307692307694</v>
      </c>
    </row>
    <row r="192" spans="2:6" ht="15" hidden="1">
      <c r="B192" s="160" t="s">
        <v>2420</v>
      </c>
      <c r="C192" s="224">
        <v>0</v>
      </c>
      <c r="D192" s="224">
        <v>18</v>
      </c>
      <c r="E192" s="224">
        <v>65</v>
      </c>
      <c r="F192" s="252">
        <f t="shared" si="10"/>
        <v>0.27692307692307694</v>
      </c>
    </row>
    <row r="193" spans="2:10" ht="15">
      <c r="B193" s="160" t="s">
        <v>2441</v>
      </c>
      <c r="C193" s="224">
        <v>0</v>
      </c>
      <c r="D193" s="224">
        <v>18</v>
      </c>
      <c r="E193" s="224">
        <v>65</v>
      </c>
      <c r="F193" s="252">
        <f t="shared" si="10"/>
        <v>0.27692307692307694</v>
      </c>
    </row>
    <row r="194" spans="2:10" ht="15">
      <c r="B194" s="160" t="s">
        <v>2473</v>
      </c>
      <c r="C194" s="224">
        <v>0</v>
      </c>
      <c r="D194" s="224">
        <v>16</v>
      </c>
      <c r="E194" s="224">
        <v>65</v>
      </c>
      <c r="F194" s="252">
        <f t="shared" si="10"/>
        <v>0.24615384615384617</v>
      </c>
    </row>
    <row r="195" spans="2:10" ht="15">
      <c r="B195" s="160" t="s">
        <v>2516</v>
      </c>
      <c r="C195" s="224">
        <v>0</v>
      </c>
      <c r="D195" s="224">
        <v>16</v>
      </c>
      <c r="E195" s="224">
        <v>65</v>
      </c>
      <c r="F195" s="252">
        <f t="shared" si="10"/>
        <v>0.24615384615384617</v>
      </c>
    </row>
    <row r="196" spans="2:10" ht="15">
      <c r="B196" s="140" t="s">
        <v>2517</v>
      </c>
      <c r="C196" s="153">
        <v>0</v>
      </c>
      <c r="D196" s="153">
        <v>16</v>
      </c>
      <c r="E196" s="153">
        <v>65</v>
      </c>
      <c r="F196" s="253">
        <f t="shared" si="10"/>
        <v>0.24615384615384617</v>
      </c>
    </row>
    <row r="197" spans="2:10" ht="15">
      <c r="B197" s="121"/>
      <c r="C197" s="122"/>
      <c r="D197" s="122"/>
      <c r="E197" s="122"/>
      <c r="F197" s="123"/>
    </row>
    <row r="198" spans="2:10" s="15" customFormat="1" ht="19.5" customHeight="1">
      <c r="B198" s="684" t="s">
        <v>1391</v>
      </c>
      <c r="C198" s="684"/>
      <c r="D198" s="684"/>
      <c r="E198" s="684"/>
      <c r="F198" s="16" t="s">
        <v>282</v>
      </c>
      <c r="G198" s="16"/>
      <c r="H198" s="16"/>
      <c r="I198" s="16"/>
      <c r="J198" s="16"/>
    </row>
    <row r="200" spans="2:10" ht="21" customHeight="1">
      <c r="C200" s="18" t="s">
        <v>53</v>
      </c>
      <c r="D200" s="18" t="s">
        <v>12</v>
      </c>
      <c r="E200" s="18" t="s">
        <v>13</v>
      </c>
    </row>
    <row r="201" spans="2:10" ht="15" hidden="1">
      <c r="B201" s="128" t="s">
        <v>968</v>
      </c>
      <c r="C201" s="129">
        <v>116</v>
      </c>
      <c r="D201" s="129">
        <v>1004</v>
      </c>
      <c r="E201" s="159">
        <f>C201/(C201+D201-82)</f>
        <v>0.11175337186897881</v>
      </c>
    </row>
    <row r="202" spans="2:10" ht="15" hidden="1">
      <c r="B202" s="128" t="s">
        <v>970</v>
      </c>
      <c r="C202" s="129">
        <v>14</v>
      </c>
      <c r="D202" s="129">
        <v>1109</v>
      </c>
      <c r="E202" s="159">
        <f>C202/(C202+D202-85)</f>
        <v>1.348747591522158E-2</v>
      </c>
    </row>
    <row r="203" spans="2:10" ht="15" hidden="1">
      <c r="B203" s="128" t="s">
        <v>972</v>
      </c>
      <c r="C203" s="129">
        <v>31</v>
      </c>
      <c r="D203" s="129">
        <v>1161</v>
      </c>
      <c r="E203" s="159">
        <f>C203/(C203+D203-83)</f>
        <v>2.7953110910730387E-2</v>
      </c>
    </row>
    <row r="204" spans="2:10" ht="15" hidden="1">
      <c r="B204" s="128" t="s">
        <v>974</v>
      </c>
      <c r="C204" s="129">
        <v>91</v>
      </c>
      <c r="D204" s="129">
        <v>1098</v>
      </c>
      <c r="E204" s="159">
        <f>C204/(C204+D204-83)</f>
        <v>8.2278481012658222E-2</v>
      </c>
    </row>
    <row r="205" spans="2:10" s="175" customFormat="1" ht="15" hidden="1">
      <c r="B205" s="128" t="s">
        <v>1227</v>
      </c>
      <c r="C205" s="224">
        <v>69</v>
      </c>
      <c r="D205" s="224">
        <v>1089</v>
      </c>
      <c r="E205" s="159">
        <f>C205/(C205+D205-83)</f>
        <v>6.4186046511627903E-2</v>
      </c>
    </row>
    <row r="206" spans="2:10" s="175" customFormat="1" ht="15" hidden="1">
      <c r="B206" s="128" t="s">
        <v>981</v>
      </c>
      <c r="C206" s="224">
        <v>76</v>
      </c>
      <c r="D206" s="224">
        <v>1056</v>
      </c>
      <c r="E206" s="159">
        <f>C206/(C206+D206-82)</f>
        <v>7.2380952380952379E-2</v>
      </c>
    </row>
    <row r="207" spans="2:10" s="175" customFormat="1" ht="15" hidden="1">
      <c r="B207" s="128" t="s">
        <v>984</v>
      </c>
      <c r="C207" s="224">
        <v>63</v>
      </c>
      <c r="D207" s="224">
        <v>1051</v>
      </c>
      <c r="E207" s="159">
        <f>C207/(C207+D207-82)</f>
        <v>6.1046511627906974E-2</v>
      </c>
    </row>
    <row r="208" spans="2:10" s="175" customFormat="1" ht="15" hidden="1">
      <c r="B208" s="160" t="s">
        <v>1292</v>
      </c>
      <c r="C208" s="224">
        <v>40</v>
      </c>
      <c r="D208" s="224">
        <v>1032</v>
      </c>
      <c r="E208" s="159">
        <f>C208/(C208+D208-82)</f>
        <v>4.0404040404040407E-2</v>
      </c>
    </row>
    <row r="209" spans="2:5" ht="15" hidden="1">
      <c r="B209" s="160" t="s">
        <v>1306</v>
      </c>
      <c r="C209" s="224">
        <v>7</v>
      </c>
      <c r="D209" s="224">
        <v>1050</v>
      </c>
      <c r="E209" s="159">
        <f>C209/(C209+D209-85)</f>
        <v>7.2016460905349796E-3</v>
      </c>
    </row>
    <row r="210" spans="2:5" ht="15" hidden="1">
      <c r="B210" s="160" t="s">
        <v>1373</v>
      </c>
      <c r="C210" s="224">
        <v>38</v>
      </c>
      <c r="D210" s="224">
        <v>1035</v>
      </c>
      <c r="E210" s="159">
        <f>C210/(C210+D210-85)</f>
        <v>3.8461538461538464E-2</v>
      </c>
    </row>
    <row r="211" spans="2:5" s="175" customFormat="1" ht="15" hidden="1">
      <c r="B211" s="160" t="s">
        <v>1374</v>
      </c>
      <c r="C211" s="224">
        <v>14</v>
      </c>
      <c r="D211" s="224">
        <v>1044</v>
      </c>
      <c r="E211" s="159">
        <f>C211/(C211+D211-82)</f>
        <v>1.4344262295081968E-2</v>
      </c>
    </row>
    <row r="212" spans="2:5" s="175" customFormat="1" ht="15" hidden="1">
      <c r="B212" s="128" t="s">
        <v>1385</v>
      </c>
      <c r="C212" s="224">
        <v>19</v>
      </c>
      <c r="D212" s="224">
        <v>1043</v>
      </c>
      <c r="E212" s="159">
        <f t="shared" ref="E212:E217" si="11">C212/(C212+D212-81)</f>
        <v>1.9367991845056064E-2</v>
      </c>
    </row>
    <row r="213" spans="2:5" s="175" customFormat="1" ht="15" hidden="1">
      <c r="B213" s="128" t="s">
        <v>1397</v>
      </c>
      <c r="C213" s="224">
        <v>8</v>
      </c>
      <c r="D213" s="224">
        <v>1047</v>
      </c>
      <c r="E213" s="159">
        <f t="shared" si="11"/>
        <v>8.2135523613963042E-3</v>
      </c>
    </row>
    <row r="214" spans="2:5" ht="15" hidden="1">
      <c r="B214" s="128" t="s">
        <v>125</v>
      </c>
      <c r="C214" s="224">
        <v>24</v>
      </c>
      <c r="D214" s="224">
        <v>1068</v>
      </c>
      <c r="E214" s="159">
        <f t="shared" si="11"/>
        <v>2.3738872403560832E-2</v>
      </c>
    </row>
    <row r="215" spans="2:5" ht="15" hidden="1">
      <c r="B215" s="128" t="s">
        <v>126</v>
      </c>
      <c r="C215" s="224">
        <v>51</v>
      </c>
      <c r="D215" s="224">
        <v>1064</v>
      </c>
      <c r="E215" s="159">
        <f t="shared" si="11"/>
        <v>4.9323017408123788E-2</v>
      </c>
    </row>
    <row r="216" spans="2:5" ht="15" hidden="1">
      <c r="B216" s="128" t="s">
        <v>1536</v>
      </c>
      <c r="C216" s="224">
        <v>42</v>
      </c>
      <c r="D216" s="224">
        <v>1053</v>
      </c>
      <c r="E216" s="159">
        <f t="shared" si="11"/>
        <v>4.142011834319527E-2</v>
      </c>
    </row>
    <row r="217" spans="2:5" ht="15" hidden="1">
      <c r="B217" s="128" t="s">
        <v>1556</v>
      </c>
      <c r="C217" s="224">
        <v>2</v>
      </c>
      <c r="D217" s="224">
        <v>1067</v>
      </c>
      <c r="E217" s="225">
        <f t="shared" si="11"/>
        <v>2.0242914979757085E-3</v>
      </c>
    </row>
    <row r="218" spans="2:5" ht="15" hidden="1">
      <c r="B218" s="128" t="s">
        <v>1585</v>
      </c>
      <c r="C218" s="224">
        <v>43</v>
      </c>
      <c r="D218" s="224">
        <v>1067</v>
      </c>
      <c r="E218" s="225">
        <f>C218/(C218+D218-81)</f>
        <v>4.1788143828960157E-2</v>
      </c>
    </row>
    <row r="219" spans="2:5" ht="15" hidden="1">
      <c r="B219" s="128" t="s">
        <v>214</v>
      </c>
      <c r="C219" s="224">
        <v>38</v>
      </c>
      <c r="D219" s="224">
        <v>1092</v>
      </c>
      <c r="E219" s="225">
        <f>C219/(C219+D219-80)</f>
        <v>3.619047619047619E-2</v>
      </c>
    </row>
    <row r="220" spans="2:5" ht="15" hidden="1">
      <c r="B220" s="128" t="s">
        <v>1657</v>
      </c>
      <c r="C220" s="224">
        <v>40</v>
      </c>
      <c r="D220" s="224">
        <v>1080</v>
      </c>
      <c r="E220" s="225">
        <f>C220/(C220+D220-80)</f>
        <v>3.8461538461538464E-2</v>
      </c>
    </row>
    <row r="221" spans="2:5" s="175" customFormat="1" ht="15" hidden="1">
      <c r="B221" s="128" t="s">
        <v>253</v>
      </c>
      <c r="C221" s="224">
        <v>25</v>
      </c>
      <c r="D221" s="224">
        <v>1122</v>
      </c>
      <c r="E221" s="159">
        <f>C221/(C221+D221-81)</f>
        <v>2.3452157598499061E-2</v>
      </c>
    </row>
    <row r="222" spans="2:5" s="175" customFormat="1" ht="15" hidden="1">
      <c r="B222" s="128" t="s">
        <v>261</v>
      </c>
      <c r="C222" s="224">
        <v>97</v>
      </c>
      <c r="D222" s="224">
        <v>1081</v>
      </c>
      <c r="E222" s="159">
        <f>C222/(C222+D222-81)</f>
        <v>8.8422971741112119E-2</v>
      </c>
    </row>
    <row r="223" spans="2:5" s="175" customFormat="1" ht="15" hidden="1">
      <c r="B223" s="128" t="s">
        <v>297</v>
      </c>
      <c r="C223" s="224">
        <v>34</v>
      </c>
      <c r="D223" s="224">
        <v>1078</v>
      </c>
      <c r="E223" s="159">
        <f>C223/(C223+D223-85)</f>
        <v>3.3106134371957155E-2</v>
      </c>
    </row>
    <row r="224" spans="2:5" ht="15" hidden="1">
      <c r="B224" s="140" t="s">
        <v>302</v>
      </c>
      <c r="C224" s="153">
        <v>29</v>
      </c>
      <c r="D224" s="153">
        <v>1088</v>
      </c>
      <c r="E224" s="254">
        <v>2.81E-2</v>
      </c>
    </row>
    <row r="225" spans="2:5" s="175" customFormat="1" ht="15" hidden="1">
      <c r="B225" s="128" t="s">
        <v>339</v>
      </c>
      <c r="C225" s="224">
        <v>47</v>
      </c>
      <c r="D225" s="224">
        <v>1099</v>
      </c>
      <c r="E225" s="159">
        <v>4.4299999999999999E-2</v>
      </c>
    </row>
    <row r="226" spans="2:5" ht="15" hidden="1">
      <c r="B226" s="128" t="s">
        <v>343</v>
      </c>
      <c r="C226" s="224">
        <v>62</v>
      </c>
      <c r="D226" s="224">
        <v>1060</v>
      </c>
      <c r="E226" s="159">
        <v>5.9700000000000003E-2</v>
      </c>
    </row>
    <row r="227" spans="2:5" ht="15" hidden="1">
      <c r="B227" s="128" t="s">
        <v>1830</v>
      </c>
      <c r="C227" s="224">
        <v>107</v>
      </c>
      <c r="D227" s="224">
        <v>1009</v>
      </c>
      <c r="E227" s="159">
        <v>0.1027</v>
      </c>
    </row>
    <row r="228" spans="2:5" ht="15" hidden="1">
      <c r="B228" s="128" t="s">
        <v>391</v>
      </c>
      <c r="C228" s="224">
        <v>38</v>
      </c>
      <c r="D228" s="224">
        <v>972</v>
      </c>
      <c r="E228" s="159">
        <v>4.0599999999999997E-2</v>
      </c>
    </row>
    <row r="229" spans="2:5" ht="15" hidden="1">
      <c r="B229" s="140" t="s">
        <v>1866</v>
      </c>
      <c r="C229" s="153">
        <v>11</v>
      </c>
      <c r="D229" s="153">
        <v>972</v>
      </c>
      <c r="E229" s="254">
        <v>1.21E-2</v>
      </c>
    </row>
    <row r="230" spans="2:5" s="175" customFormat="1" ht="15" hidden="1">
      <c r="B230" s="128" t="s">
        <v>1913</v>
      </c>
      <c r="C230" s="224">
        <v>75</v>
      </c>
      <c r="D230" s="224">
        <v>951</v>
      </c>
      <c r="E230" s="159">
        <v>7.8899999999999998E-2</v>
      </c>
    </row>
    <row r="231" spans="2:5" s="175" customFormat="1" ht="15" hidden="1">
      <c r="B231" s="128" t="s">
        <v>443</v>
      </c>
      <c r="C231" s="224">
        <v>26</v>
      </c>
      <c r="D231" s="224">
        <v>951</v>
      </c>
      <c r="E231" s="159">
        <v>2.8799999999999999E-2</v>
      </c>
    </row>
    <row r="232" spans="2:5" ht="15" hidden="1">
      <c r="B232" s="128" t="s">
        <v>477</v>
      </c>
      <c r="C232" s="224">
        <v>6</v>
      </c>
      <c r="D232" s="224">
        <v>955</v>
      </c>
      <c r="E232" s="159">
        <v>6.7999999999999996E-3</v>
      </c>
    </row>
    <row r="233" spans="2:5" ht="15" hidden="1">
      <c r="B233" s="128" t="s">
        <v>500</v>
      </c>
      <c r="C233" s="224">
        <v>5</v>
      </c>
      <c r="D233" s="224">
        <v>952</v>
      </c>
      <c r="E233" s="159">
        <v>5.7000000000000002E-3</v>
      </c>
    </row>
    <row r="234" spans="2:5" s="175" customFormat="1" ht="15" hidden="1">
      <c r="B234" s="160" t="s">
        <v>2057</v>
      </c>
      <c r="C234" s="224">
        <v>1</v>
      </c>
      <c r="D234" s="224">
        <v>975</v>
      </c>
      <c r="E234" s="159">
        <v>1.1000000000000001E-3</v>
      </c>
    </row>
    <row r="235" spans="2:5" s="175" customFormat="1" ht="15" hidden="1">
      <c r="B235" s="160" t="s">
        <v>569</v>
      </c>
      <c r="C235" s="224">
        <v>26</v>
      </c>
      <c r="D235" s="224">
        <v>969</v>
      </c>
      <c r="E235" s="159">
        <v>2.8299999999999999E-2</v>
      </c>
    </row>
    <row r="236" spans="2:5" s="175" customFormat="1" ht="15" hidden="1">
      <c r="B236" s="160" t="s">
        <v>594</v>
      </c>
      <c r="C236" s="224">
        <v>42</v>
      </c>
      <c r="D236" s="224">
        <v>951</v>
      </c>
      <c r="E236" s="159">
        <v>4.5900000000000003E-2</v>
      </c>
    </row>
    <row r="237" spans="2:5" ht="15" hidden="1" customHeight="1">
      <c r="B237" s="160" t="s">
        <v>628</v>
      </c>
      <c r="C237" s="224">
        <v>36</v>
      </c>
      <c r="D237" s="224">
        <v>951</v>
      </c>
      <c r="E237" s="159">
        <v>3.9600000000000003E-2</v>
      </c>
    </row>
    <row r="238" spans="2:5" ht="15" hidden="1">
      <c r="B238" s="160" t="s">
        <v>2222</v>
      </c>
      <c r="C238" s="224">
        <v>89</v>
      </c>
      <c r="D238" s="224">
        <v>967</v>
      </c>
      <c r="E238" s="159">
        <v>9.0899999999999995E-2</v>
      </c>
    </row>
    <row r="239" spans="2:5" ht="15" hidden="1">
      <c r="B239" s="160" t="s">
        <v>658</v>
      </c>
      <c r="C239" s="224">
        <v>40</v>
      </c>
      <c r="D239" s="224">
        <v>947</v>
      </c>
      <c r="E239" s="159">
        <v>4.3999999999999997E-2</v>
      </c>
    </row>
    <row r="240" spans="2:5" ht="15" hidden="1">
      <c r="B240" s="160" t="s">
        <v>699</v>
      </c>
      <c r="C240" s="224">
        <v>35</v>
      </c>
      <c r="D240" s="224">
        <v>961</v>
      </c>
      <c r="E240" s="159">
        <v>3.8100000000000002E-2</v>
      </c>
    </row>
    <row r="241" spans="2:6" ht="15" hidden="1">
      <c r="B241" s="183" t="s">
        <v>740</v>
      </c>
      <c r="C241" s="251">
        <v>29</v>
      </c>
      <c r="D241" s="251">
        <v>981</v>
      </c>
      <c r="E241" s="255">
        <v>3.1E-2</v>
      </c>
    </row>
    <row r="242" spans="2:6" ht="15" hidden="1">
      <c r="B242" s="160" t="s">
        <v>2366</v>
      </c>
      <c r="C242" s="224">
        <v>42</v>
      </c>
      <c r="D242" s="224">
        <v>986</v>
      </c>
      <c r="E242" s="252">
        <v>4.4200000000000003E-2</v>
      </c>
    </row>
    <row r="243" spans="2:6" ht="15" hidden="1">
      <c r="B243" s="160" t="s">
        <v>2395</v>
      </c>
      <c r="C243" s="224">
        <v>8</v>
      </c>
      <c r="D243" s="224">
        <v>989</v>
      </c>
      <c r="E243" s="252">
        <v>8.6999999999999994E-3</v>
      </c>
    </row>
    <row r="244" spans="2:6" ht="15" hidden="1">
      <c r="B244" s="160" t="s">
        <v>2420</v>
      </c>
      <c r="C244" s="224">
        <v>18</v>
      </c>
      <c r="D244" s="224">
        <v>993</v>
      </c>
      <c r="E244" s="252">
        <v>1.9300000000000001E-2</v>
      </c>
    </row>
    <row r="245" spans="2:6" ht="15">
      <c r="B245" s="160" t="s">
        <v>2441</v>
      </c>
      <c r="C245" s="224">
        <v>28</v>
      </c>
      <c r="D245" s="224">
        <v>979</v>
      </c>
      <c r="E245" s="252">
        <v>3.0099999999999998E-2</v>
      </c>
    </row>
    <row r="246" spans="2:6" ht="15">
      <c r="B246" s="160" t="s">
        <v>2473</v>
      </c>
      <c r="C246" s="224">
        <v>12</v>
      </c>
      <c r="D246" s="224">
        <v>993</v>
      </c>
      <c r="E246" s="252">
        <v>1.29E-2</v>
      </c>
    </row>
    <row r="247" spans="2:6" ht="15">
      <c r="B247" s="160" t="s">
        <v>2516</v>
      </c>
      <c r="C247" s="224">
        <v>26</v>
      </c>
      <c r="D247" s="224">
        <v>992</v>
      </c>
      <c r="E247" s="252">
        <v>2.76E-2</v>
      </c>
    </row>
    <row r="248" spans="2:6" ht="15">
      <c r="B248" s="140" t="s">
        <v>2517</v>
      </c>
      <c r="C248" s="153">
        <v>26</v>
      </c>
      <c r="D248" s="153">
        <v>991</v>
      </c>
      <c r="E248" s="254">
        <v>2.76E-2</v>
      </c>
    </row>
    <row r="249" spans="2:6">
      <c r="B249" s="123"/>
      <c r="C249" s="123"/>
      <c r="D249" s="123"/>
      <c r="E249" s="123"/>
    </row>
    <row r="250" spans="2:6" ht="20.25" customHeight="1">
      <c r="B250" s="682" t="s">
        <v>1392</v>
      </c>
      <c r="C250" s="683"/>
      <c r="D250" s="683"/>
      <c r="E250" s="683"/>
      <c r="F250" s="123"/>
    </row>
    <row r="251" spans="2:6" ht="21" customHeight="1">
      <c r="B251" s="219"/>
      <c r="C251" s="18" t="s">
        <v>53</v>
      </c>
      <c r="D251" s="18" t="s">
        <v>12</v>
      </c>
      <c r="E251" s="18" t="s">
        <v>13</v>
      </c>
    </row>
    <row r="252" spans="2:6" s="81" customFormat="1" ht="2.25" customHeight="1">
      <c r="B252" s="155"/>
      <c r="C252" s="156"/>
      <c r="D252" s="156"/>
      <c r="E252" s="157"/>
    </row>
    <row r="253" spans="2:6" ht="15" hidden="1">
      <c r="B253" s="128" t="s">
        <v>968</v>
      </c>
      <c r="C253" s="129">
        <v>116</v>
      </c>
      <c r="D253" s="129">
        <v>954</v>
      </c>
      <c r="E253" s="159">
        <f>C253/(C253+D253-82)</f>
        <v>0.11740890688259109</v>
      </c>
    </row>
    <row r="254" spans="2:6" ht="15" hidden="1">
      <c r="B254" s="128" t="s">
        <v>970</v>
      </c>
      <c r="C254" s="129">
        <v>14</v>
      </c>
      <c r="D254" s="129">
        <v>1059</v>
      </c>
      <c r="E254" s="159">
        <f>C254/(C254+D254-85)</f>
        <v>1.417004048582996E-2</v>
      </c>
    </row>
    <row r="255" spans="2:6" ht="15" hidden="1">
      <c r="B255" s="128" t="s">
        <v>972</v>
      </c>
      <c r="C255" s="129">
        <v>31</v>
      </c>
      <c r="D255" s="129">
        <v>1109</v>
      </c>
      <c r="E255" s="159">
        <f>C255/(C255+D255-83)</f>
        <v>2.9328287606433301E-2</v>
      </c>
    </row>
    <row r="256" spans="2:6" ht="15" hidden="1">
      <c r="B256" s="128" t="s">
        <v>974</v>
      </c>
      <c r="C256" s="129">
        <v>91</v>
      </c>
      <c r="D256" s="129">
        <v>1046</v>
      </c>
      <c r="E256" s="159">
        <f>C256/(C256+D256-82)</f>
        <v>8.6255924170616116E-2</v>
      </c>
    </row>
    <row r="257" spans="2:5" s="175" customFormat="1" ht="15" hidden="1">
      <c r="B257" s="128" t="s">
        <v>1227</v>
      </c>
      <c r="C257" s="224">
        <v>69</v>
      </c>
      <c r="D257" s="224">
        <v>1037</v>
      </c>
      <c r="E257" s="159">
        <f>C257/(C257+D257-83)</f>
        <v>6.7448680351906154E-2</v>
      </c>
    </row>
    <row r="258" spans="2:5" s="175" customFormat="1" ht="15" hidden="1">
      <c r="B258" s="128" t="s">
        <v>981</v>
      </c>
      <c r="C258" s="224">
        <v>76</v>
      </c>
      <c r="D258" s="224">
        <v>1004</v>
      </c>
      <c r="E258" s="159">
        <f>C258/(C258+D258-83)</f>
        <v>7.6228686058174525E-2</v>
      </c>
    </row>
    <row r="259" spans="2:5" s="175" customFormat="1" ht="15" hidden="1">
      <c r="B259" s="128" t="s">
        <v>984</v>
      </c>
      <c r="C259" s="224">
        <v>56</v>
      </c>
      <c r="D259" s="224">
        <v>992</v>
      </c>
      <c r="E259" s="159">
        <f>C259/(C259+D259-82)</f>
        <v>5.7971014492753624E-2</v>
      </c>
    </row>
    <row r="260" spans="2:5" s="175" customFormat="1" ht="15" hidden="1">
      <c r="B260" s="160" t="s">
        <v>1292</v>
      </c>
      <c r="C260" s="224">
        <v>36</v>
      </c>
      <c r="D260" s="224">
        <v>975</v>
      </c>
      <c r="E260" s="159">
        <f>C260/(C260+D260-82)</f>
        <v>3.8751345532831001E-2</v>
      </c>
    </row>
    <row r="261" spans="2:5" ht="15" hidden="1">
      <c r="B261" s="160" t="s">
        <v>1306</v>
      </c>
      <c r="C261" s="224">
        <v>7</v>
      </c>
      <c r="D261" s="224">
        <v>987</v>
      </c>
      <c r="E261" s="159">
        <f>C261/(C261+D261-82)</f>
        <v>7.6754385964912276E-3</v>
      </c>
    </row>
    <row r="262" spans="2:5" ht="15" hidden="1">
      <c r="B262" s="160" t="s">
        <v>1373</v>
      </c>
      <c r="C262" s="224">
        <v>25</v>
      </c>
      <c r="D262" s="224">
        <v>983</v>
      </c>
      <c r="E262" s="159">
        <f>C262/(C262+D262-82)</f>
        <v>2.6997840172786176E-2</v>
      </c>
    </row>
    <row r="263" spans="2:5" ht="15" hidden="1">
      <c r="B263" s="160" t="s">
        <v>1374</v>
      </c>
      <c r="C263" s="224">
        <v>9</v>
      </c>
      <c r="D263" s="224">
        <v>995</v>
      </c>
      <c r="E263" s="159">
        <f>C263/(C263+D263-82)</f>
        <v>9.7613882863340565E-3</v>
      </c>
    </row>
    <row r="264" spans="2:5" s="175" customFormat="1" ht="15" hidden="1">
      <c r="B264" s="128" t="s">
        <v>1393</v>
      </c>
      <c r="C264" s="224">
        <v>15</v>
      </c>
      <c r="D264" s="224">
        <f>D212-D316</f>
        <v>752</v>
      </c>
      <c r="E264" s="159">
        <f>C264/(C264+D264-77)</f>
        <v>2.1739130434782608E-2</v>
      </c>
    </row>
    <row r="265" spans="2:5" s="175" customFormat="1" ht="15" hidden="1">
      <c r="B265" s="128" t="s">
        <v>1415</v>
      </c>
      <c r="C265" s="224">
        <v>8</v>
      </c>
      <c r="D265" s="224">
        <v>754</v>
      </c>
      <c r="E265" s="159">
        <v>1.17E-2</v>
      </c>
    </row>
    <row r="266" spans="2:5" ht="15" hidden="1">
      <c r="B266" s="128" t="s">
        <v>125</v>
      </c>
      <c r="C266" s="224">
        <v>23</v>
      </c>
      <c r="D266" s="224">
        <v>773</v>
      </c>
      <c r="E266" s="159">
        <v>3.1899999999999998E-2</v>
      </c>
    </row>
    <row r="267" spans="2:5" ht="15" hidden="1">
      <c r="B267" s="128" t="s">
        <v>126</v>
      </c>
      <c r="C267" s="224">
        <v>51</v>
      </c>
      <c r="D267" s="224">
        <v>765</v>
      </c>
      <c r="E267" s="159">
        <v>6.8900000000000003E-2</v>
      </c>
    </row>
    <row r="268" spans="2:5" ht="15" hidden="1">
      <c r="B268" s="128" t="s">
        <v>1536</v>
      </c>
      <c r="C268" s="224">
        <v>42</v>
      </c>
      <c r="D268" s="224">
        <v>754</v>
      </c>
      <c r="E268" s="159">
        <v>5.8299999999999998E-2</v>
      </c>
    </row>
    <row r="269" spans="2:5" ht="13.5" hidden="1" customHeight="1">
      <c r="B269" s="128" t="s">
        <v>1556</v>
      </c>
      <c r="C269" s="224">
        <v>2</v>
      </c>
      <c r="D269" s="224">
        <v>762</v>
      </c>
      <c r="E269" s="225">
        <v>2.8999999999999998E-3</v>
      </c>
    </row>
    <row r="270" spans="2:5" ht="15" hidden="1">
      <c r="B270" s="128" t="s">
        <v>1585</v>
      </c>
      <c r="C270" s="224">
        <v>37</v>
      </c>
      <c r="D270" s="224">
        <v>766</v>
      </c>
      <c r="E270" s="225">
        <v>5.0900000000000001E-2</v>
      </c>
    </row>
    <row r="271" spans="2:5" ht="15" hidden="1">
      <c r="B271" s="128" t="s">
        <v>214</v>
      </c>
      <c r="C271" s="224">
        <v>38</v>
      </c>
      <c r="D271" s="224">
        <v>771</v>
      </c>
      <c r="E271" s="225">
        <v>5.1799999999999999E-2</v>
      </c>
    </row>
    <row r="272" spans="2:5" ht="15" hidden="1">
      <c r="B272" s="128" t="s">
        <v>1657</v>
      </c>
      <c r="C272" s="224">
        <v>40</v>
      </c>
      <c r="D272" s="224">
        <v>757</v>
      </c>
      <c r="E272" s="225">
        <v>5.5399999999999998E-2</v>
      </c>
    </row>
    <row r="273" spans="2:5" s="175" customFormat="1" ht="15" hidden="1">
      <c r="B273" s="128" t="s">
        <v>253</v>
      </c>
      <c r="C273" s="224">
        <v>25</v>
      </c>
      <c r="D273" s="224">
        <v>796</v>
      </c>
      <c r="E273" s="159">
        <v>3.3599999999999998E-2</v>
      </c>
    </row>
    <row r="274" spans="2:5" s="175" customFormat="1" ht="15" hidden="1">
      <c r="B274" s="128" t="s">
        <v>261</v>
      </c>
      <c r="C274" s="224">
        <v>97</v>
      </c>
      <c r="D274" s="224">
        <v>749</v>
      </c>
      <c r="E274" s="159">
        <v>0.126</v>
      </c>
    </row>
    <row r="275" spans="2:5" s="175" customFormat="1" ht="15" hidden="1">
      <c r="B275" s="128" t="s">
        <v>297</v>
      </c>
      <c r="C275" s="224">
        <v>20</v>
      </c>
      <c r="D275" s="224">
        <v>755</v>
      </c>
      <c r="E275" s="159">
        <v>2.87E-2</v>
      </c>
    </row>
    <row r="276" spans="2:5" ht="15" hidden="1">
      <c r="B276" s="140" t="s">
        <v>302</v>
      </c>
      <c r="C276" s="153">
        <v>26</v>
      </c>
      <c r="D276" s="153">
        <v>763</v>
      </c>
      <c r="E276" s="254">
        <v>3.6600000000000001E-2</v>
      </c>
    </row>
    <row r="277" spans="2:5" s="175" customFormat="1" ht="15" hidden="1">
      <c r="B277" s="128" t="s">
        <v>339</v>
      </c>
      <c r="C277" s="224">
        <v>46</v>
      </c>
      <c r="D277" s="224">
        <v>774</v>
      </c>
      <c r="E277" s="159">
        <v>6.2E-2</v>
      </c>
    </row>
    <row r="278" spans="2:5" ht="15" hidden="1">
      <c r="B278" s="128" t="s">
        <v>343</v>
      </c>
      <c r="C278" s="224">
        <v>61</v>
      </c>
      <c r="D278" s="224">
        <v>734</v>
      </c>
      <c r="E278" s="159">
        <v>8.5099999999999995E-2</v>
      </c>
    </row>
    <row r="279" spans="2:5" ht="15" hidden="1">
      <c r="B279" s="128" t="s">
        <v>1830</v>
      </c>
      <c r="C279" s="224">
        <v>98</v>
      </c>
      <c r="D279" s="224">
        <v>688</v>
      </c>
      <c r="E279" s="159">
        <v>0.13650000000000001</v>
      </c>
    </row>
    <row r="280" spans="2:5" ht="15" hidden="1">
      <c r="B280" s="128" t="s">
        <v>391</v>
      </c>
      <c r="C280" s="224">
        <v>38</v>
      </c>
      <c r="D280" s="224">
        <v>651</v>
      </c>
      <c r="E280" s="159">
        <v>6.1199999999999997E-2</v>
      </c>
    </row>
    <row r="281" spans="2:5" ht="15" hidden="1">
      <c r="B281" s="140" t="s">
        <v>1866</v>
      </c>
      <c r="C281" s="153">
        <v>11</v>
      </c>
      <c r="D281" s="153">
        <v>649</v>
      </c>
      <c r="E281" s="254">
        <v>1.8599999999999998E-2</v>
      </c>
    </row>
    <row r="282" spans="2:5" s="175" customFormat="1" ht="15" hidden="1">
      <c r="B282" s="128" t="s">
        <v>1913</v>
      </c>
      <c r="C282" s="224">
        <v>73</v>
      </c>
      <c r="D282" s="224">
        <v>629</v>
      </c>
      <c r="E282" s="159">
        <v>0.11509999999999999</v>
      </c>
    </row>
    <row r="283" spans="2:5" s="175" customFormat="1" ht="15" hidden="1">
      <c r="B283" s="128" t="s">
        <v>443</v>
      </c>
      <c r="C283" s="224">
        <v>24</v>
      </c>
      <c r="D283" s="224">
        <v>630</v>
      </c>
      <c r="E283" s="159">
        <v>4.1000000000000002E-2</v>
      </c>
    </row>
    <row r="284" spans="2:5" ht="15" hidden="1">
      <c r="B284" s="128" t="s">
        <v>477</v>
      </c>
      <c r="C284" s="224">
        <v>6</v>
      </c>
      <c r="D284" s="224">
        <v>634</v>
      </c>
      <c r="E284" s="159">
        <v>1.0500000000000001E-2</v>
      </c>
    </row>
    <row r="285" spans="2:5" ht="15" hidden="1">
      <c r="B285" s="128" t="s">
        <v>500</v>
      </c>
      <c r="C285" s="224">
        <v>5</v>
      </c>
      <c r="D285" s="224">
        <v>631</v>
      </c>
      <c r="E285" s="159">
        <v>8.8000000000000005E-3</v>
      </c>
    </row>
    <row r="286" spans="2:5" s="175" customFormat="1" ht="15" hidden="1">
      <c r="B286" s="160" t="s">
        <v>546</v>
      </c>
      <c r="C286" s="224">
        <v>1</v>
      </c>
      <c r="D286" s="224">
        <v>645</v>
      </c>
      <c r="E286" s="159">
        <v>1.6999999999999999E-3</v>
      </c>
    </row>
    <row r="287" spans="2:5" s="175" customFormat="1" ht="15" hidden="1">
      <c r="B287" s="160" t="s">
        <v>569</v>
      </c>
      <c r="C287" s="224">
        <v>26</v>
      </c>
      <c r="D287" s="224">
        <v>638</v>
      </c>
      <c r="E287" s="159">
        <f>C287/(C287+D287-69)</f>
        <v>4.3697478991596636E-2</v>
      </c>
    </row>
    <row r="288" spans="2:5" s="175" customFormat="1" ht="15" hidden="1">
      <c r="B288" s="160" t="s">
        <v>594</v>
      </c>
      <c r="C288" s="224">
        <v>27</v>
      </c>
      <c r="D288" s="224">
        <v>626</v>
      </c>
      <c r="E288" s="159">
        <v>4.6300000000000001E-2</v>
      </c>
    </row>
    <row r="289" spans="2:6" ht="15" hidden="1">
      <c r="B289" s="160" t="s">
        <v>628</v>
      </c>
      <c r="C289" s="224">
        <v>31</v>
      </c>
      <c r="D289" s="224">
        <v>629</v>
      </c>
      <c r="E289" s="159">
        <v>5.2499999999999998E-2</v>
      </c>
    </row>
    <row r="290" spans="2:6" ht="15" hidden="1">
      <c r="B290" s="160" t="s">
        <v>2222</v>
      </c>
      <c r="C290" s="224">
        <v>89</v>
      </c>
      <c r="D290" s="224">
        <v>645</v>
      </c>
      <c r="E290" s="159">
        <v>0.13400000000000001</v>
      </c>
    </row>
    <row r="291" spans="2:6" ht="15" hidden="1">
      <c r="B291" s="160" t="s">
        <v>658</v>
      </c>
      <c r="C291" s="224">
        <v>40</v>
      </c>
      <c r="D291" s="224">
        <v>621</v>
      </c>
      <c r="E291" s="159">
        <v>6.7699999999999996E-2</v>
      </c>
    </row>
    <row r="292" spans="2:6" ht="15" hidden="1">
      <c r="B292" s="160" t="s">
        <v>699</v>
      </c>
      <c r="C292" s="224">
        <v>34</v>
      </c>
      <c r="D292" s="224">
        <v>634</v>
      </c>
      <c r="E292" s="159">
        <v>5.7000000000000002E-2</v>
      </c>
    </row>
    <row r="293" spans="2:6" ht="15" hidden="1">
      <c r="B293" s="183" t="s">
        <v>740</v>
      </c>
      <c r="C293" s="251">
        <v>29</v>
      </c>
      <c r="D293" s="251">
        <v>654</v>
      </c>
      <c r="E293" s="255">
        <v>4.7300000000000002E-2</v>
      </c>
    </row>
    <row r="294" spans="2:6" ht="15" hidden="1">
      <c r="B294" s="160" t="s">
        <v>2366</v>
      </c>
      <c r="C294" s="224">
        <v>42</v>
      </c>
      <c r="D294" s="224">
        <v>659</v>
      </c>
      <c r="E294" s="252">
        <v>6.6600000000000006E-2</v>
      </c>
    </row>
    <row r="295" spans="2:6" ht="15" hidden="1">
      <c r="B295" s="160" t="s">
        <v>2395</v>
      </c>
      <c r="C295" s="224">
        <v>8</v>
      </c>
      <c r="D295" s="224">
        <v>661</v>
      </c>
      <c r="E295" s="252">
        <v>1.34E-2</v>
      </c>
    </row>
    <row r="296" spans="2:6" ht="15" hidden="1">
      <c r="B296" s="160" t="s">
        <v>2420</v>
      </c>
      <c r="C296" s="224">
        <v>18</v>
      </c>
      <c r="D296" s="224">
        <v>655</v>
      </c>
      <c r="E296" s="252">
        <v>2.98E-2</v>
      </c>
    </row>
    <row r="297" spans="2:6" ht="15">
      <c r="B297" s="160" t="s">
        <v>2441</v>
      </c>
      <c r="C297" s="224">
        <v>28</v>
      </c>
      <c r="D297" s="224">
        <v>641</v>
      </c>
      <c r="E297" s="252">
        <v>4.6699999999999998E-2</v>
      </c>
    </row>
    <row r="298" spans="2:6" ht="15">
      <c r="B298" s="160" t="s">
        <v>2473</v>
      </c>
      <c r="C298" s="224">
        <v>8</v>
      </c>
      <c r="D298" s="224">
        <v>655</v>
      </c>
      <c r="E298" s="252">
        <v>1.35E-2</v>
      </c>
    </row>
    <row r="299" spans="2:6" ht="15">
      <c r="B299" s="160" t="s">
        <v>2516</v>
      </c>
      <c r="C299" s="224">
        <v>26</v>
      </c>
      <c r="D299" s="224">
        <v>654</v>
      </c>
      <c r="E299" s="252">
        <v>4.2599999999999999E-2</v>
      </c>
    </row>
    <row r="300" spans="2:6" ht="15">
      <c r="B300" s="140" t="s">
        <v>2517</v>
      </c>
      <c r="C300" s="153">
        <v>26</v>
      </c>
      <c r="D300" s="153">
        <v>653</v>
      </c>
      <c r="E300" s="254">
        <v>4.2599999999999999E-2</v>
      </c>
    </row>
    <row r="301" spans="2:6">
      <c r="B301" s="123"/>
      <c r="C301" s="123"/>
      <c r="D301" s="123"/>
      <c r="E301" s="123"/>
    </row>
    <row r="302" spans="2:6" ht="20.25" customHeight="1">
      <c r="B302" s="682" t="s">
        <v>1394</v>
      </c>
      <c r="C302" s="683"/>
      <c r="D302" s="683"/>
      <c r="E302" s="683"/>
      <c r="F302" s="123"/>
    </row>
    <row r="303" spans="2:6" ht="21" customHeight="1">
      <c r="B303" s="219"/>
      <c r="C303" s="18" t="s">
        <v>53</v>
      </c>
      <c r="D303" s="18" t="s">
        <v>12</v>
      </c>
      <c r="E303" s="18" t="s">
        <v>13</v>
      </c>
    </row>
    <row r="304" spans="2:6" s="81" customFormat="1" ht="2.25" customHeight="1">
      <c r="B304" s="155"/>
      <c r="C304" s="156"/>
      <c r="D304" s="156"/>
      <c r="E304" s="157"/>
    </row>
    <row r="305" spans="2:5" ht="15" hidden="1">
      <c r="B305" s="128" t="s">
        <v>968</v>
      </c>
      <c r="C305" s="129">
        <v>0</v>
      </c>
      <c r="D305" s="129">
        <v>50</v>
      </c>
      <c r="E305" s="159">
        <v>0</v>
      </c>
    </row>
    <row r="306" spans="2:5" ht="15" hidden="1">
      <c r="B306" s="128" t="s">
        <v>970</v>
      </c>
      <c r="C306" s="129">
        <v>0</v>
      </c>
      <c r="D306" s="129">
        <v>50</v>
      </c>
      <c r="E306" s="159">
        <v>0</v>
      </c>
    </row>
    <row r="307" spans="2:5" ht="15" hidden="1">
      <c r="B307" s="128" t="s">
        <v>972</v>
      </c>
      <c r="C307" s="129">
        <v>0</v>
      </c>
      <c r="D307" s="129">
        <v>52</v>
      </c>
      <c r="E307" s="159">
        <v>0</v>
      </c>
    </row>
    <row r="308" spans="2:5" ht="15" hidden="1">
      <c r="B308" s="128" t="s">
        <v>974</v>
      </c>
      <c r="C308" s="129">
        <v>0</v>
      </c>
      <c r="D308" s="129">
        <v>52</v>
      </c>
      <c r="E308" s="159">
        <v>0</v>
      </c>
    </row>
    <row r="309" spans="2:5" s="175" customFormat="1" ht="15" hidden="1">
      <c r="B309" s="128" t="s">
        <v>1227</v>
      </c>
      <c r="C309" s="224">
        <v>0</v>
      </c>
      <c r="D309" s="224">
        <v>52</v>
      </c>
      <c r="E309" s="159">
        <v>0</v>
      </c>
    </row>
    <row r="310" spans="2:5" s="175" customFormat="1" ht="15" hidden="1">
      <c r="B310" s="128" t="s">
        <v>1284</v>
      </c>
      <c r="C310" s="224">
        <v>0</v>
      </c>
      <c r="D310" s="224">
        <v>52</v>
      </c>
      <c r="E310" s="159">
        <v>0</v>
      </c>
    </row>
    <row r="311" spans="2:5" s="175" customFormat="1" ht="15" hidden="1">
      <c r="B311" s="128" t="s">
        <v>984</v>
      </c>
      <c r="C311" s="224">
        <v>7</v>
      </c>
      <c r="D311" s="224">
        <v>59</v>
      </c>
      <c r="E311" s="159">
        <f>C311/(C311+D311)</f>
        <v>0.10606060606060606</v>
      </c>
    </row>
    <row r="312" spans="2:5" s="175" customFormat="1" ht="15" hidden="1">
      <c r="B312" s="160" t="s">
        <v>1292</v>
      </c>
      <c r="C312" s="224">
        <v>4</v>
      </c>
      <c r="D312" s="224">
        <v>57</v>
      </c>
      <c r="E312" s="159">
        <f>C312/(C312+D312)</f>
        <v>6.5573770491803282E-2</v>
      </c>
    </row>
    <row r="313" spans="2:5" ht="15" hidden="1">
      <c r="B313" s="160" t="s">
        <v>1306</v>
      </c>
      <c r="C313" s="224">
        <v>0</v>
      </c>
      <c r="D313" s="224">
        <v>63</v>
      </c>
      <c r="E313" s="159">
        <f>C313/(C313+D313)</f>
        <v>0</v>
      </c>
    </row>
    <row r="314" spans="2:5" ht="15" hidden="1">
      <c r="B314" s="160" t="s">
        <v>1373</v>
      </c>
      <c r="C314" s="224">
        <v>13</v>
      </c>
      <c r="D314" s="224">
        <v>52</v>
      </c>
      <c r="E314" s="159">
        <f>C314/(C314+D314)</f>
        <v>0.2</v>
      </c>
    </row>
    <row r="315" spans="2:5" ht="15" hidden="1">
      <c r="B315" s="160" t="s">
        <v>1374</v>
      </c>
      <c r="C315" s="224">
        <v>5</v>
      </c>
      <c r="D315" s="224">
        <v>49</v>
      </c>
      <c r="E315" s="159">
        <f>C315/(C315+D315)</f>
        <v>9.2592592592592587E-2</v>
      </c>
    </row>
    <row r="316" spans="2:5" s="131" customFormat="1" ht="15" hidden="1">
      <c r="B316" s="250" t="s">
        <v>1385</v>
      </c>
      <c r="C316" s="251">
        <v>4</v>
      </c>
      <c r="D316" s="251">
        <v>291</v>
      </c>
      <c r="E316" s="255">
        <f>C316/(C316+D316-5)</f>
        <v>1.3793103448275862E-2</v>
      </c>
    </row>
    <row r="317" spans="2:5" s="131" customFormat="1" ht="15" hidden="1">
      <c r="B317" s="250" t="s">
        <v>1397</v>
      </c>
      <c r="C317" s="251">
        <v>0</v>
      </c>
      <c r="D317" s="251">
        <v>293</v>
      </c>
      <c r="E317" s="255">
        <f>C317/(C317+D317-5)</f>
        <v>0</v>
      </c>
    </row>
    <row r="318" spans="2:5" ht="15" hidden="1">
      <c r="B318" s="250" t="s">
        <v>125</v>
      </c>
      <c r="C318" s="251">
        <v>1</v>
      </c>
      <c r="D318" s="251">
        <v>295</v>
      </c>
      <c r="E318" s="255">
        <v>3.3999999999999998E-3</v>
      </c>
    </row>
    <row r="319" spans="2:5" ht="15" hidden="1">
      <c r="B319" s="250" t="s">
        <v>126</v>
      </c>
      <c r="C319" s="251">
        <v>0</v>
      </c>
      <c r="D319" s="251">
        <v>299</v>
      </c>
      <c r="E319" s="255">
        <v>0</v>
      </c>
    </row>
    <row r="320" spans="2:5" s="131" customFormat="1" ht="15" hidden="1">
      <c r="B320" s="250" t="s">
        <v>1536</v>
      </c>
      <c r="C320" s="251">
        <v>0</v>
      </c>
      <c r="D320" s="251">
        <v>299</v>
      </c>
      <c r="E320" s="255">
        <v>0</v>
      </c>
    </row>
    <row r="321" spans="2:5" ht="15" hidden="1">
      <c r="B321" s="128" t="s">
        <v>1556</v>
      </c>
      <c r="C321" s="224">
        <v>0</v>
      </c>
      <c r="D321" s="224">
        <v>305</v>
      </c>
      <c r="E321" s="255">
        <v>0</v>
      </c>
    </row>
    <row r="322" spans="2:5" ht="15" hidden="1">
      <c r="B322" s="128" t="s">
        <v>1585</v>
      </c>
      <c r="C322" s="224">
        <v>6</v>
      </c>
      <c r="D322" s="224">
        <v>301</v>
      </c>
      <c r="E322" s="255">
        <v>1.9900000000000001E-2</v>
      </c>
    </row>
    <row r="323" spans="2:5" ht="15" hidden="1">
      <c r="B323" s="128" t="s">
        <v>214</v>
      </c>
      <c r="C323" s="224">
        <v>0</v>
      </c>
      <c r="D323" s="224">
        <v>321</v>
      </c>
      <c r="E323" s="255">
        <v>0</v>
      </c>
    </row>
    <row r="324" spans="2:5" ht="15" hidden="1">
      <c r="B324" s="128" t="s">
        <v>228</v>
      </c>
      <c r="C324" s="224">
        <v>0</v>
      </c>
      <c r="D324" s="224">
        <v>323</v>
      </c>
      <c r="E324" s="255">
        <v>0</v>
      </c>
    </row>
    <row r="325" spans="2:5" s="175" customFormat="1" ht="15" hidden="1">
      <c r="B325" s="128" t="s">
        <v>253</v>
      </c>
      <c r="C325" s="224">
        <v>0</v>
      </c>
      <c r="D325" s="224">
        <v>326</v>
      </c>
      <c r="E325" s="159">
        <v>0</v>
      </c>
    </row>
    <row r="326" spans="2:5" s="175" customFormat="1" ht="15" hidden="1">
      <c r="B326" s="128" t="s">
        <v>261</v>
      </c>
      <c r="C326" s="224">
        <v>0</v>
      </c>
      <c r="D326" s="224">
        <v>332</v>
      </c>
      <c r="E326" s="159">
        <v>0</v>
      </c>
    </row>
    <row r="327" spans="2:5" s="175" customFormat="1" ht="15" hidden="1">
      <c r="B327" s="128" t="s">
        <v>297</v>
      </c>
      <c r="C327" s="224">
        <v>14</v>
      </c>
      <c r="D327" s="224">
        <v>323</v>
      </c>
      <c r="E327" s="159">
        <v>4.24E-2</v>
      </c>
    </row>
    <row r="328" spans="2:5" ht="15" hidden="1">
      <c r="B328" s="140" t="s">
        <v>302</v>
      </c>
      <c r="C328" s="153">
        <v>3</v>
      </c>
      <c r="D328" s="153">
        <v>325</v>
      </c>
      <c r="E328" s="254">
        <v>2.81E-2</v>
      </c>
    </row>
    <row r="329" spans="2:5" s="175" customFormat="1" ht="15" hidden="1">
      <c r="B329" s="128" t="s">
        <v>339</v>
      </c>
      <c r="C329" s="224">
        <v>1</v>
      </c>
      <c r="D329" s="224">
        <v>325</v>
      </c>
      <c r="E329" s="159">
        <v>3.0999999999999999E-3</v>
      </c>
    </row>
    <row r="330" spans="2:5" ht="15" hidden="1">
      <c r="B330" s="128" t="s">
        <v>343</v>
      </c>
      <c r="C330" s="224">
        <v>1</v>
      </c>
      <c r="D330" s="224">
        <v>326</v>
      </c>
      <c r="E330" s="159">
        <v>3.0999999999999999E-3</v>
      </c>
    </row>
    <row r="331" spans="2:5" ht="15" hidden="1">
      <c r="B331" s="128" t="s">
        <v>1830</v>
      </c>
      <c r="C331" s="224">
        <v>9</v>
      </c>
      <c r="D331" s="224">
        <v>321</v>
      </c>
      <c r="E331" s="159">
        <v>2.7799999999999998E-2</v>
      </c>
    </row>
    <row r="332" spans="2:5" ht="15" hidden="1">
      <c r="B332" s="128" t="s">
        <v>391</v>
      </c>
      <c r="C332" s="224">
        <v>0</v>
      </c>
      <c r="D332" s="224">
        <v>321</v>
      </c>
      <c r="E332" s="159">
        <v>0</v>
      </c>
    </row>
    <row r="333" spans="2:5" ht="15" hidden="1">
      <c r="B333" s="140" t="s">
        <v>1866</v>
      </c>
      <c r="C333" s="153">
        <v>0</v>
      </c>
      <c r="D333" s="153">
        <v>323</v>
      </c>
      <c r="E333" s="254">
        <v>0</v>
      </c>
    </row>
    <row r="334" spans="2:5" s="175" customFormat="1" ht="15" hidden="1">
      <c r="B334" s="128" t="s">
        <v>1914</v>
      </c>
      <c r="C334" s="224">
        <v>2</v>
      </c>
      <c r="D334" s="224">
        <v>322</v>
      </c>
      <c r="E334" s="159">
        <v>6.3E-3</v>
      </c>
    </row>
    <row r="335" spans="2:5" s="175" customFormat="1" ht="15" hidden="1">
      <c r="B335" s="128" t="s">
        <v>443</v>
      </c>
      <c r="C335" s="224">
        <v>2</v>
      </c>
      <c r="D335" s="224">
        <v>321</v>
      </c>
      <c r="E335" s="159">
        <v>6.3E-3</v>
      </c>
    </row>
    <row r="336" spans="2:5" ht="15" hidden="1">
      <c r="B336" s="128" t="s">
        <v>477</v>
      </c>
      <c r="C336" s="224">
        <v>0</v>
      </c>
      <c r="D336" s="224">
        <v>321</v>
      </c>
      <c r="E336" s="159">
        <v>0</v>
      </c>
    </row>
    <row r="337" spans="2:5" ht="15" hidden="1">
      <c r="B337" s="128" t="s">
        <v>500</v>
      </c>
      <c r="C337" s="224">
        <v>0</v>
      </c>
      <c r="D337" s="224">
        <v>321</v>
      </c>
      <c r="E337" s="159">
        <v>0</v>
      </c>
    </row>
    <row r="338" spans="2:5" s="175" customFormat="1" ht="15" hidden="1">
      <c r="B338" s="160" t="s">
        <v>546</v>
      </c>
      <c r="C338" s="224">
        <v>0</v>
      </c>
      <c r="D338" s="224">
        <v>330</v>
      </c>
      <c r="E338" s="159">
        <v>0</v>
      </c>
    </row>
    <row r="339" spans="2:5" s="175" customFormat="1" ht="15" hidden="1">
      <c r="B339" s="160" t="s">
        <v>569</v>
      </c>
      <c r="C339" s="224">
        <v>0</v>
      </c>
      <c r="D339" s="224">
        <v>331</v>
      </c>
      <c r="E339" s="159">
        <v>0</v>
      </c>
    </row>
    <row r="340" spans="2:5" s="175" customFormat="1" ht="15" hidden="1">
      <c r="B340" s="160" t="s">
        <v>594</v>
      </c>
      <c r="C340" s="224">
        <v>15</v>
      </c>
      <c r="D340" s="224">
        <v>325</v>
      </c>
      <c r="E340" s="159">
        <v>4.53E-2</v>
      </c>
    </row>
    <row r="341" spans="2:5" ht="15" hidden="1">
      <c r="B341" s="160" t="s">
        <v>628</v>
      </c>
      <c r="C341" s="224">
        <v>5</v>
      </c>
      <c r="D341" s="224">
        <v>322</v>
      </c>
      <c r="E341" s="159">
        <v>1.5599999999999999E-2</v>
      </c>
    </row>
    <row r="342" spans="2:5" ht="15" hidden="1">
      <c r="B342" s="160" t="s">
        <v>2222</v>
      </c>
      <c r="C342" s="224">
        <v>0</v>
      </c>
      <c r="D342" s="224">
        <v>322</v>
      </c>
      <c r="E342" s="159">
        <v>0</v>
      </c>
    </row>
    <row r="343" spans="2:5" ht="15" hidden="1">
      <c r="B343" s="160" t="s">
        <v>658</v>
      </c>
      <c r="C343" s="224">
        <v>0</v>
      </c>
      <c r="D343" s="224">
        <v>326</v>
      </c>
      <c r="E343" s="159">
        <v>0</v>
      </c>
    </row>
    <row r="344" spans="2:5" ht="15" hidden="1">
      <c r="B344" s="160" t="s">
        <v>699</v>
      </c>
      <c r="C344" s="224">
        <v>1</v>
      </c>
      <c r="D344" s="224">
        <v>327</v>
      </c>
      <c r="E344" s="159">
        <v>3.0999999999999999E-3</v>
      </c>
    </row>
    <row r="345" spans="2:5" ht="15" hidden="1">
      <c r="B345" s="183" t="s">
        <v>740</v>
      </c>
      <c r="C345" s="251">
        <v>0</v>
      </c>
      <c r="D345" s="251">
        <v>327</v>
      </c>
      <c r="E345" s="255">
        <v>0</v>
      </c>
    </row>
    <row r="346" spans="2:5" ht="15" hidden="1">
      <c r="B346" s="160" t="s">
        <v>2366</v>
      </c>
      <c r="C346" s="224">
        <v>0</v>
      </c>
      <c r="D346" s="224">
        <v>327</v>
      </c>
      <c r="E346" s="252">
        <v>0</v>
      </c>
    </row>
    <row r="347" spans="2:5" ht="15" hidden="1">
      <c r="B347" s="160" t="s">
        <v>2395</v>
      </c>
      <c r="C347" s="224">
        <v>0</v>
      </c>
      <c r="D347" s="224">
        <v>328</v>
      </c>
      <c r="E347" s="252">
        <v>0</v>
      </c>
    </row>
    <row r="348" spans="2:5" ht="15" hidden="1">
      <c r="B348" s="160" t="s">
        <v>2420</v>
      </c>
      <c r="C348" s="224">
        <v>0</v>
      </c>
      <c r="D348" s="224">
        <v>338</v>
      </c>
      <c r="E348" s="252">
        <v>0</v>
      </c>
    </row>
    <row r="349" spans="2:5" ht="15">
      <c r="B349" s="160" t="s">
        <v>2441</v>
      </c>
      <c r="C349" s="224">
        <v>0</v>
      </c>
      <c r="D349" s="224">
        <v>338</v>
      </c>
      <c r="E349" s="252">
        <v>0</v>
      </c>
    </row>
    <row r="350" spans="2:5" ht="15">
      <c r="B350" s="160" t="s">
        <v>2473</v>
      </c>
      <c r="C350" s="224">
        <v>4</v>
      </c>
      <c r="D350" s="224">
        <v>338</v>
      </c>
      <c r="E350" s="252">
        <v>1.1900000000000001E-2</v>
      </c>
    </row>
    <row r="351" spans="2:5" ht="15">
      <c r="B351" s="160" t="s">
        <v>2516</v>
      </c>
      <c r="C351" s="224">
        <v>0</v>
      </c>
      <c r="D351" s="224">
        <v>338</v>
      </c>
      <c r="E351" s="252">
        <v>0</v>
      </c>
    </row>
    <row r="352" spans="2:5" ht="15">
      <c r="B352" s="140" t="s">
        <v>2517</v>
      </c>
      <c r="C352" s="153">
        <v>0</v>
      </c>
      <c r="D352" s="153">
        <v>338</v>
      </c>
      <c r="E352" s="254">
        <v>0</v>
      </c>
    </row>
    <row r="353" spans="2:21" ht="15">
      <c r="B353" s="121"/>
      <c r="C353" s="121"/>
      <c r="D353" s="121"/>
      <c r="E353" s="121"/>
    </row>
    <row r="354" spans="2:21" ht="20.25" customHeight="1">
      <c r="B354" s="682" t="s">
        <v>2521</v>
      </c>
      <c r="C354" s="683"/>
      <c r="D354" s="683"/>
      <c r="E354" s="683"/>
    </row>
    <row r="355" spans="2:21" ht="21.75" customHeight="1">
      <c r="B355" s="121"/>
      <c r="C355" s="18" t="s">
        <v>2518</v>
      </c>
      <c r="D355" s="18" t="s">
        <v>2519</v>
      </c>
      <c r="E355" s="18" t="s">
        <v>2520</v>
      </c>
    </row>
    <row r="356" spans="2:21" ht="3" customHeight="1">
      <c r="B356" s="121"/>
      <c r="C356" s="121"/>
      <c r="D356" s="121"/>
      <c r="E356" s="121"/>
    </row>
    <row r="357" spans="2:21" ht="15">
      <c r="B357" s="140" t="s">
        <v>2517</v>
      </c>
      <c r="C357" s="153">
        <v>0</v>
      </c>
      <c r="D357" s="153">
        <v>2</v>
      </c>
      <c r="E357" s="254">
        <v>0</v>
      </c>
    </row>
    <row r="358" spans="2:21" s="81" customFormat="1" ht="15">
      <c r="B358" s="155"/>
      <c r="C358" s="246"/>
      <c r="D358" s="246"/>
      <c r="E358" s="247"/>
    </row>
    <row r="359" spans="2:21" ht="16.5" customHeight="1">
      <c r="B359" s="121"/>
      <c r="C359" s="122"/>
      <c r="D359" s="122"/>
      <c r="E359" s="122"/>
      <c r="H359" s="684" t="s">
        <v>2406</v>
      </c>
      <c r="I359" s="684"/>
    </row>
    <row r="360" spans="2:21" ht="3" customHeight="1">
      <c r="B360" s="122"/>
      <c r="C360" s="122"/>
      <c r="D360" s="122"/>
      <c r="E360" s="122"/>
    </row>
    <row r="361" spans="2:21" ht="27.75" customHeight="1">
      <c r="B361" s="122"/>
      <c r="C361" s="122"/>
      <c r="D361" s="122"/>
      <c r="E361" s="122"/>
      <c r="I361" s="18" t="s">
        <v>1155</v>
      </c>
      <c r="J361" s="18" t="s">
        <v>55</v>
      </c>
      <c r="K361" s="18" t="s">
        <v>56</v>
      </c>
      <c r="L361" s="73"/>
    </row>
    <row r="362" spans="2:21" ht="37.5" hidden="1" customHeight="1">
      <c r="H362" s="160" t="s">
        <v>1159</v>
      </c>
      <c r="I362" s="161" t="s">
        <v>1154</v>
      </c>
      <c r="J362" s="162"/>
      <c r="K362" s="163">
        <v>1</v>
      </c>
      <c r="N362" s="206"/>
      <c r="O362" s="85"/>
      <c r="P362" s="85"/>
      <c r="Q362" s="85"/>
      <c r="R362" s="85"/>
      <c r="S362" s="85"/>
      <c r="T362" s="85"/>
      <c r="U362" s="85"/>
    </row>
    <row r="363" spans="2:21" ht="72.75" hidden="1" customHeight="1">
      <c r="H363" s="160" t="s">
        <v>968</v>
      </c>
      <c r="I363" s="161" t="s">
        <v>1190</v>
      </c>
      <c r="J363" s="162"/>
      <c r="K363" s="163">
        <v>3</v>
      </c>
      <c r="O363" s="85"/>
      <c r="P363" s="85"/>
      <c r="Q363" s="85"/>
      <c r="R363" s="85"/>
      <c r="S363" s="85"/>
      <c r="T363" s="85"/>
      <c r="U363" s="85"/>
    </row>
    <row r="364" spans="2:21" ht="49.5" hidden="1" customHeight="1">
      <c r="H364" s="160" t="s">
        <v>970</v>
      </c>
      <c r="I364" s="161" t="s">
        <v>1179</v>
      </c>
      <c r="J364" s="162" t="s">
        <v>1184</v>
      </c>
      <c r="K364" s="163">
        <v>3</v>
      </c>
      <c r="O364" s="85"/>
      <c r="P364" s="85"/>
      <c r="Q364" s="85"/>
      <c r="R364" s="85"/>
      <c r="S364" s="85"/>
      <c r="T364" s="85"/>
      <c r="U364" s="85"/>
    </row>
    <row r="365" spans="2:21" ht="50.25" hidden="1" customHeight="1">
      <c r="H365" s="160" t="s">
        <v>972</v>
      </c>
      <c r="I365" s="161" t="s">
        <v>1199</v>
      </c>
      <c r="J365" s="162" t="s">
        <v>1202</v>
      </c>
      <c r="K365" s="163">
        <v>4</v>
      </c>
      <c r="O365" s="85"/>
      <c r="P365" s="85"/>
      <c r="Q365" s="85"/>
      <c r="R365" s="85"/>
      <c r="S365" s="85"/>
      <c r="T365" s="85"/>
      <c r="U365" s="85"/>
    </row>
    <row r="366" spans="2:21" ht="60" hidden="1" customHeight="1">
      <c r="H366" s="160" t="s">
        <v>974</v>
      </c>
      <c r="I366" s="161" t="s">
        <v>1226</v>
      </c>
      <c r="J366" s="162"/>
      <c r="K366" s="163">
        <v>4</v>
      </c>
      <c r="O366" s="85"/>
      <c r="P366" s="85"/>
      <c r="Q366" s="85"/>
      <c r="R366" s="85"/>
      <c r="S366" s="85"/>
      <c r="T366" s="85"/>
      <c r="U366" s="85"/>
    </row>
    <row r="367" spans="2:21" s="228" customFormat="1" ht="42" hidden="1" customHeight="1">
      <c r="H367" s="160" t="s">
        <v>1227</v>
      </c>
      <c r="I367" s="161" t="s">
        <v>1248</v>
      </c>
      <c r="J367" s="161"/>
      <c r="K367" s="163">
        <v>2</v>
      </c>
      <c r="O367" s="85"/>
      <c r="P367" s="85"/>
      <c r="Q367" s="85"/>
      <c r="R367" s="85"/>
      <c r="S367" s="85"/>
      <c r="T367" s="85"/>
      <c r="U367" s="85"/>
    </row>
    <row r="368" spans="2:21" s="175" customFormat="1" ht="74.25" hidden="1" customHeight="1">
      <c r="H368" s="160" t="s">
        <v>981</v>
      </c>
      <c r="I368" s="161" t="s">
        <v>1266</v>
      </c>
      <c r="J368" s="161"/>
      <c r="K368" s="163">
        <v>5</v>
      </c>
      <c r="O368" s="174"/>
      <c r="P368" s="174"/>
      <c r="Q368" s="174"/>
      <c r="R368" s="174"/>
      <c r="S368" s="174"/>
      <c r="T368" s="174"/>
      <c r="U368" s="174"/>
    </row>
    <row r="369" spans="8:21" s="175" customFormat="1" ht="87" hidden="1" customHeight="1">
      <c r="H369" s="160" t="s">
        <v>1290</v>
      </c>
      <c r="I369" s="161" t="s">
        <v>1291</v>
      </c>
      <c r="J369" s="161"/>
      <c r="K369" s="163">
        <v>5</v>
      </c>
      <c r="O369" s="174"/>
      <c r="P369" s="174"/>
      <c r="Q369" s="174"/>
      <c r="R369" s="174"/>
      <c r="S369" s="174"/>
      <c r="T369" s="174"/>
      <c r="U369" s="174"/>
    </row>
    <row r="370" spans="8:21" s="175" customFormat="1" ht="75" hidden="1" customHeight="1">
      <c r="H370" s="160" t="s">
        <v>1307</v>
      </c>
      <c r="I370" s="161" t="s">
        <v>1308</v>
      </c>
      <c r="J370" s="161"/>
      <c r="K370" s="163">
        <v>5</v>
      </c>
      <c r="O370" s="174"/>
      <c r="P370" s="174"/>
      <c r="Q370" s="174"/>
      <c r="R370" s="174"/>
      <c r="S370" s="174"/>
      <c r="T370" s="174"/>
      <c r="U370" s="174"/>
    </row>
    <row r="371" spans="8:21" s="175" customFormat="1" ht="63.75" hidden="1" customHeight="1">
      <c r="H371" s="160" t="s">
        <v>1306</v>
      </c>
      <c r="I371" s="161" t="s">
        <v>1327</v>
      </c>
      <c r="J371" s="161"/>
      <c r="K371" s="163">
        <v>4</v>
      </c>
      <c r="O371" s="174"/>
      <c r="P371" s="174"/>
      <c r="Q371" s="174"/>
      <c r="R371" s="174"/>
      <c r="S371" s="174"/>
      <c r="T371" s="174"/>
      <c r="U371" s="174"/>
    </row>
    <row r="372" spans="8:21" s="175" customFormat="1" ht="63.75" hidden="1" customHeight="1">
      <c r="H372" s="160" t="s">
        <v>1345</v>
      </c>
      <c r="I372" s="161" t="s">
        <v>1358</v>
      </c>
      <c r="J372" s="161" t="s">
        <v>1353</v>
      </c>
      <c r="K372" s="163">
        <v>5</v>
      </c>
      <c r="O372" s="174"/>
      <c r="P372" s="174"/>
      <c r="Q372" s="174"/>
      <c r="R372" s="174"/>
      <c r="S372" s="174"/>
      <c r="T372" s="174"/>
      <c r="U372" s="174"/>
    </row>
    <row r="373" spans="8:21" s="175" customFormat="1" ht="22.5" hidden="1" customHeight="1">
      <c r="H373" s="160" t="s">
        <v>1374</v>
      </c>
      <c r="I373" s="161" t="s">
        <v>1372</v>
      </c>
      <c r="J373" s="161"/>
      <c r="K373" s="163">
        <v>1</v>
      </c>
      <c r="O373" s="174"/>
      <c r="P373" s="174"/>
      <c r="Q373" s="174"/>
      <c r="R373" s="174"/>
      <c r="S373" s="174"/>
      <c r="T373" s="174"/>
      <c r="U373" s="174"/>
    </row>
    <row r="374" spans="8:21" s="175" customFormat="1" ht="22.5" hidden="1" customHeight="1">
      <c r="H374" s="48" t="s">
        <v>1492</v>
      </c>
      <c r="I374" s="161"/>
      <c r="J374" s="161"/>
      <c r="K374" s="163">
        <v>0</v>
      </c>
      <c r="O374" s="174"/>
      <c r="P374" s="174"/>
      <c r="Q374" s="174"/>
      <c r="R374" s="174"/>
      <c r="S374" s="174"/>
      <c r="T374" s="174"/>
      <c r="U374" s="174"/>
    </row>
    <row r="375" spans="8:21" s="175" customFormat="1" ht="36.75" hidden="1" customHeight="1">
      <c r="H375" s="48" t="s">
        <v>1493</v>
      </c>
      <c r="I375" s="161" t="s">
        <v>1404</v>
      </c>
      <c r="J375" s="161"/>
      <c r="K375" s="163">
        <v>2</v>
      </c>
      <c r="O375" s="174"/>
      <c r="P375" s="174"/>
      <c r="Q375" s="174"/>
      <c r="R375" s="174"/>
      <c r="S375" s="174"/>
      <c r="T375" s="174"/>
      <c r="U375" s="174"/>
    </row>
    <row r="376" spans="8:21" s="175" customFormat="1" ht="43.5" hidden="1" customHeight="1">
      <c r="H376" s="48" t="s">
        <v>125</v>
      </c>
      <c r="I376" s="161" t="s">
        <v>1439</v>
      </c>
      <c r="J376" s="161"/>
      <c r="K376" s="163">
        <v>4</v>
      </c>
      <c r="O376" s="174"/>
      <c r="P376" s="174"/>
      <c r="Q376" s="174"/>
      <c r="R376" s="174"/>
      <c r="S376" s="174"/>
      <c r="T376" s="174"/>
      <c r="U376" s="174"/>
    </row>
    <row r="377" spans="8:21" s="175" customFormat="1" ht="88.5" hidden="1" customHeight="1">
      <c r="H377" s="48" t="s">
        <v>126</v>
      </c>
      <c r="I377" s="161" t="s">
        <v>1520</v>
      </c>
      <c r="J377" s="161"/>
      <c r="K377" s="163">
        <v>6</v>
      </c>
      <c r="O377" s="174"/>
      <c r="P377" s="174"/>
      <c r="Q377" s="174"/>
      <c r="R377" s="174"/>
      <c r="S377" s="174"/>
      <c r="T377" s="174"/>
      <c r="U377" s="174"/>
    </row>
    <row r="378" spans="8:21" s="175" customFormat="1" ht="66" hidden="1" customHeight="1">
      <c r="H378" s="48" t="s">
        <v>1536</v>
      </c>
      <c r="I378" s="161" t="s">
        <v>1544</v>
      </c>
      <c r="J378" s="161" t="s">
        <v>1551</v>
      </c>
      <c r="K378" s="163">
        <v>5</v>
      </c>
      <c r="O378" s="174"/>
      <c r="P378" s="174"/>
      <c r="Q378" s="174"/>
      <c r="R378" s="174"/>
      <c r="S378" s="174"/>
      <c r="T378" s="174"/>
      <c r="U378" s="174"/>
    </row>
    <row r="379" spans="8:21" s="175" customFormat="1" ht="117.75" hidden="1" customHeight="1">
      <c r="H379" s="128" t="s">
        <v>1556</v>
      </c>
      <c r="I379" s="161" t="s">
        <v>1567</v>
      </c>
      <c r="J379" s="161"/>
      <c r="K379" s="129">
        <v>8</v>
      </c>
      <c r="O379" s="283"/>
      <c r="P379" s="283"/>
      <c r="Q379" s="283"/>
      <c r="R379" s="283"/>
      <c r="S379" s="283"/>
      <c r="T379" s="283"/>
      <c r="U379" s="283"/>
    </row>
    <row r="380" spans="8:21" s="175" customFormat="1" ht="38.25" hidden="1" customHeight="1">
      <c r="H380" s="128" t="s">
        <v>1585</v>
      </c>
      <c r="I380" s="161" t="s">
        <v>1607</v>
      </c>
      <c r="J380" s="272"/>
      <c r="K380" s="129">
        <v>2</v>
      </c>
      <c r="O380" s="174"/>
      <c r="P380" s="174"/>
      <c r="Q380" s="174"/>
      <c r="R380" s="174"/>
      <c r="S380" s="174"/>
      <c r="T380" s="174"/>
      <c r="U380" s="174"/>
    </row>
    <row r="381" spans="8:21" s="175" customFormat="1" ht="116.25" hidden="1" customHeight="1">
      <c r="H381" s="128" t="s">
        <v>214</v>
      </c>
      <c r="I381" s="161" t="s">
        <v>1620</v>
      </c>
      <c r="J381" s="272"/>
      <c r="K381" s="129">
        <v>7</v>
      </c>
      <c r="O381" s="174"/>
      <c r="P381" s="174"/>
      <c r="Q381" s="174"/>
      <c r="R381" s="174"/>
      <c r="S381" s="174"/>
      <c r="T381" s="174"/>
      <c r="U381" s="174"/>
    </row>
    <row r="382" spans="8:21" s="175" customFormat="1" ht="116.25" hidden="1" customHeight="1">
      <c r="H382" s="128" t="s">
        <v>228</v>
      </c>
      <c r="I382" s="161" t="s">
        <v>1655</v>
      </c>
      <c r="J382" s="272"/>
      <c r="K382" s="129">
        <v>7</v>
      </c>
      <c r="O382" s="174"/>
      <c r="P382" s="174"/>
      <c r="Q382" s="174"/>
      <c r="R382" s="174"/>
      <c r="S382" s="174"/>
      <c r="T382" s="174"/>
      <c r="U382" s="174"/>
    </row>
    <row r="383" spans="8:21" s="175" customFormat="1" ht="61.5" hidden="1" customHeight="1">
      <c r="H383" s="128" t="s">
        <v>253</v>
      </c>
      <c r="I383" s="161" t="s">
        <v>1678</v>
      </c>
      <c r="J383" s="161" t="s">
        <v>1680</v>
      </c>
      <c r="K383" s="129">
        <v>5</v>
      </c>
      <c r="O383" s="283"/>
      <c r="P383" s="283"/>
      <c r="Q383" s="283"/>
      <c r="R383" s="283"/>
      <c r="S383" s="283"/>
      <c r="T383" s="283"/>
      <c r="U383" s="283"/>
    </row>
    <row r="384" spans="8:21" s="175" customFormat="1" ht="63.75" hidden="1" customHeight="1">
      <c r="H384" s="128" t="s">
        <v>261</v>
      </c>
      <c r="I384" s="161" t="s">
        <v>1699</v>
      </c>
      <c r="J384" s="161"/>
      <c r="K384" s="129">
        <v>4</v>
      </c>
      <c r="O384" s="283"/>
      <c r="P384" s="283"/>
      <c r="Q384" s="283"/>
      <c r="R384" s="283"/>
      <c r="S384" s="283"/>
      <c r="T384" s="283"/>
      <c r="U384" s="283"/>
    </row>
    <row r="385" spans="8:21" s="175" customFormat="1" ht="63.75" hidden="1" customHeight="1">
      <c r="H385" s="128" t="s">
        <v>297</v>
      </c>
      <c r="I385" s="161" t="s">
        <v>1723</v>
      </c>
      <c r="J385" s="161"/>
      <c r="K385" s="129">
        <v>3</v>
      </c>
      <c r="O385" s="283"/>
      <c r="P385" s="283"/>
      <c r="Q385" s="283"/>
      <c r="R385" s="283"/>
      <c r="S385" s="283"/>
      <c r="T385" s="283"/>
      <c r="U385" s="283"/>
    </row>
    <row r="386" spans="8:21" s="175" customFormat="1" ht="104.25" hidden="1" customHeight="1">
      <c r="H386" s="128" t="s">
        <v>302</v>
      </c>
      <c r="I386" s="161" t="s">
        <v>1760</v>
      </c>
      <c r="J386" s="161"/>
      <c r="K386" s="129">
        <v>6</v>
      </c>
      <c r="O386" s="283"/>
      <c r="P386" s="283"/>
      <c r="Q386" s="283"/>
      <c r="R386" s="283"/>
      <c r="S386" s="283"/>
      <c r="T386" s="283"/>
      <c r="U386" s="283"/>
    </row>
    <row r="387" spans="8:21" s="175" customFormat="1" ht="59.25" hidden="1" customHeight="1">
      <c r="H387" s="128" t="s">
        <v>1778</v>
      </c>
      <c r="I387" s="161" t="s">
        <v>1791</v>
      </c>
      <c r="J387" s="161"/>
      <c r="K387" s="129">
        <v>3</v>
      </c>
      <c r="O387" s="283"/>
      <c r="P387" s="283"/>
      <c r="Q387" s="283"/>
      <c r="R387" s="283"/>
      <c r="S387" s="283"/>
      <c r="T387" s="283"/>
      <c r="U387" s="283"/>
    </row>
    <row r="388" spans="8:21" s="175" customFormat="1" ht="81" hidden="1" customHeight="1">
      <c r="H388" s="128" t="s">
        <v>343</v>
      </c>
      <c r="I388" s="161" t="s">
        <v>1808</v>
      </c>
      <c r="J388" s="161"/>
      <c r="K388" s="129">
        <v>5</v>
      </c>
      <c r="O388" s="283"/>
      <c r="P388" s="283"/>
      <c r="Q388" s="283"/>
      <c r="R388" s="283"/>
      <c r="S388" s="283"/>
      <c r="T388" s="283"/>
      <c r="U388" s="283"/>
    </row>
    <row r="389" spans="8:21" s="175" customFormat="1" ht="39.75" hidden="1" customHeight="1">
      <c r="H389" s="128" t="s">
        <v>1830</v>
      </c>
      <c r="I389" s="161" t="s">
        <v>1838</v>
      </c>
      <c r="J389" s="272"/>
      <c r="K389" s="129">
        <v>2</v>
      </c>
      <c r="O389" s="174"/>
      <c r="P389" s="174"/>
      <c r="Q389" s="174"/>
      <c r="R389" s="174"/>
      <c r="S389" s="174"/>
      <c r="T389" s="174"/>
      <c r="U389" s="174"/>
    </row>
    <row r="390" spans="8:21" s="175" customFormat="1" ht="74.25" hidden="1" customHeight="1">
      <c r="H390" s="128" t="s">
        <v>391</v>
      </c>
      <c r="I390" s="161" t="s">
        <v>1863</v>
      </c>
      <c r="J390" s="272"/>
      <c r="K390" s="129">
        <v>5</v>
      </c>
      <c r="O390" s="174"/>
      <c r="P390" s="174"/>
      <c r="Q390" s="174"/>
      <c r="R390" s="174"/>
      <c r="S390" s="174"/>
      <c r="T390" s="174"/>
      <c r="U390" s="174"/>
    </row>
    <row r="391" spans="8:21" s="175" customFormat="1" ht="48" hidden="1" customHeight="1">
      <c r="H391" s="140" t="s">
        <v>1866</v>
      </c>
      <c r="I391" s="271" t="s">
        <v>1881</v>
      </c>
      <c r="J391" s="272"/>
      <c r="K391" s="163">
        <v>3</v>
      </c>
      <c r="O391" s="174"/>
      <c r="P391" s="174"/>
      <c r="Q391" s="174"/>
      <c r="R391" s="174"/>
      <c r="S391" s="174"/>
      <c r="T391" s="174"/>
      <c r="U391" s="174"/>
    </row>
    <row r="392" spans="8:21" s="175" customFormat="1" ht="100.5" hidden="1" customHeight="1">
      <c r="H392" s="309" t="s">
        <v>1900</v>
      </c>
      <c r="I392" s="161" t="s">
        <v>1923</v>
      </c>
      <c r="J392" s="161"/>
      <c r="K392" s="129">
        <v>7</v>
      </c>
      <c r="O392" s="283"/>
      <c r="P392" s="283"/>
      <c r="Q392" s="283"/>
      <c r="R392" s="283"/>
      <c r="S392" s="283"/>
      <c r="T392" s="283"/>
      <c r="U392" s="283"/>
    </row>
    <row r="393" spans="8:21" s="175" customFormat="1" ht="89.25" hidden="1" customHeight="1">
      <c r="H393" s="312" t="s">
        <v>443</v>
      </c>
      <c r="I393" s="125" t="s">
        <v>1948</v>
      </c>
      <c r="J393" s="161"/>
      <c r="K393" s="129">
        <v>6</v>
      </c>
      <c r="O393" s="283"/>
      <c r="P393" s="283"/>
      <c r="Q393" s="283"/>
      <c r="R393" s="283"/>
      <c r="S393" s="283"/>
      <c r="T393" s="283"/>
      <c r="U393" s="283"/>
    </row>
    <row r="394" spans="8:21" s="175" customFormat="1" ht="84.75" hidden="1" customHeight="1">
      <c r="H394" s="312" t="s">
        <v>477</v>
      </c>
      <c r="I394" s="125" t="s">
        <v>2045</v>
      </c>
      <c r="J394" s="161"/>
      <c r="K394" s="129">
        <v>4</v>
      </c>
      <c r="O394" s="283"/>
      <c r="P394" s="283"/>
      <c r="Q394" s="283"/>
      <c r="R394" s="283"/>
      <c r="S394" s="283"/>
      <c r="T394" s="283"/>
      <c r="U394" s="283"/>
    </row>
    <row r="395" spans="8:21" s="175" customFormat="1" ht="132" hidden="1" customHeight="1">
      <c r="H395" s="309" t="s">
        <v>500</v>
      </c>
      <c r="I395" s="161" t="s">
        <v>2017</v>
      </c>
      <c r="J395" s="161"/>
      <c r="K395" s="129">
        <v>9</v>
      </c>
      <c r="O395" s="283"/>
      <c r="P395" s="283"/>
      <c r="Q395" s="283"/>
      <c r="R395" s="283"/>
      <c r="S395" s="283"/>
      <c r="T395" s="283"/>
      <c r="U395" s="283"/>
    </row>
    <row r="396" spans="8:21" s="228" customFormat="1" ht="194.25" hidden="1" customHeight="1">
      <c r="H396" s="312" t="s">
        <v>546</v>
      </c>
      <c r="I396" s="125" t="s">
        <v>2059</v>
      </c>
      <c r="J396" s="125"/>
      <c r="K396" s="43">
        <v>14</v>
      </c>
      <c r="O396" s="315"/>
      <c r="P396" s="315"/>
      <c r="Q396" s="315"/>
      <c r="R396" s="315"/>
      <c r="S396" s="315"/>
      <c r="T396" s="315"/>
      <c r="U396" s="315"/>
    </row>
    <row r="397" spans="8:21" s="175" customFormat="1" ht="50.25" hidden="1" customHeight="1">
      <c r="H397" s="309" t="s">
        <v>569</v>
      </c>
      <c r="I397" s="161" t="s">
        <v>2075</v>
      </c>
      <c r="J397" s="161"/>
      <c r="K397" s="129">
        <v>2</v>
      </c>
      <c r="O397" s="283"/>
      <c r="P397" s="283"/>
      <c r="Q397" s="283"/>
      <c r="R397" s="283"/>
      <c r="S397" s="283"/>
      <c r="T397" s="283"/>
      <c r="U397" s="283"/>
    </row>
    <row r="398" spans="8:21" s="228" customFormat="1" ht="99" hidden="1" customHeight="1">
      <c r="H398" s="312" t="s">
        <v>594</v>
      </c>
      <c r="I398" s="125" t="s">
        <v>2116</v>
      </c>
      <c r="J398" s="125"/>
      <c r="K398" s="43">
        <v>6</v>
      </c>
      <c r="O398" s="315"/>
      <c r="P398" s="315"/>
      <c r="Q398" s="315"/>
      <c r="R398" s="315"/>
      <c r="S398" s="315"/>
      <c r="T398" s="315"/>
      <c r="U398" s="315"/>
    </row>
    <row r="399" spans="8:21" s="175" customFormat="1" ht="230.25" hidden="1" customHeight="1">
      <c r="H399" s="140" t="s">
        <v>628</v>
      </c>
      <c r="I399" s="271" t="s">
        <v>2180</v>
      </c>
      <c r="J399" s="272"/>
      <c r="K399" s="163">
        <v>16</v>
      </c>
      <c r="O399" s="174"/>
      <c r="P399" s="174"/>
      <c r="Q399" s="174"/>
      <c r="R399" s="174"/>
      <c r="S399" s="174"/>
      <c r="T399" s="174"/>
      <c r="U399" s="174"/>
    </row>
    <row r="400" spans="8:21" s="175" customFormat="1" ht="43.5" hidden="1" customHeight="1">
      <c r="H400" s="309" t="s">
        <v>2181</v>
      </c>
      <c r="I400" s="161" t="s">
        <v>2193</v>
      </c>
      <c r="J400" s="161"/>
      <c r="K400" s="129">
        <v>2</v>
      </c>
      <c r="O400" s="174"/>
      <c r="P400" s="174"/>
      <c r="Q400" s="174"/>
      <c r="R400" s="174"/>
      <c r="S400" s="174"/>
      <c r="T400" s="174"/>
      <c r="U400" s="174"/>
    </row>
    <row r="401" spans="2:22" s="175" customFormat="1" ht="120.75" hidden="1" customHeight="1">
      <c r="H401" s="309" t="s">
        <v>641</v>
      </c>
      <c r="I401" s="161" t="s">
        <v>2221</v>
      </c>
      <c r="J401" s="161"/>
      <c r="K401" s="129">
        <v>8</v>
      </c>
      <c r="O401" s="174"/>
      <c r="P401" s="174"/>
      <c r="Q401" s="174"/>
      <c r="R401" s="174"/>
      <c r="S401" s="174"/>
      <c r="T401" s="174"/>
      <c r="U401" s="174"/>
    </row>
    <row r="402" spans="2:22" s="175" customFormat="1" ht="96" hidden="1" customHeight="1">
      <c r="H402" s="309" t="s">
        <v>658</v>
      </c>
      <c r="I402" s="161" t="s">
        <v>2271</v>
      </c>
      <c r="J402" s="272"/>
      <c r="K402" s="129">
        <v>6</v>
      </c>
      <c r="O402" s="174"/>
      <c r="P402" s="174"/>
      <c r="Q402" s="174"/>
      <c r="R402" s="174"/>
      <c r="S402" s="174"/>
      <c r="T402" s="174"/>
      <c r="U402" s="174"/>
    </row>
    <row r="403" spans="2:22" s="175" customFormat="1" ht="35.25" hidden="1" customHeight="1">
      <c r="H403" s="309" t="s">
        <v>699</v>
      </c>
      <c r="I403" s="161" t="s">
        <v>2270</v>
      </c>
      <c r="J403" s="272"/>
      <c r="K403" s="129">
        <v>2</v>
      </c>
      <c r="O403" s="174"/>
      <c r="P403" s="174"/>
      <c r="Q403" s="174"/>
      <c r="R403" s="174"/>
      <c r="S403" s="174"/>
      <c r="T403" s="174"/>
      <c r="U403" s="174"/>
    </row>
    <row r="404" spans="2:22" s="175" customFormat="1" ht="72.75" hidden="1" customHeight="1">
      <c r="H404" s="309" t="s">
        <v>740</v>
      </c>
      <c r="I404" s="161" t="s">
        <v>2301</v>
      </c>
      <c r="J404" s="161"/>
      <c r="K404" s="129">
        <v>5</v>
      </c>
      <c r="O404" s="283"/>
      <c r="P404" s="283"/>
      <c r="Q404" s="283"/>
      <c r="R404" s="283"/>
      <c r="S404" s="283"/>
      <c r="T404" s="283"/>
      <c r="U404" s="283"/>
    </row>
    <row r="405" spans="2:22" s="175" customFormat="1" ht="72.75" hidden="1" customHeight="1">
      <c r="H405" s="309" t="s">
        <v>2346</v>
      </c>
      <c r="I405" s="161" t="s">
        <v>2347</v>
      </c>
      <c r="J405" s="161"/>
      <c r="K405" s="129">
        <v>4</v>
      </c>
      <c r="O405" s="283"/>
      <c r="P405" s="283"/>
      <c r="Q405" s="283"/>
      <c r="R405" s="283"/>
      <c r="S405" s="283"/>
      <c r="T405" s="283"/>
      <c r="U405" s="283"/>
    </row>
    <row r="406" spans="2:22" s="175" customFormat="1" ht="90" hidden="1" customHeight="1">
      <c r="H406" s="309" t="s">
        <v>801</v>
      </c>
      <c r="I406" s="161" t="s">
        <v>2364</v>
      </c>
      <c r="J406" s="161"/>
      <c r="K406" s="129">
        <v>6</v>
      </c>
      <c r="O406" s="283"/>
      <c r="P406" s="283"/>
      <c r="Q406" s="283"/>
      <c r="R406" s="283"/>
      <c r="S406" s="283"/>
      <c r="T406" s="283"/>
      <c r="U406" s="283"/>
    </row>
    <row r="407" spans="2:22" s="175" customFormat="1" ht="28.5" customHeight="1">
      <c r="H407" s="309" t="s">
        <v>824</v>
      </c>
      <c r="I407" s="161" t="s">
        <v>2391</v>
      </c>
      <c r="J407" s="161"/>
      <c r="K407" s="129">
        <v>3</v>
      </c>
      <c r="O407" s="283"/>
      <c r="P407" s="283"/>
      <c r="Q407" s="283"/>
      <c r="R407" s="283"/>
      <c r="S407" s="283"/>
      <c r="T407" s="283"/>
      <c r="U407" s="283"/>
    </row>
    <row r="408" spans="2:22" s="175" customFormat="1" ht="34.5" customHeight="1">
      <c r="H408" s="140" t="s">
        <v>945</v>
      </c>
      <c r="I408" s="125" t="s">
        <v>2405</v>
      </c>
      <c r="J408" s="161"/>
      <c r="K408" s="129">
        <v>1</v>
      </c>
      <c r="O408" s="283"/>
      <c r="P408" s="283"/>
      <c r="Q408" s="283"/>
      <c r="R408" s="283"/>
      <c r="S408" s="283"/>
      <c r="T408" s="283"/>
      <c r="U408" s="283"/>
    </row>
    <row r="409" spans="2:22" s="175" customFormat="1" ht="54.75" customHeight="1">
      <c r="H409" s="140" t="s">
        <v>2424</v>
      </c>
      <c r="I409" s="125" t="s">
        <v>2442</v>
      </c>
      <c r="J409" s="161" t="s">
        <v>2443</v>
      </c>
      <c r="K409" s="129">
        <v>4</v>
      </c>
      <c r="O409" s="174"/>
      <c r="P409" s="174"/>
      <c r="Q409" s="174"/>
      <c r="R409" s="174"/>
      <c r="S409" s="174"/>
      <c r="T409" s="174"/>
      <c r="U409" s="174"/>
    </row>
    <row r="410" spans="2:22" s="175" customFormat="1" ht="59.25" customHeight="1">
      <c r="H410" s="312" t="s">
        <v>1010</v>
      </c>
      <c r="I410" s="125" t="s">
        <v>2474</v>
      </c>
      <c r="J410" s="161"/>
      <c r="K410" s="129">
        <v>4</v>
      </c>
      <c r="O410" s="283"/>
      <c r="P410" s="283"/>
      <c r="Q410" s="283"/>
      <c r="R410" s="283"/>
      <c r="S410" s="283"/>
      <c r="T410" s="283"/>
      <c r="U410" s="283"/>
    </row>
    <row r="411" spans="2:22" s="175" customFormat="1" ht="54.75" customHeight="1">
      <c r="H411" s="140" t="s">
        <v>1042</v>
      </c>
      <c r="I411" s="271" t="s">
        <v>2496</v>
      </c>
      <c r="J411" s="272"/>
      <c r="K411" s="163">
        <v>3</v>
      </c>
      <c r="O411" s="174"/>
      <c r="P411" s="174"/>
      <c r="Q411" s="174"/>
      <c r="R411" s="174"/>
      <c r="S411" s="174"/>
      <c r="T411" s="174"/>
      <c r="U411" s="174"/>
    </row>
    <row r="412" spans="2:22" s="175" customFormat="1" ht="54.75" customHeight="1">
      <c r="H412" s="140" t="s">
        <v>1067</v>
      </c>
      <c r="I412" s="271" t="s">
        <v>2534</v>
      </c>
      <c r="J412" s="272"/>
      <c r="K412" s="163">
        <v>2</v>
      </c>
      <c r="O412" s="174"/>
      <c r="P412" s="174"/>
      <c r="Q412" s="174"/>
      <c r="R412" s="174"/>
      <c r="S412" s="174"/>
      <c r="T412" s="174"/>
      <c r="U412" s="174"/>
    </row>
    <row r="413" spans="2:22" s="175" customFormat="1" ht="19.5" customHeight="1">
      <c r="H413" s="2"/>
      <c r="I413" s="2"/>
      <c r="J413" s="2"/>
      <c r="K413" s="2"/>
      <c r="O413" s="174"/>
      <c r="P413" s="174"/>
      <c r="Q413" s="174"/>
      <c r="R413" s="174"/>
      <c r="S413" s="174"/>
      <c r="T413" s="174"/>
      <c r="U413" s="174"/>
    </row>
    <row r="414" spans="2:22" ht="20.25" customHeight="1">
      <c r="M414" s="681" t="s">
        <v>2407</v>
      </c>
      <c r="N414" s="681"/>
    </row>
    <row r="415" spans="2:22" ht="29.25" customHeight="1">
      <c r="B415" s="158"/>
      <c r="N415" s="13" t="s">
        <v>62</v>
      </c>
      <c r="O415" s="18" t="s">
        <v>63</v>
      </c>
      <c r="P415" s="18" t="s">
        <v>64</v>
      </c>
      <c r="Q415" s="18" t="s">
        <v>67</v>
      </c>
      <c r="R415" s="18" t="s">
        <v>1151</v>
      </c>
      <c r="S415" s="18" t="s">
        <v>1152</v>
      </c>
      <c r="T415" s="18" t="s">
        <v>98</v>
      </c>
      <c r="U415" s="18" t="s">
        <v>3</v>
      </c>
      <c r="V415" s="18" t="s">
        <v>61</v>
      </c>
    </row>
    <row r="416" spans="2:22" ht="31.5" customHeight="1">
      <c r="C416" s="2" t="s">
        <v>1251</v>
      </c>
      <c r="D416" s="2">
        <v>69</v>
      </c>
      <c r="E416" s="2">
        <v>1089</v>
      </c>
      <c r="F416" s="2">
        <v>6.4126394052044608E-2</v>
      </c>
      <c r="M416" s="67">
        <v>24</v>
      </c>
      <c r="N416" s="59" t="s">
        <v>1156</v>
      </c>
      <c r="O416" s="60" t="s">
        <v>1059</v>
      </c>
      <c r="P416" s="69" t="s">
        <v>1142</v>
      </c>
      <c r="Q416" s="70">
        <v>41641</v>
      </c>
      <c r="R416" s="220">
        <v>3</v>
      </c>
      <c r="S416" s="220">
        <v>4</v>
      </c>
      <c r="T416" s="223">
        <v>1</v>
      </c>
      <c r="U416" s="77" t="s">
        <v>105</v>
      </c>
      <c r="V416" s="62" t="s">
        <v>89</v>
      </c>
    </row>
    <row r="417" spans="13:22" ht="31.5" customHeight="1">
      <c r="M417" s="67">
        <v>180</v>
      </c>
      <c r="N417" s="59" t="s">
        <v>1060</v>
      </c>
      <c r="O417" s="60" t="s">
        <v>1059</v>
      </c>
      <c r="P417" s="69" t="s">
        <v>1142</v>
      </c>
      <c r="Q417" s="70">
        <v>41642</v>
      </c>
      <c r="R417" s="220">
        <v>3</v>
      </c>
      <c r="S417" s="220">
        <v>5</v>
      </c>
      <c r="T417" s="223">
        <v>1</v>
      </c>
      <c r="U417" s="77" t="s">
        <v>105</v>
      </c>
      <c r="V417" s="62" t="s">
        <v>89</v>
      </c>
    </row>
    <row r="418" spans="13:22" ht="31.5" customHeight="1">
      <c r="M418" s="67">
        <v>78</v>
      </c>
      <c r="N418" s="59" t="s">
        <v>1178</v>
      </c>
      <c r="O418" s="60" t="s">
        <v>1141</v>
      </c>
      <c r="P418" s="69" t="s">
        <v>1149</v>
      </c>
      <c r="Q418" s="70">
        <v>41647</v>
      </c>
      <c r="R418" s="220">
        <v>4</v>
      </c>
      <c r="S418" s="220">
        <v>8</v>
      </c>
      <c r="T418" s="223">
        <v>1</v>
      </c>
      <c r="U418" s="77" t="s">
        <v>105</v>
      </c>
      <c r="V418" s="62" t="s">
        <v>89</v>
      </c>
    </row>
    <row r="419" spans="13:22" ht="31.5" customHeight="1">
      <c r="M419" s="67">
        <v>222</v>
      </c>
      <c r="N419" s="59" t="s">
        <v>1175</v>
      </c>
      <c r="O419" s="60" t="s">
        <v>1144</v>
      </c>
      <c r="P419" s="69" t="s">
        <v>1158</v>
      </c>
      <c r="Q419" s="70">
        <v>41646</v>
      </c>
      <c r="R419" s="220">
        <v>5</v>
      </c>
      <c r="S419" s="220">
        <v>7</v>
      </c>
      <c r="T419" s="223">
        <v>1</v>
      </c>
      <c r="U419" s="77" t="s">
        <v>105</v>
      </c>
      <c r="V419" s="62" t="s">
        <v>89</v>
      </c>
    </row>
    <row r="420" spans="13:22" ht="31.5" customHeight="1">
      <c r="M420" s="67">
        <v>389</v>
      </c>
      <c r="N420" s="59" t="s">
        <v>1198</v>
      </c>
      <c r="O420" s="60" t="s">
        <v>1191</v>
      </c>
      <c r="P420" s="69"/>
      <c r="Q420" s="70">
        <v>41653</v>
      </c>
      <c r="R420" s="220">
        <v>2</v>
      </c>
      <c r="S420" s="220">
        <v>1</v>
      </c>
      <c r="T420" s="223">
        <v>-1</v>
      </c>
      <c r="U420" s="87" t="s">
        <v>106</v>
      </c>
      <c r="V420" s="62" t="s">
        <v>89</v>
      </c>
    </row>
    <row r="421" spans="13:22" ht="31.5" customHeight="1">
      <c r="M421" s="67">
        <v>227</v>
      </c>
      <c r="N421" s="59" t="s">
        <v>1192</v>
      </c>
      <c r="O421" s="60" t="s">
        <v>1193</v>
      </c>
      <c r="P421" s="69"/>
      <c r="Q421" s="70">
        <v>41656</v>
      </c>
      <c r="R421" s="220">
        <v>4</v>
      </c>
      <c r="S421" s="220">
        <v>4</v>
      </c>
      <c r="T421" s="223">
        <v>0</v>
      </c>
      <c r="U421" s="87" t="s">
        <v>106</v>
      </c>
      <c r="V421" s="62" t="s">
        <v>89</v>
      </c>
    </row>
    <row r="422" spans="13:22" ht="31.5" customHeight="1">
      <c r="M422" s="67">
        <v>154</v>
      </c>
      <c r="N422" s="59" t="s">
        <v>1201</v>
      </c>
      <c r="O422" s="60" t="s">
        <v>1194</v>
      </c>
      <c r="P422" s="69"/>
      <c r="Q422" s="70">
        <v>41656</v>
      </c>
      <c r="R422" s="220">
        <v>1</v>
      </c>
      <c r="S422" s="220">
        <v>1</v>
      </c>
      <c r="T422" s="223">
        <v>0</v>
      </c>
      <c r="U422" s="87" t="s">
        <v>106</v>
      </c>
      <c r="V422" s="62" t="s">
        <v>1183</v>
      </c>
    </row>
    <row r="423" spans="13:22" ht="31.5" customHeight="1">
      <c r="M423" s="67">
        <v>146</v>
      </c>
      <c r="N423" s="59" t="s">
        <v>1200</v>
      </c>
      <c r="O423" s="60" t="s">
        <v>1195</v>
      </c>
      <c r="P423" s="69"/>
      <c r="Q423" s="70">
        <v>41659</v>
      </c>
      <c r="R423" s="220">
        <v>3</v>
      </c>
      <c r="S423" s="220">
        <v>3</v>
      </c>
      <c r="T423" s="223">
        <v>0</v>
      </c>
      <c r="U423" s="87" t="s">
        <v>106</v>
      </c>
      <c r="V423" s="62" t="s">
        <v>89</v>
      </c>
    </row>
    <row r="424" spans="13:22" ht="31.5" customHeight="1">
      <c r="M424" s="67">
        <v>322</v>
      </c>
      <c r="N424" s="59" t="s">
        <v>1196</v>
      </c>
      <c r="O424" s="60" t="s">
        <v>1197</v>
      </c>
      <c r="P424" s="69" t="s">
        <v>1217</v>
      </c>
      <c r="Q424" s="70">
        <v>41662</v>
      </c>
      <c r="R424" s="220">
        <v>4</v>
      </c>
      <c r="S424" s="220">
        <v>6</v>
      </c>
      <c r="T424" s="223">
        <v>1</v>
      </c>
      <c r="U424" s="77" t="s">
        <v>105</v>
      </c>
      <c r="V424" s="62"/>
    </row>
    <row r="425" spans="13:22" ht="31.5" customHeight="1">
      <c r="M425" s="67">
        <v>155</v>
      </c>
      <c r="N425" s="59" t="s">
        <v>1206</v>
      </c>
      <c r="O425" s="60" t="s">
        <v>1204</v>
      </c>
      <c r="P425" s="69"/>
      <c r="Q425" s="70">
        <v>41656</v>
      </c>
      <c r="R425" s="220">
        <v>2</v>
      </c>
      <c r="S425" s="220">
        <v>1</v>
      </c>
      <c r="T425" s="223">
        <v>-1</v>
      </c>
      <c r="U425" s="87" t="s">
        <v>137</v>
      </c>
      <c r="V425" s="62"/>
    </row>
    <row r="426" spans="13:22" ht="31.5" customHeight="1">
      <c r="M426" s="67">
        <v>190</v>
      </c>
      <c r="N426" s="59" t="s">
        <v>1210</v>
      </c>
      <c r="O426" s="60" t="s">
        <v>1211</v>
      </c>
      <c r="P426" s="69"/>
      <c r="Q426" s="70">
        <v>41659</v>
      </c>
      <c r="R426" s="220">
        <v>2</v>
      </c>
      <c r="S426" s="220">
        <v>1</v>
      </c>
      <c r="T426" s="223">
        <v>-1</v>
      </c>
      <c r="U426" s="87" t="s">
        <v>137</v>
      </c>
      <c r="V426" s="62"/>
    </row>
    <row r="427" spans="13:22" ht="31.5" customHeight="1">
      <c r="M427" s="67">
        <v>152</v>
      </c>
      <c r="N427" s="59" t="s">
        <v>1212</v>
      </c>
      <c r="O427" s="60" t="s">
        <v>1213</v>
      </c>
      <c r="P427" s="69"/>
      <c r="Q427" s="70">
        <v>41662</v>
      </c>
      <c r="R427" s="220">
        <v>3</v>
      </c>
      <c r="S427" s="220">
        <v>3</v>
      </c>
      <c r="T427" s="223">
        <v>0</v>
      </c>
      <c r="U427" s="87" t="s">
        <v>106</v>
      </c>
      <c r="V427" s="62" t="s">
        <v>89</v>
      </c>
    </row>
    <row r="428" spans="13:22" ht="31.5" customHeight="1">
      <c r="M428" s="67">
        <v>164</v>
      </c>
      <c r="N428" s="59" t="s">
        <v>1218</v>
      </c>
      <c r="O428" s="60" t="s">
        <v>1216</v>
      </c>
      <c r="P428" s="69"/>
      <c r="Q428" s="70">
        <v>41662</v>
      </c>
      <c r="R428" s="220">
        <v>1</v>
      </c>
      <c r="S428" s="220">
        <v>2</v>
      </c>
      <c r="T428" s="223">
        <v>1</v>
      </c>
      <c r="U428" s="77" t="s">
        <v>105</v>
      </c>
      <c r="V428" s="62"/>
    </row>
    <row r="429" spans="13:22" ht="31.5" customHeight="1">
      <c r="M429" s="67">
        <v>206</v>
      </c>
      <c r="N429" s="59" t="s">
        <v>1219</v>
      </c>
      <c r="O429" s="60" t="s">
        <v>1216</v>
      </c>
      <c r="P429" s="69"/>
      <c r="Q429" s="70">
        <v>41661</v>
      </c>
      <c r="R429" s="220">
        <v>1</v>
      </c>
      <c r="S429" s="220">
        <v>1</v>
      </c>
      <c r="T429" s="223">
        <v>0</v>
      </c>
      <c r="U429" s="87" t="s">
        <v>106</v>
      </c>
      <c r="V429" s="62"/>
    </row>
    <row r="430" spans="13:22" ht="31.5" customHeight="1">
      <c r="M430" s="67">
        <v>35</v>
      </c>
      <c r="N430" s="59" t="s">
        <v>1214</v>
      </c>
      <c r="O430" s="60" t="s">
        <v>1215</v>
      </c>
      <c r="P430" s="69"/>
      <c r="Q430" s="70">
        <v>41664</v>
      </c>
      <c r="R430" s="220">
        <v>3</v>
      </c>
      <c r="S430" s="220">
        <v>4</v>
      </c>
      <c r="T430" s="223">
        <v>1</v>
      </c>
      <c r="U430" s="77" t="s">
        <v>105</v>
      </c>
      <c r="V430" s="62" t="s">
        <v>89</v>
      </c>
    </row>
    <row r="431" spans="13:22" ht="31.5" customHeight="1">
      <c r="M431" s="109">
        <v>345.8</v>
      </c>
      <c r="N431" s="59" t="s">
        <v>1220</v>
      </c>
      <c r="O431" s="60" t="s">
        <v>1221</v>
      </c>
      <c r="P431" s="69" t="s">
        <v>1223</v>
      </c>
      <c r="Q431" s="70">
        <v>41663</v>
      </c>
      <c r="R431" s="220">
        <v>1</v>
      </c>
      <c r="S431" s="220">
        <v>2</v>
      </c>
      <c r="T431" s="223">
        <v>1</v>
      </c>
      <c r="U431" s="77" t="s">
        <v>105</v>
      </c>
      <c r="V431" s="62"/>
    </row>
    <row r="432" spans="13:22" ht="31.5" customHeight="1">
      <c r="M432" s="67">
        <v>193</v>
      </c>
      <c r="N432" s="59" t="s">
        <v>1222</v>
      </c>
      <c r="O432" s="60" t="s">
        <v>1223</v>
      </c>
      <c r="P432" s="69"/>
      <c r="Q432" s="70">
        <v>41663</v>
      </c>
      <c r="R432" s="220">
        <v>1</v>
      </c>
      <c r="S432" s="220">
        <v>1</v>
      </c>
      <c r="T432" s="223">
        <v>0</v>
      </c>
      <c r="U432" s="87" t="s">
        <v>106</v>
      </c>
      <c r="V432" s="62" t="s">
        <v>89</v>
      </c>
    </row>
    <row r="433" spans="13:22" ht="31.5" customHeight="1">
      <c r="M433" s="67">
        <v>5</v>
      </c>
      <c r="N433" s="59" t="s">
        <v>1224</v>
      </c>
      <c r="O433" s="60" t="s">
        <v>1225</v>
      </c>
      <c r="P433" s="69" t="s">
        <v>1237</v>
      </c>
      <c r="Q433" s="70">
        <v>41682</v>
      </c>
      <c r="R433" s="220">
        <v>2</v>
      </c>
      <c r="S433" s="220">
        <v>4</v>
      </c>
      <c r="T433" s="223">
        <v>1</v>
      </c>
      <c r="U433" s="87" t="s">
        <v>105</v>
      </c>
      <c r="V433" s="62"/>
    </row>
    <row r="434" spans="13:22" ht="31.5" customHeight="1">
      <c r="M434" s="109">
        <v>342</v>
      </c>
      <c r="N434" s="59" t="s">
        <v>1157</v>
      </c>
      <c r="O434" s="60" t="s">
        <v>1153</v>
      </c>
      <c r="P434" s="69"/>
      <c r="Q434" s="70">
        <v>41642</v>
      </c>
      <c r="R434" s="220">
        <v>2</v>
      </c>
      <c r="S434" s="220">
        <v>1</v>
      </c>
      <c r="T434" s="223">
        <v>-1</v>
      </c>
      <c r="U434" s="87" t="s">
        <v>137</v>
      </c>
      <c r="V434" s="62" t="s">
        <v>89</v>
      </c>
    </row>
    <row r="435" spans="13:22" ht="31.5" customHeight="1">
      <c r="M435" s="67">
        <v>317</v>
      </c>
      <c r="N435" s="59" t="s">
        <v>1160</v>
      </c>
      <c r="O435" s="60" t="s">
        <v>1161</v>
      </c>
      <c r="P435" s="69"/>
      <c r="Q435" s="70">
        <v>41645</v>
      </c>
      <c r="R435" s="220">
        <v>1</v>
      </c>
      <c r="S435" s="220">
        <v>1</v>
      </c>
      <c r="T435" s="223">
        <v>0</v>
      </c>
      <c r="U435" s="87" t="s">
        <v>106</v>
      </c>
      <c r="V435" s="62"/>
    </row>
    <row r="436" spans="13:22" ht="31.5" customHeight="1">
      <c r="M436" s="67">
        <v>316</v>
      </c>
      <c r="N436" s="59" t="s">
        <v>1173</v>
      </c>
      <c r="O436" s="60" t="s">
        <v>1174</v>
      </c>
      <c r="P436" s="69"/>
      <c r="Q436" s="70">
        <v>41646</v>
      </c>
      <c r="R436" s="220">
        <v>1</v>
      </c>
      <c r="S436" s="220">
        <v>1</v>
      </c>
      <c r="T436" s="223">
        <v>0</v>
      </c>
      <c r="U436" s="87" t="s">
        <v>106</v>
      </c>
      <c r="V436" s="62"/>
    </row>
    <row r="437" spans="13:22" ht="31.5" customHeight="1">
      <c r="M437" s="67">
        <v>118</v>
      </c>
      <c r="N437" s="59" t="s">
        <v>1176</v>
      </c>
      <c r="O437" s="60" t="s">
        <v>1177</v>
      </c>
      <c r="P437" s="69"/>
      <c r="Q437" s="70">
        <v>41652</v>
      </c>
      <c r="R437" s="220">
        <v>4</v>
      </c>
      <c r="S437" s="220">
        <v>4</v>
      </c>
      <c r="T437" s="220">
        <v>0</v>
      </c>
      <c r="U437" s="87" t="s">
        <v>106</v>
      </c>
      <c r="V437" s="62" t="s">
        <v>89</v>
      </c>
    </row>
    <row r="438" spans="13:22" ht="31.5" customHeight="1">
      <c r="M438" s="67">
        <v>366</v>
      </c>
      <c r="N438" s="59" t="s">
        <v>1180</v>
      </c>
      <c r="O438" s="60" t="s">
        <v>1181</v>
      </c>
      <c r="P438" s="69"/>
      <c r="Q438" s="70">
        <v>41649</v>
      </c>
      <c r="R438" s="220">
        <v>1</v>
      </c>
      <c r="S438" s="220">
        <v>1</v>
      </c>
      <c r="T438" s="223">
        <v>0</v>
      </c>
      <c r="U438" s="87" t="s">
        <v>106</v>
      </c>
      <c r="V438" s="62" t="s">
        <v>1183</v>
      </c>
    </row>
    <row r="439" spans="13:22" ht="31.5" customHeight="1">
      <c r="M439" s="67">
        <v>153</v>
      </c>
      <c r="N439" s="59" t="s">
        <v>2183</v>
      </c>
      <c r="O439" s="60" t="s">
        <v>2184</v>
      </c>
      <c r="P439" s="69"/>
      <c r="Q439" s="70">
        <v>41920</v>
      </c>
      <c r="R439" s="220">
        <v>1</v>
      </c>
      <c r="S439" s="220">
        <v>1</v>
      </c>
      <c r="T439" s="223">
        <v>0</v>
      </c>
      <c r="U439" s="86" t="s">
        <v>106</v>
      </c>
      <c r="V439" s="220"/>
    </row>
    <row r="440" spans="13:22" ht="31.5" customHeight="1">
      <c r="M440" s="67">
        <v>44</v>
      </c>
      <c r="N440" s="59" t="s">
        <v>2192</v>
      </c>
      <c r="O440" s="60" t="s">
        <v>2187</v>
      </c>
      <c r="P440" s="69"/>
      <c r="Q440" s="70">
        <v>41922</v>
      </c>
      <c r="R440" s="220">
        <v>2</v>
      </c>
      <c r="S440" s="220">
        <v>2</v>
      </c>
      <c r="T440" s="223">
        <v>0</v>
      </c>
      <c r="U440" s="86" t="s">
        <v>2190</v>
      </c>
      <c r="V440" s="220" t="s">
        <v>2191</v>
      </c>
    </row>
    <row r="441" spans="13:22" ht="31.5" customHeight="1">
      <c r="M441" s="67">
        <v>79</v>
      </c>
      <c r="N441" s="59" t="s">
        <v>2188</v>
      </c>
      <c r="O441" s="60" t="s">
        <v>2189</v>
      </c>
      <c r="P441" s="69"/>
      <c r="Q441" s="70">
        <v>41922</v>
      </c>
      <c r="R441" s="220">
        <v>2</v>
      </c>
      <c r="S441" s="220">
        <v>2</v>
      </c>
      <c r="T441" s="223">
        <v>0</v>
      </c>
      <c r="U441" s="86" t="s">
        <v>647</v>
      </c>
      <c r="V441" s="220"/>
    </row>
    <row r="442" spans="13:22" ht="31.5" customHeight="1">
      <c r="M442" s="67">
        <v>159</v>
      </c>
      <c r="N442" s="59" t="s">
        <v>2185</v>
      </c>
      <c r="O442" s="60" t="s">
        <v>2186</v>
      </c>
      <c r="P442" s="69"/>
      <c r="Q442" s="70">
        <v>41922</v>
      </c>
      <c r="R442" s="220">
        <v>2</v>
      </c>
      <c r="S442" s="220">
        <v>2</v>
      </c>
      <c r="T442" s="223">
        <v>0</v>
      </c>
      <c r="U442" s="86" t="s">
        <v>106</v>
      </c>
      <c r="V442" s="220"/>
    </row>
    <row r="443" spans="13:22" ht="31.5" customHeight="1">
      <c r="M443" s="67">
        <v>369</v>
      </c>
      <c r="N443" s="59" t="s">
        <v>2257</v>
      </c>
      <c r="O443" s="60" t="s">
        <v>2258</v>
      </c>
      <c r="P443" s="69"/>
      <c r="Q443" s="70">
        <v>41922</v>
      </c>
      <c r="R443" s="220">
        <v>2</v>
      </c>
      <c r="S443" s="220">
        <v>2</v>
      </c>
      <c r="T443" s="223">
        <v>0</v>
      </c>
      <c r="U443" s="86" t="s">
        <v>106</v>
      </c>
      <c r="V443" s="220" t="s">
        <v>2259</v>
      </c>
    </row>
    <row r="444" spans="13:22" ht="31.5" customHeight="1">
      <c r="M444" s="67">
        <v>178</v>
      </c>
      <c r="N444" s="59" t="s">
        <v>2200</v>
      </c>
      <c r="O444" s="60" t="s">
        <v>2194</v>
      </c>
      <c r="P444" s="69"/>
      <c r="Q444" s="70">
        <v>41925</v>
      </c>
      <c r="R444" s="220">
        <v>2</v>
      </c>
      <c r="S444" s="220">
        <v>2</v>
      </c>
      <c r="T444" s="223">
        <v>0</v>
      </c>
      <c r="U444" s="86" t="s">
        <v>2190</v>
      </c>
      <c r="V444" s="220" t="s">
        <v>2191</v>
      </c>
    </row>
    <row r="445" spans="13:22" ht="31.5" customHeight="1">
      <c r="M445" s="67">
        <v>216</v>
      </c>
      <c r="N445" s="59" t="s">
        <v>2201</v>
      </c>
      <c r="O445" s="60" t="s">
        <v>2195</v>
      </c>
      <c r="P445" s="69"/>
      <c r="Q445" s="70">
        <v>41925</v>
      </c>
      <c r="R445" s="220">
        <v>2</v>
      </c>
      <c r="S445" s="220">
        <v>2</v>
      </c>
      <c r="T445" s="223">
        <v>0</v>
      </c>
      <c r="U445" s="86" t="s">
        <v>2190</v>
      </c>
      <c r="V445" s="220" t="s">
        <v>2191</v>
      </c>
    </row>
    <row r="446" spans="13:22" ht="31.5" customHeight="1">
      <c r="M446" s="109">
        <v>282</v>
      </c>
      <c r="N446" s="276" t="s">
        <v>2198</v>
      </c>
      <c r="O446" s="95" t="s">
        <v>2199</v>
      </c>
      <c r="P446" s="180"/>
      <c r="Q446" s="113">
        <v>41925</v>
      </c>
      <c r="R446" s="256">
        <v>1</v>
      </c>
      <c r="S446" s="256">
        <v>2</v>
      </c>
      <c r="T446" s="273">
        <v>1</v>
      </c>
      <c r="U446" s="77" t="s">
        <v>105</v>
      </c>
      <c r="V446" s="256" t="s">
        <v>2191</v>
      </c>
    </row>
    <row r="447" spans="13:22" ht="31.5" customHeight="1">
      <c r="M447" s="67">
        <v>232</v>
      </c>
      <c r="N447" s="59" t="s">
        <v>2202</v>
      </c>
      <c r="O447" s="60" t="s">
        <v>2203</v>
      </c>
      <c r="P447" s="69"/>
      <c r="Q447" s="70">
        <v>41926</v>
      </c>
      <c r="R447" s="220">
        <v>2</v>
      </c>
      <c r="S447" s="220">
        <v>2</v>
      </c>
      <c r="T447" s="223">
        <v>0</v>
      </c>
      <c r="U447" s="86" t="s">
        <v>647</v>
      </c>
      <c r="V447" s="220"/>
    </row>
    <row r="448" spans="13:22" ht="31.5" customHeight="1">
      <c r="M448" s="67">
        <v>235</v>
      </c>
      <c r="N448" s="59" t="s">
        <v>2211</v>
      </c>
      <c r="O448" s="60" t="s">
        <v>2206</v>
      </c>
      <c r="P448" s="69"/>
      <c r="Q448" s="70">
        <v>41927</v>
      </c>
      <c r="R448" s="220">
        <v>3</v>
      </c>
      <c r="S448" s="220">
        <v>3</v>
      </c>
      <c r="T448" s="223">
        <v>0</v>
      </c>
      <c r="U448" s="86" t="s">
        <v>2190</v>
      </c>
      <c r="V448" s="220" t="s">
        <v>2191</v>
      </c>
    </row>
    <row r="449" spans="13:22" ht="31.5" customHeight="1">
      <c r="M449" s="67">
        <v>145</v>
      </c>
      <c r="N449" s="59" t="s">
        <v>2204</v>
      </c>
      <c r="O449" s="60" t="s">
        <v>2205</v>
      </c>
      <c r="P449" s="69"/>
      <c r="Q449" s="70">
        <v>41928</v>
      </c>
      <c r="R449" s="220">
        <v>4</v>
      </c>
      <c r="S449" s="220">
        <v>4</v>
      </c>
      <c r="T449" s="223">
        <v>0</v>
      </c>
      <c r="U449" s="86" t="s">
        <v>647</v>
      </c>
      <c r="V449" s="220"/>
    </row>
    <row r="450" spans="13:22" ht="31.5" customHeight="1">
      <c r="M450" s="109">
        <v>283</v>
      </c>
      <c r="N450" s="276" t="s">
        <v>2208</v>
      </c>
      <c r="O450" s="95" t="s">
        <v>2209</v>
      </c>
      <c r="P450" s="180"/>
      <c r="Q450" s="113">
        <v>41928</v>
      </c>
      <c r="R450" s="256">
        <v>1</v>
      </c>
      <c r="S450" s="256">
        <v>3</v>
      </c>
      <c r="T450" s="273">
        <v>2</v>
      </c>
      <c r="U450" s="77" t="s">
        <v>105</v>
      </c>
      <c r="V450" s="256" t="s">
        <v>89</v>
      </c>
    </row>
    <row r="451" spans="13:22" ht="31.5" customHeight="1">
      <c r="M451" s="67">
        <v>224</v>
      </c>
      <c r="N451" s="59" t="s">
        <v>2210</v>
      </c>
      <c r="O451" s="60" t="s">
        <v>2207</v>
      </c>
      <c r="P451" s="69"/>
      <c r="Q451" s="70">
        <v>41927</v>
      </c>
      <c r="R451" s="220">
        <v>2</v>
      </c>
      <c r="S451" s="220">
        <v>2</v>
      </c>
      <c r="T451" s="223">
        <v>0</v>
      </c>
      <c r="U451" s="86" t="s">
        <v>2190</v>
      </c>
      <c r="V451" s="220" t="s">
        <v>2191</v>
      </c>
    </row>
    <row r="452" spans="13:22" ht="31.5" customHeight="1">
      <c r="M452" s="67">
        <v>344.4</v>
      </c>
      <c r="N452" s="276" t="s">
        <v>2215</v>
      </c>
      <c r="O452" s="95" t="s">
        <v>2214</v>
      </c>
      <c r="P452" s="180"/>
      <c r="Q452" s="113">
        <v>41928</v>
      </c>
      <c r="R452" s="256">
        <v>1</v>
      </c>
      <c r="S452" s="256">
        <v>2</v>
      </c>
      <c r="T452" s="273">
        <v>1</v>
      </c>
      <c r="U452" s="77" t="s">
        <v>105</v>
      </c>
      <c r="V452" s="256" t="s">
        <v>89</v>
      </c>
    </row>
    <row r="453" spans="13:22" ht="31.5" customHeight="1">
      <c r="M453" s="67">
        <v>392</v>
      </c>
      <c r="N453" s="59" t="s">
        <v>2212</v>
      </c>
      <c r="O453" s="60" t="s">
        <v>2213</v>
      </c>
      <c r="P453" s="69"/>
      <c r="Q453" s="70">
        <v>41928</v>
      </c>
      <c r="R453" s="220">
        <v>1</v>
      </c>
      <c r="S453" s="220">
        <v>1</v>
      </c>
      <c r="T453" s="223">
        <v>0</v>
      </c>
      <c r="U453" s="86" t="s">
        <v>647</v>
      </c>
      <c r="V453" s="220"/>
    </row>
    <row r="454" spans="13:22" ht="36" customHeight="1">
      <c r="M454" s="67">
        <v>246</v>
      </c>
      <c r="N454" s="59" t="s">
        <v>2217</v>
      </c>
      <c r="O454" s="60" t="s">
        <v>2218</v>
      </c>
      <c r="P454" s="69"/>
      <c r="Q454" s="70">
        <v>41929</v>
      </c>
      <c r="R454" s="220">
        <v>2</v>
      </c>
      <c r="S454" s="220">
        <v>2</v>
      </c>
      <c r="T454" s="223">
        <v>0</v>
      </c>
      <c r="U454" s="86" t="s">
        <v>647</v>
      </c>
      <c r="V454" s="220" t="s">
        <v>89</v>
      </c>
    </row>
    <row r="455" spans="13:22" ht="38.25" customHeight="1">
      <c r="M455" s="67">
        <v>30</v>
      </c>
      <c r="N455" s="59" t="s">
        <v>2238</v>
      </c>
      <c r="O455" s="60" t="s">
        <v>2216</v>
      </c>
      <c r="P455" s="69" t="s">
        <v>2235</v>
      </c>
      <c r="Q455" s="70">
        <v>41936</v>
      </c>
      <c r="R455" s="220">
        <v>5</v>
      </c>
      <c r="S455" s="220">
        <v>7</v>
      </c>
      <c r="T455" s="223">
        <f>S455-R455</f>
        <v>2</v>
      </c>
      <c r="U455" s="87" t="s">
        <v>105</v>
      </c>
      <c r="V455" s="220"/>
    </row>
    <row r="456" spans="13:22" ht="36" customHeight="1">
      <c r="M456" s="67">
        <v>23</v>
      </c>
      <c r="N456" s="59" t="s">
        <v>2219</v>
      </c>
      <c r="O456" s="60" t="s">
        <v>2220</v>
      </c>
      <c r="P456" s="69"/>
      <c r="Q456" s="70">
        <v>41932</v>
      </c>
      <c r="R456" s="220">
        <v>2</v>
      </c>
      <c r="S456" s="220">
        <v>2</v>
      </c>
      <c r="T456" s="223">
        <v>0</v>
      </c>
      <c r="U456" s="86" t="s">
        <v>647</v>
      </c>
      <c r="V456" s="220" t="s">
        <v>89</v>
      </c>
    </row>
    <row r="457" spans="13:22" ht="36" customHeight="1">
      <c r="M457" s="67">
        <v>320</v>
      </c>
      <c r="N457" s="59" t="s">
        <v>2224</v>
      </c>
      <c r="O457" s="60" t="s">
        <v>2223</v>
      </c>
      <c r="P457" s="69"/>
      <c r="Q457" s="70">
        <v>41933</v>
      </c>
      <c r="R457" s="220">
        <v>1</v>
      </c>
      <c r="S457" s="220">
        <v>2</v>
      </c>
      <c r="T457" s="223">
        <v>1</v>
      </c>
      <c r="U457" s="87" t="s">
        <v>105</v>
      </c>
      <c r="V457" s="220"/>
    </row>
    <row r="458" spans="13:22" ht="36" customHeight="1">
      <c r="M458" s="67">
        <v>358</v>
      </c>
      <c r="N458" s="276" t="s">
        <v>2229</v>
      </c>
      <c r="O458" s="95" t="s">
        <v>2230</v>
      </c>
      <c r="P458" s="180"/>
      <c r="Q458" s="113">
        <v>41933</v>
      </c>
      <c r="R458" s="256">
        <v>1</v>
      </c>
      <c r="S458" s="256">
        <v>2</v>
      </c>
      <c r="T458" s="273">
        <v>1</v>
      </c>
      <c r="U458" s="77" t="s">
        <v>105</v>
      </c>
      <c r="V458" s="256" t="s">
        <v>89</v>
      </c>
    </row>
    <row r="459" spans="13:22" ht="36" customHeight="1">
      <c r="M459" s="67">
        <v>348.6</v>
      </c>
      <c r="N459" s="59" t="s">
        <v>2231</v>
      </c>
      <c r="O459" s="60" t="s">
        <v>2232</v>
      </c>
      <c r="P459" s="69"/>
      <c r="Q459" s="70">
        <v>41934</v>
      </c>
      <c r="R459" s="220">
        <v>2</v>
      </c>
      <c r="S459" s="220">
        <v>2</v>
      </c>
      <c r="T459" s="223">
        <v>0</v>
      </c>
      <c r="U459" s="86" t="s">
        <v>647</v>
      </c>
      <c r="V459" s="220"/>
    </row>
    <row r="460" spans="13:22" ht="26.25" customHeight="1">
      <c r="M460" s="109">
        <v>285</v>
      </c>
      <c r="N460" s="276" t="s">
        <v>2233</v>
      </c>
      <c r="O460" s="95" t="s">
        <v>2234</v>
      </c>
      <c r="P460" s="180"/>
      <c r="Q460" s="113">
        <v>41934</v>
      </c>
      <c r="R460" s="256">
        <v>1</v>
      </c>
      <c r="S460" s="256">
        <v>1</v>
      </c>
      <c r="T460" s="273">
        <v>0</v>
      </c>
      <c r="U460" s="77" t="s">
        <v>647</v>
      </c>
      <c r="V460" s="256" t="s">
        <v>89</v>
      </c>
    </row>
    <row r="461" spans="13:22" ht="36" customHeight="1">
      <c r="M461" s="67">
        <v>321</v>
      </c>
      <c r="N461" s="59" t="s">
        <v>2237</v>
      </c>
      <c r="O461" s="60" t="s">
        <v>2235</v>
      </c>
      <c r="P461" s="69"/>
      <c r="Q461" s="70">
        <v>41935</v>
      </c>
      <c r="R461" s="220">
        <v>2</v>
      </c>
      <c r="S461" s="220">
        <v>2</v>
      </c>
      <c r="T461" s="223">
        <v>0</v>
      </c>
      <c r="U461" s="86" t="s">
        <v>647</v>
      </c>
      <c r="V461" s="220" t="s">
        <v>89</v>
      </c>
    </row>
    <row r="462" spans="13:22" ht="36" customHeight="1">
      <c r="M462" s="67">
        <v>257</v>
      </c>
      <c r="N462" s="59" t="s">
        <v>2247</v>
      </c>
      <c r="O462" s="60" t="s">
        <v>2236</v>
      </c>
      <c r="P462" s="69"/>
      <c r="Q462" s="70">
        <v>41939</v>
      </c>
      <c r="R462" s="220">
        <v>2</v>
      </c>
      <c r="S462" s="220">
        <v>3</v>
      </c>
      <c r="T462" s="223">
        <v>1</v>
      </c>
      <c r="U462" s="77" t="s">
        <v>105</v>
      </c>
      <c r="V462" s="256" t="s">
        <v>89</v>
      </c>
    </row>
    <row r="463" spans="13:22" ht="39" customHeight="1">
      <c r="M463" s="67">
        <v>409</v>
      </c>
      <c r="N463" s="229" t="s">
        <v>2260</v>
      </c>
      <c r="O463" s="60" t="s">
        <v>2249</v>
      </c>
      <c r="P463" s="69"/>
      <c r="Q463" s="70">
        <v>41939</v>
      </c>
      <c r="R463" s="220">
        <v>1</v>
      </c>
      <c r="S463" s="220">
        <v>2</v>
      </c>
      <c r="T463" s="223">
        <v>1</v>
      </c>
      <c r="U463" s="87" t="s">
        <v>105</v>
      </c>
      <c r="V463" s="220" t="s">
        <v>2269</v>
      </c>
    </row>
    <row r="464" spans="13:22" ht="25.5" customHeight="1">
      <c r="M464" s="67">
        <v>41</v>
      </c>
      <c r="N464" s="59" t="s">
        <v>2242</v>
      </c>
      <c r="O464" s="60" t="s">
        <v>2240</v>
      </c>
      <c r="P464" s="69" t="s">
        <v>2266</v>
      </c>
      <c r="Q464" s="70">
        <v>41943</v>
      </c>
      <c r="R464" s="220">
        <v>3</v>
      </c>
      <c r="S464" s="220">
        <v>6</v>
      </c>
      <c r="T464" s="223">
        <v>3</v>
      </c>
      <c r="U464" s="87" t="s">
        <v>105</v>
      </c>
      <c r="V464" s="220"/>
    </row>
    <row r="465" spans="13:22" ht="31.5" customHeight="1">
      <c r="M465" s="67">
        <v>54</v>
      </c>
      <c r="N465" s="59" t="s">
        <v>2239</v>
      </c>
      <c r="O465" s="60" t="s">
        <v>2240</v>
      </c>
      <c r="P465" s="69"/>
      <c r="Q465" s="70">
        <v>41940</v>
      </c>
      <c r="R465" s="220">
        <v>3</v>
      </c>
      <c r="S465" s="220">
        <v>3</v>
      </c>
      <c r="T465" s="223">
        <v>0</v>
      </c>
      <c r="U465" s="86" t="s">
        <v>647</v>
      </c>
      <c r="V465" s="220" t="s">
        <v>89</v>
      </c>
    </row>
    <row r="466" spans="13:22" ht="31.5" customHeight="1">
      <c r="M466" s="67">
        <v>103</v>
      </c>
      <c r="N466" s="94" t="s">
        <v>2243</v>
      </c>
      <c r="O466" s="95" t="s">
        <v>2244</v>
      </c>
      <c r="P466" s="180" t="s">
        <v>2283</v>
      </c>
      <c r="Q466" s="113">
        <v>41947</v>
      </c>
      <c r="R466" s="256">
        <v>2</v>
      </c>
      <c r="S466" s="256">
        <v>5</v>
      </c>
      <c r="T466" s="273">
        <v>3</v>
      </c>
      <c r="U466" s="77" t="s">
        <v>2291</v>
      </c>
      <c r="V466" s="334" t="s">
        <v>2417</v>
      </c>
    </row>
    <row r="467" spans="13:22" ht="25.5" customHeight="1">
      <c r="M467" s="67">
        <v>40</v>
      </c>
      <c r="N467" s="59" t="s">
        <v>2245</v>
      </c>
      <c r="O467" s="60" t="s">
        <v>2246</v>
      </c>
      <c r="P467" s="69" t="s">
        <v>2273</v>
      </c>
      <c r="Q467" s="70">
        <v>41947</v>
      </c>
      <c r="R467" s="220">
        <v>4</v>
      </c>
      <c r="S467" s="220">
        <v>7</v>
      </c>
      <c r="T467" s="223">
        <v>3</v>
      </c>
      <c r="U467" s="87" t="s">
        <v>2291</v>
      </c>
      <c r="V467" s="220"/>
    </row>
    <row r="468" spans="13:22" ht="25.5" customHeight="1">
      <c r="M468" s="67">
        <v>47</v>
      </c>
      <c r="N468" s="59" t="s">
        <v>2261</v>
      </c>
      <c r="O468" s="60" t="s">
        <v>2262</v>
      </c>
      <c r="P468" s="69"/>
      <c r="Q468" s="70">
        <v>41942</v>
      </c>
      <c r="R468" s="220">
        <v>1</v>
      </c>
      <c r="S468" s="220">
        <v>1</v>
      </c>
      <c r="T468" s="223">
        <v>0</v>
      </c>
      <c r="U468" s="86" t="s">
        <v>647</v>
      </c>
      <c r="V468" s="220"/>
    </row>
    <row r="469" spans="13:22" ht="31.5" customHeight="1">
      <c r="M469" s="67">
        <v>343</v>
      </c>
      <c r="N469" s="276" t="s">
        <v>2282</v>
      </c>
      <c r="O469" s="95" t="s">
        <v>2265</v>
      </c>
      <c r="P469" s="180"/>
      <c r="Q469" s="113">
        <v>41946</v>
      </c>
      <c r="R469" s="256">
        <v>1</v>
      </c>
      <c r="S469" s="256">
        <v>2</v>
      </c>
      <c r="T469" s="273">
        <v>1</v>
      </c>
      <c r="U469" s="77" t="s">
        <v>2291</v>
      </c>
      <c r="V469" s="256" t="s">
        <v>89</v>
      </c>
    </row>
    <row r="470" spans="13:22" ht="31.5" customHeight="1">
      <c r="M470" s="67">
        <v>125</v>
      </c>
      <c r="N470" s="59" t="s">
        <v>2263</v>
      </c>
      <c r="O470" s="60" t="s">
        <v>2264</v>
      </c>
      <c r="P470" s="69" t="s">
        <v>2293</v>
      </c>
      <c r="Q470" s="70">
        <v>41946</v>
      </c>
      <c r="R470" s="220">
        <v>2</v>
      </c>
      <c r="S470" s="220">
        <v>2</v>
      </c>
      <c r="T470" s="223">
        <v>0</v>
      </c>
      <c r="U470" s="86" t="s">
        <v>647</v>
      </c>
      <c r="V470" s="220"/>
    </row>
    <row r="471" spans="13:22" ht="31.5" customHeight="1">
      <c r="M471" s="67">
        <v>236</v>
      </c>
      <c r="N471" s="59" t="s">
        <v>2306</v>
      </c>
      <c r="O471" s="60" t="s">
        <v>2305</v>
      </c>
      <c r="P471" s="69"/>
      <c r="Q471" s="70">
        <v>41953</v>
      </c>
      <c r="R471" s="220">
        <v>1</v>
      </c>
      <c r="S471" s="220">
        <v>1</v>
      </c>
      <c r="T471" s="223">
        <v>0</v>
      </c>
      <c r="U471" s="86" t="s">
        <v>647</v>
      </c>
      <c r="V471" s="220"/>
    </row>
    <row r="472" spans="13:22" ht="25.5" customHeight="1">
      <c r="M472" s="67">
        <v>265</v>
      </c>
      <c r="N472" s="59" t="s">
        <v>2308</v>
      </c>
      <c r="O472" s="60" t="s">
        <v>2305</v>
      </c>
      <c r="P472" s="69"/>
      <c r="Q472" s="70">
        <v>41953</v>
      </c>
      <c r="R472" s="220">
        <v>1</v>
      </c>
      <c r="S472" s="220">
        <v>1</v>
      </c>
      <c r="T472" s="223">
        <v>0</v>
      </c>
      <c r="U472" s="86" t="s">
        <v>647</v>
      </c>
      <c r="V472" s="220"/>
    </row>
    <row r="473" spans="13:22" ht="31.5" customHeight="1">
      <c r="M473" s="67">
        <v>104</v>
      </c>
      <c r="N473" s="59" t="s">
        <v>2317</v>
      </c>
      <c r="O473" s="60" t="s">
        <v>2307</v>
      </c>
      <c r="P473" s="69"/>
      <c r="Q473" s="70">
        <v>41954</v>
      </c>
      <c r="R473" s="220">
        <v>2</v>
      </c>
      <c r="S473" s="220">
        <v>2</v>
      </c>
      <c r="T473" s="223">
        <v>0</v>
      </c>
      <c r="U473" s="86" t="s">
        <v>647</v>
      </c>
      <c r="V473" s="220" t="s">
        <v>89</v>
      </c>
    </row>
    <row r="474" spans="13:22" ht="31.5" customHeight="1">
      <c r="M474" s="109">
        <v>278</v>
      </c>
      <c r="N474" s="59" t="s">
        <v>2320</v>
      </c>
      <c r="O474" s="60" t="s">
        <v>2309</v>
      </c>
      <c r="P474" s="69"/>
      <c r="Q474" s="70">
        <v>41955</v>
      </c>
      <c r="R474" s="220">
        <v>1</v>
      </c>
      <c r="S474" s="220">
        <v>2</v>
      </c>
      <c r="T474" s="223">
        <v>1</v>
      </c>
      <c r="U474" s="87" t="s">
        <v>2291</v>
      </c>
      <c r="V474" s="220" t="s">
        <v>89</v>
      </c>
    </row>
    <row r="475" spans="13:22" ht="37.5" customHeight="1">
      <c r="M475" s="67">
        <v>378</v>
      </c>
      <c r="N475" s="59" t="s">
        <v>2310</v>
      </c>
      <c r="O475" s="60" t="s">
        <v>2311</v>
      </c>
      <c r="P475" s="69"/>
      <c r="Q475" s="70">
        <v>41956</v>
      </c>
      <c r="R475" s="220">
        <v>2</v>
      </c>
      <c r="S475" s="220">
        <v>3</v>
      </c>
      <c r="T475" s="223">
        <v>1</v>
      </c>
      <c r="U475" s="87" t="s">
        <v>2291</v>
      </c>
      <c r="V475" s="220"/>
    </row>
    <row r="476" spans="13:22" ht="25.5" customHeight="1">
      <c r="M476" s="67">
        <v>410</v>
      </c>
      <c r="N476" s="59" t="s">
        <v>2312</v>
      </c>
      <c r="O476" s="60" t="s">
        <v>2311</v>
      </c>
      <c r="P476" s="69"/>
      <c r="Q476" s="70">
        <v>41955</v>
      </c>
      <c r="R476" s="220">
        <v>2</v>
      </c>
      <c r="S476" s="220">
        <v>2</v>
      </c>
      <c r="T476" s="223">
        <v>0</v>
      </c>
      <c r="U476" s="86" t="s">
        <v>647</v>
      </c>
      <c r="V476" s="220" t="s">
        <v>89</v>
      </c>
    </row>
    <row r="477" spans="13:22" ht="25.5" customHeight="1">
      <c r="M477" s="67">
        <v>210</v>
      </c>
      <c r="N477" s="59" t="s">
        <v>2318</v>
      </c>
      <c r="O477" s="60" t="s">
        <v>2319</v>
      </c>
      <c r="P477" s="69"/>
      <c r="Q477" s="70">
        <v>41956</v>
      </c>
      <c r="R477" s="220">
        <v>2</v>
      </c>
      <c r="S477" s="220">
        <v>2</v>
      </c>
      <c r="T477" s="223">
        <v>0</v>
      </c>
      <c r="U477" s="86" t="s">
        <v>647</v>
      </c>
      <c r="V477" s="220" t="s">
        <v>89</v>
      </c>
    </row>
    <row r="478" spans="13:22" ht="29.25" customHeight="1">
      <c r="M478" s="67">
        <v>205</v>
      </c>
      <c r="N478" s="59" t="s">
        <v>2321</v>
      </c>
      <c r="O478" s="60" t="s">
        <v>2322</v>
      </c>
      <c r="P478" s="69" t="s">
        <v>2328</v>
      </c>
      <c r="Q478" s="70">
        <v>41957</v>
      </c>
      <c r="R478" s="220">
        <v>3</v>
      </c>
      <c r="S478" s="220">
        <v>3</v>
      </c>
      <c r="T478" s="223">
        <v>0</v>
      </c>
      <c r="U478" s="86" t="s">
        <v>647</v>
      </c>
      <c r="V478" s="220"/>
    </row>
    <row r="479" spans="13:22" ht="25.5" customHeight="1">
      <c r="M479" s="67">
        <v>355</v>
      </c>
      <c r="N479" s="59" t="s">
        <v>2324</v>
      </c>
      <c r="O479" s="60" t="s">
        <v>2325</v>
      </c>
      <c r="P479" s="69"/>
      <c r="Q479" s="70">
        <v>41960</v>
      </c>
      <c r="R479" s="220">
        <v>2</v>
      </c>
      <c r="S479" s="220">
        <v>3</v>
      </c>
      <c r="T479" s="223">
        <v>1</v>
      </c>
      <c r="U479" s="87" t="s">
        <v>2291</v>
      </c>
      <c r="V479" s="220" t="s">
        <v>89</v>
      </c>
    </row>
    <row r="480" spans="13:22" ht="25.5" customHeight="1">
      <c r="M480" s="67">
        <v>199</v>
      </c>
      <c r="N480" s="59" t="s">
        <v>2326</v>
      </c>
      <c r="O480" s="60" t="s">
        <v>2327</v>
      </c>
      <c r="P480" s="69"/>
      <c r="Q480" s="70">
        <v>41960</v>
      </c>
      <c r="R480" s="220">
        <v>2</v>
      </c>
      <c r="S480" s="220">
        <v>2</v>
      </c>
      <c r="T480" s="223">
        <v>0</v>
      </c>
      <c r="U480" s="86" t="s">
        <v>647</v>
      </c>
      <c r="V480" s="220"/>
    </row>
    <row r="481" spans="13:22" ht="25.5" customHeight="1">
      <c r="M481" s="67">
        <v>380</v>
      </c>
      <c r="N481" s="59" t="s">
        <v>2345</v>
      </c>
      <c r="O481" s="60" t="s">
        <v>2327</v>
      </c>
      <c r="P481" s="69"/>
      <c r="Q481" s="70">
        <v>41961</v>
      </c>
      <c r="R481" s="220">
        <v>2</v>
      </c>
      <c r="S481" s="220">
        <v>3</v>
      </c>
      <c r="T481" s="223">
        <v>1</v>
      </c>
      <c r="U481" s="87" t="s">
        <v>2291</v>
      </c>
      <c r="V481" s="220" t="s">
        <v>89</v>
      </c>
    </row>
    <row r="482" spans="13:22" ht="25.5" customHeight="1">
      <c r="M482" s="109">
        <v>287</v>
      </c>
      <c r="N482" s="276" t="s">
        <v>2350</v>
      </c>
      <c r="O482" s="95" t="s">
        <v>2341</v>
      </c>
      <c r="P482" s="180"/>
      <c r="Q482" s="113">
        <v>41961</v>
      </c>
      <c r="R482" s="256">
        <v>1</v>
      </c>
      <c r="S482" s="256">
        <v>2</v>
      </c>
      <c r="T482" s="273">
        <v>1</v>
      </c>
      <c r="U482" s="77" t="s">
        <v>2291</v>
      </c>
      <c r="V482" s="256" t="s">
        <v>89</v>
      </c>
    </row>
    <row r="483" spans="13:22" ht="25.5" customHeight="1">
      <c r="M483" s="67">
        <v>293</v>
      </c>
      <c r="N483" s="59" t="s">
        <v>2339</v>
      </c>
      <c r="O483" s="60" t="s">
        <v>2340</v>
      </c>
      <c r="P483" s="69"/>
      <c r="Q483" s="70">
        <v>41960</v>
      </c>
      <c r="R483" s="220">
        <v>2</v>
      </c>
      <c r="S483" s="220">
        <v>1</v>
      </c>
      <c r="T483" s="223">
        <v>-1</v>
      </c>
      <c r="U483" s="86" t="s">
        <v>2343</v>
      </c>
      <c r="V483" s="220"/>
    </row>
    <row r="484" spans="13:22" ht="25.5" customHeight="1">
      <c r="M484" s="67">
        <v>134</v>
      </c>
      <c r="N484" s="59" t="s">
        <v>2342</v>
      </c>
      <c r="O484" s="60" t="s">
        <v>2344</v>
      </c>
      <c r="P484" s="69"/>
      <c r="Q484" s="70">
        <v>41962</v>
      </c>
      <c r="R484" s="220">
        <v>1</v>
      </c>
      <c r="S484" s="220">
        <v>2</v>
      </c>
      <c r="T484" s="223">
        <v>1</v>
      </c>
      <c r="U484" s="87" t="s">
        <v>2291</v>
      </c>
      <c r="V484" s="220" t="s">
        <v>89</v>
      </c>
    </row>
    <row r="485" spans="13:22" ht="25.5" customHeight="1">
      <c r="M485" s="67">
        <v>16</v>
      </c>
      <c r="N485" s="59" t="s">
        <v>2348</v>
      </c>
      <c r="O485" s="60" t="s">
        <v>2349</v>
      </c>
      <c r="P485" s="69"/>
      <c r="Q485" s="70">
        <v>41963</v>
      </c>
      <c r="R485" s="220">
        <v>2</v>
      </c>
      <c r="S485" s="220">
        <v>3</v>
      </c>
      <c r="T485" s="223">
        <v>1</v>
      </c>
      <c r="U485" s="87" t="s">
        <v>2291</v>
      </c>
      <c r="V485" s="220" t="s">
        <v>89</v>
      </c>
    </row>
    <row r="486" spans="13:22" ht="25.5" customHeight="1">
      <c r="M486" s="67">
        <v>173</v>
      </c>
      <c r="N486" s="59" t="s">
        <v>2351</v>
      </c>
      <c r="O486" s="60" t="s">
        <v>2352</v>
      </c>
      <c r="P486" s="69" t="s">
        <v>2353</v>
      </c>
      <c r="Q486" s="70">
        <v>41963</v>
      </c>
      <c r="R486" s="220">
        <v>2</v>
      </c>
      <c r="S486" s="220">
        <v>2</v>
      </c>
      <c r="T486" s="223">
        <v>0</v>
      </c>
      <c r="U486" s="86" t="s">
        <v>647</v>
      </c>
      <c r="V486" s="220"/>
    </row>
    <row r="487" spans="13:22" ht="25.5" customHeight="1">
      <c r="M487" s="67">
        <v>221</v>
      </c>
      <c r="N487" s="59" t="s">
        <v>2367</v>
      </c>
      <c r="O487" s="60" t="s">
        <v>2368</v>
      </c>
      <c r="P487" s="59"/>
      <c r="Q487" s="70">
        <v>41964</v>
      </c>
      <c r="R487" s="220">
        <v>2</v>
      </c>
      <c r="S487" s="220">
        <v>2</v>
      </c>
      <c r="T487" s="223">
        <v>0</v>
      </c>
      <c r="U487" s="86" t="s">
        <v>2369</v>
      </c>
      <c r="V487" s="220" t="s">
        <v>2370</v>
      </c>
    </row>
    <row r="488" spans="13:22" ht="25.5" customHeight="1">
      <c r="M488" s="67">
        <v>100</v>
      </c>
      <c r="N488" s="59" t="s">
        <v>2373</v>
      </c>
      <c r="O488" s="60" t="s">
        <v>2374</v>
      </c>
      <c r="P488" s="69"/>
      <c r="Q488" s="70">
        <v>41969</v>
      </c>
      <c r="R488" s="220">
        <v>2</v>
      </c>
      <c r="S488" s="220">
        <v>2</v>
      </c>
      <c r="T488" s="223">
        <v>0</v>
      </c>
      <c r="U488" s="86" t="s">
        <v>647</v>
      </c>
      <c r="V488" s="220"/>
    </row>
    <row r="489" spans="13:22" ht="25.5" customHeight="1">
      <c r="M489" s="67">
        <v>102</v>
      </c>
      <c r="N489" s="59" t="s">
        <v>2377</v>
      </c>
      <c r="O489" s="60" t="s">
        <v>2376</v>
      </c>
      <c r="P489" s="69"/>
      <c r="Q489" s="70">
        <v>41970</v>
      </c>
      <c r="R489" s="220">
        <v>2</v>
      </c>
      <c r="S489" s="220">
        <v>2</v>
      </c>
      <c r="T489" s="223">
        <v>0</v>
      </c>
      <c r="U489" s="86" t="s">
        <v>987</v>
      </c>
      <c r="V489" s="220" t="s">
        <v>136</v>
      </c>
    </row>
    <row r="490" spans="13:22" ht="25.5" customHeight="1">
      <c r="M490" s="67">
        <v>251</v>
      </c>
      <c r="N490" s="59" t="s">
        <v>2375</v>
      </c>
      <c r="O490" s="60" t="s">
        <v>2376</v>
      </c>
      <c r="P490" s="69"/>
      <c r="Q490" s="70">
        <v>41969</v>
      </c>
      <c r="R490" s="220">
        <v>2</v>
      </c>
      <c r="S490" s="220">
        <v>1</v>
      </c>
      <c r="T490" s="223">
        <v>-1</v>
      </c>
      <c r="U490" s="86" t="s">
        <v>2378</v>
      </c>
      <c r="V490" s="220"/>
    </row>
    <row r="491" spans="13:22" ht="25.5" customHeight="1">
      <c r="M491" s="67">
        <v>109</v>
      </c>
      <c r="N491" s="59" t="s">
        <v>2379</v>
      </c>
      <c r="O491" s="60" t="s">
        <v>2380</v>
      </c>
      <c r="P491" s="69"/>
      <c r="Q491" s="70">
        <v>41971</v>
      </c>
      <c r="R491" s="220">
        <v>1</v>
      </c>
      <c r="S491" s="220">
        <v>2</v>
      </c>
      <c r="T491" s="223">
        <v>1</v>
      </c>
      <c r="U491" s="86" t="s">
        <v>647</v>
      </c>
      <c r="V491" s="220" t="s">
        <v>89</v>
      </c>
    </row>
    <row r="492" spans="13:22" ht="30.75" customHeight="1">
      <c r="M492" s="317">
        <v>297</v>
      </c>
      <c r="N492" s="59" t="s">
        <v>2383</v>
      </c>
      <c r="O492" s="60" t="s">
        <v>2384</v>
      </c>
      <c r="P492" s="69"/>
      <c r="Q492" s="70">
        <v>41970</v>
      </c>
      <c r="R492" s="220">
        <v>1</v>
      </c>
      <c r="S492" s="220">
        <v>1</v>
      </c>
      <c r="T492" s="223">
        <v>0</v>
      </c>
      <c r="U492" s="86" t="s">
        <v>647</v>
      </c>
      <c r="V492" s="220"/>
    </row>
    <row r="493" spans="13:22" ht="25.5" customHeight="1">
      <c r="M493" s="67">
        <v>307</v>
      </c>
      <c r="N493" s="59" t="s">
        <v>2390</v>
      </c>
      <c r="O493" s="60" t="s">
        <v>2392</v>
      </c>
      <c r="P493" s="69"/>
      <c r="Q493" s="70">
        <v>41971</v>
      </c>
      <c r="R493" s="220">
        <v>2</v>
      </c>
      <c r="S493" s="220">
        <v>2</v>
      </c>
      <c r="T493" s="223">
        <v>0</v>
      </c>
      <c r="U493" s="86" t="s">
        <v>647</v>
      </c>
      <c r="V493" s="220" t="s">
        <v>89</v>
      </c>
    </row>
    <row r="494" spans="13:22" ht="25.5" customHeight="1">
      <c r="M494" s="67">
        <v>25</v>
      </c>
      <c r="N494" s="59" t="s">
        <v>2285</v>
      </c>
      <c r="O494" s="60" t="s">
        <v>2268</v>
      </c>
      <c r="P494" s="69"/>
      <c r="Q494" s="70">
        <v>41947</v>
      </c>
      <c r="R494" s="220">
        <v>2</v>
      </c>
      <c r="S494" s="220">
        <v>2</v>
      </c>
      <c r="T494" s="223">
        <v>0</v>
      </c>
      <c r="U494" s="86" t="s">
        <v>647</v>
      </c>
      <c r="V494" s="220" t="s">
        <v>2284</v>
      </c>
    </row>
    <row r="495" spans="13:22" ht="25.5" customHeight="1">
      <c r="M495" s="67">
        <v>407</v>
      </c>
      <c r="N495" s="59" t="s">
        <v>2292</v>
      </c>
      <c r="O495" s="60" t="s">
        <v>2268</v>
      </c>
      <c r="P495" s="69"/>
      <c r="Q495" s="70">
        <v>41947</v>
      </c>
      <c r="R495" s="220">
        <v>2</v>
      </c>
      <c r="S495" s="220">
        <v>2</v>
      </c>
      <c r="T495" s="223">
        <v>0</v>
      </c>
      <c r="U495" s="86" t="s">
        <v>647</v>
      </c>
      <c r="V495" s="220" t="s">
        <v>89</v>
      </c>
    </row>
    <row r="496" spans="13:22" ht="25.5" customHeight="1">
      <c r="M496" s="67">
        <v>184</v>
      </c>
      <c r="N496" s="59" t="s">
        <v>2286</v>
      </c>
      <c r="O496" s="60" t="s">
        <v>2287</v>
      </c>
      <c r="P496" s="69" t="s">
        <v>2294</v>
      </c>
      <c r="Q496" s="70">
        <v>41949</v>
      </c>
      <c r="R496" s="220">
        <v>2</v>
      </c>
      <c r="S496" s="220">
        <v>3</v>
      </c>
      <c r="T496" s="223">
        <v>1</v>
      </c>
      <c r="U496" s="87" t="s">
        <v>2291</v>
      </c>
      <c r="V496" s="220"/>
    </row>
    <row r="497" spans="13:22" ht="25.5" customHeight="1">
      <c r="M497" s="67">
        <v>75</v>
      </c>
      <c r="N497" s="59" t="s">
        <v>2299</v>
      </c>
      <c r="O497" s="60" t="s">
        <v>2295</v>
      </c>
      <c r="P497" s="69"/>
      <c r="Q497" s="70">
        <v>41950</v>
      </c>
      <c r="R497" s="220">
        <v>2</v>
      </c>
      <c r="S497" s="220">
        <v>3</v>
      </c>
      <c r="T497" s="223">
        <v>1</v>
      </c>
      <c r="U497" s="87" t="s">
        <v>2291</v>
      </c>
      <c r="V497" s="220" t="s">
        <v>89</v>
      </c>
    </row>
    <row r="498" spans="13:22" ht="30.75" customHeight="1">
      <c r="M498" s="67">
        <v>127</v>
      </c>
      <c r="N498" s="59" t="s">
        <v>2300</v>
      </c>
      <c r="O498" s="60" t="s">
        <v>2295</v>
      </c>
      <c r="P498" s="69"/>
      <c r="Q498" s="70">
        <v>41950</v>
      </c>
      <c r="R498" s="220">
        <v>2</v>
      </c>
      <c r="S498" s="220">
        <v>3</v>
      </c>
      <c r="T498" s="223">
        <v>1</v>
      </c>
      <c r="U498" s="87" t="s">
        <v>2291</v>
      </c>
      <c r="V498" s="220" t="s">
        <v>89</v>
      </c>
    </row>
    <row r="499" spans="13:22" ht="25.5" customHeight="1">
      <c r="M499" s="109">
        <v>279</v>
      </c>
      <c r="N499" s="59" t="s">
        <v>2297</v>
      </c>
      <c r="O499" s="60" t="s">
        <v>2298</v>
      </c>
      <c r="P499" s="69"/>
      <c r="Q499" s="70">
        <v>41953</v>
      </c>
      <c r="R499" s="220">
        <v>1</v>
      </c>
      <c r="S499" s="220">
        <v>1</v>
      </c>
      <c r="T499" s="223">
        <v>0</v>
      </c>
      <c r="U499" s="86" t="s">
        <v>647</v>
      </c>
      <c r="V499" s="220"/>
    </row>
    <row r="500" spans="13:22" ht="25.5" customHeight="1">
      <c r="M500" s="342">
        <v>422</v>
      </c>
      <c r="N500" s="336" t="s">
        <v>2425</v>
      </c>
      <c r="O500" s="344" t="s">
        <v>2426</v>
      </c>
      <c r="P500" s="351"/>
      <c r="Q500" s="353"/>
      <c r="R500" s="347"/>
      <c r="S500" s="347"/>
      <c r="T500" s="352"/>
      <c r="U500" s="348"/>
      <c r="V500" s="347"/>
    </row>
    <row r="501" spans="13:22" ht="30.75" customHeight="1">
      <c r="M501" s="67">
        <v>69</v>
      </c>
      <c r="N501" s="59" t="s">
        <v>2430</v>
      </c>
      <c r="O501" s="60" t="s">
        <v>2429</v>
      </c>
      <c r="P501" s="69"/>
      <c r="Q501" s="70">
        <v>41984</v>
      </c>
      <c r="R501" s="220">
        <v>1</v>
      </c>
      <c r="S501" s="220">
        <v>1</v>
      </c>
      <c r="T501" s="223">
        <v>0</v>
      </c>
      <c r="U501" s="86" t="s">
        <v>647</v>
      </c>
      <c r="V501" s="220"/>
    </row>
    <row r="502" spans="13:22" ht="25.5" customHeight="1">
      <c r="M502" s="67">
        <v>129</v>
      </c>
      <c r="N502" s="59" t="s">
        <v>2428</v>
      </c>
      <c r="O502" s="60" t="s">
        <v>2429</v>
      </c>
      <c r="P502" s="69"/>
      <c r="Q502" s="70">
        <v>41984</v>
      </c>
      <c r="R502" s="220">
        <v>1</v>
      </c>
      <c r="S502" s="220">
        <v>1</v>
      </c>
      <c r="T502" s="223">
        <v>0</v>
      </c>
      <c r="U502" s="86" t="s">
        <v>647</v>
      </c>
      <c r="V502" s="220" t="s">
        <v>89</v>
      </c>
    </row>
    <row r="503" spans="13:22" ht="25.5" customHeight="1">
      <c r="M503" s="67">
        <v>135</v>
      </c>
      <c r="N503" s="59" t="s">
        <v>2393</v>
      </c>
      <c r="O503" s="60" t="s">
        <v>2394</v>
      </c>
      <c r="P503" s="69"/>
      <c r="Q503" s="70">
        <v>41974</v>
      </c>
      <c r="R503" s="220">
        <v>1</v>
      </c>
      <c r="S503" s="220">
        <v>1</v>
      </c>
      <c r="T503" s="223">
        <v>0</v>
      </c>
      <c r="U503" s="86" t="s">
        <v>647</v>
      </c>
      <c r="V503" s="220"/>
    </row>
    <row r="504" spans="13:22" ht="25.5" customHeight="1">
      <c r="M504" s="67">
        <v>71</v>
      </c>
      <c r="N504" s="59" t="s">
        <v>2431</v>
      </c>
      <c r="O504" s="60" t="s">
        <v>2432</v>
      </c>
      <c r="P504" s="69"/>
      <c r="Q504" s="70">
        <v>41985</v>
      </c>
      <c r="R504" s="220">
        <v>1</v>
      </c>
      <c r="S504" s="220">
        <v>1</v>
      </c>
      <c r="T504" s="223">
        <v>1</v>
      </c>
      <c r="U504" s="86" t="s">
        <v>647</v>
      </c>
      <c r="V504" s="220" t="s">
        <v>89</v>
      </c>
    </row>
    <row r="505" spans="13:22" ht="25.5" customHeight="1">
      <c r="M505" s="67">
        <v>406</v>
      </c>
      <c r="N505" s="59" t="s">
        <v>2433</v>
      </c>
      <c r="O505" s="60" t="s">
        <v>2434</v>
      </c>
      <c r="P505" s="69"/>
      <c r="Q505" s="70">
        <v>41988</v>
      </c>
      <c r="R505" s="220">
        <v>2</v>
      </c>
      <c r="S505" s="220">
        <v>2</v>
      </c>
      <c r="T505" s="223">
        <v>0</v>
      </c>
      <c r="U505" s="86" t="s">
        <v>647</v>
      </c>
      <c r="V505" s="220"/>
    </row>
    <row r="506" spans="13:22" ht="25.5" customHeight="1">
      <c r="M506" s="67">
        <v>204</v>
      </c>
      <c r="N506" s="59" t="s">
        <v>2445</v>
      </c>
      <c r="O506" s="60" t="s">
        <v>2446</v>
      </c>
      <c r="P506" s="69"/>
      <c r="Q506" s="70">
        <v>41989</v>
      </c>
      <c r="R506" s="220">
        <v>2</v>
      </c>
      <c r="S506" s="220">
        <v>2</v>
      </c>
      <c r="T506" s="223">
        <v>0</v>
      </c>
      <c r="U506" s="86" t="s">
        <v>647</v>
      </c>
      <c r="V506" s="220"/>
    </row>
    <row r="507" spans="13:22" ht="25.5" customHeight="1">
      <c r="M507" s="67">
        <v>56</v>
      </c>
      <c r="N507" s="59" t="s">
        <v>2457</v>
      </c>
      <c r="O507" s="60" t="s">
        <v>2456</v>
      </c>
      <c r="P507" s="69"/>
      <c r="Q507" s="70">
        <v>41991</v>
      </c>
      <c r="R507" s="220">
        <v>2</v>
      </c>
      <c r="S507" s="220">
        <v>3</v>
      </c>
      <c r="T507" s="223">
        <v>1</v>
      </c>
      <c r="U507" s="86" t="s">
        <v>647</v>
      </c>
      <c r="V507" s="220"/>
    </row>
    <row r="508" spans="13:22" ht="25.5" customHeight="1">
      <c r="M508" s="67">
        <v>70</v>
      </c>
      <c r="N508" s="59" t="s">
        <v>2458</v>
      </c>
      <c r="O508" s="60" t="s">
        <v>2456</v>
      </c>
      <c r="P508" s="69" t="s">
        <v>2462</v>
      </c>
      <c r="Q508" s="70">
        <v>41991</v>
      </c>
      <c r="R508" s="220">
        <v>2</v>
      </c>
      <c r="S508" s="220">
        <v>3</v>
      </c>
      <c r="T508" s="223">
        <v>1</v>
      </c>
      <c r="U508" s="77" t="s">
        <v>2291</v>
      </c>
      <c r="V508" s="220"/>
    </row>
    <row r="509" spans="13:22" ht="25.5" customHeight="1">
      <c r="M509" s="67">
        <v>325</v>
      </c>
      <c r="N509" s="59" t="s">
        <v>2455</v>
      </c>
      <c r="O509" s="60" t="s">
        <v>2456</v>
      </c>
      <c r="P509" s="69"/>
      <c r="Q509" s="70">
        <v>41990</v>
      </c>
      <c r="R509" s="220">
        <v>2</v>
      </c>
      <c r="S509" s="220">
        <v>2</v>
      </c>
      <c r="T509" s="223">
        <v>0</v>
      </c>
      <c r="U509" s="86" t="s">
        <v>647</v>
      </c>
      <c r="V509" s="220" t="s">
        <v>89</v>
      </c>
    </row>
    <row r="510" spans="13:22" ht="30" customHeight="1">
      <c r="M510" s="67">
        <v>37</v>
      </c>
      <c r="N510" s="59" t="s">
        <v>2459</v>
      </c>
      <c r="O510" s="60" t="s">
        <v>2461</v>
      </c>
      <c r="P510" s="69"/>
      <c r="Q510" s="70" t="s">
        <v>2466</v>
      </c>
      <c r="R510" s="220">
        <v>2</v>
      </c>
      <c r="S510" s="220">
        <v>2</v>
      </c>
      <c r="T510" s="223">
        <v>0</v>
      </c>
      <c r="U510" s="86" t="s">
        <v>647</v>
      </c>
      <c r="V510" s="220"/>
    </row>
    <row r="511" spans="13:22" ht="25.5" customHeight="1">
      <c r="M511" s="67">
        <v>156</v>
      </c>
      <c r="N511" s="59" t="s">
        <v>2460</v>
      </c>
      <c r="O511" s="60" t="s">
        <v>2461</v>
      </c>
      <c r="P511" s="69"/>
      <c r="Q511" s="70">
        <v>41991</v>
      </c>
      <c r="R511" s="220">
        <v>2</v>
      </c>
      <c r="S511" s="220">
        <v>2</v>
      </c>
      <c r="T511" s="223">
        <v>0</v>
      </c>
      <c r="U511" s="86" t="s">
        <v>647</v>
      </c>
      <c r="V511" s="220" t="s">
        <v>89</v>
      </c>
    </row>
    <row r="512" spans="13:22" ht="30" customHeight="1">
      <c r="M512" s="67">
        <v>228</v>
      </c>
      <c r="N512" s="59" t="s">
        <v>2467</v>
      </c>
      <c r="O512" s="60" t="s">
        <v>2468</v>
      </c>
      <c r="P512" s="69"/>
      <c r="Q512" s="70">
        <v>41995</v>
      </c>
      <c r="R512" s="220">
        <v>1</v>
      </c>
      <c r="S512" s="220">
        <v>2</v>
      </c>
      <c r="T512" s="223">
        <v>1</v>
      </c>
      <c r="U512" s="77" t="s">
        <v>2291</v>
      </c>
      <c r="V512" s="220" t="s">
        <v>89</v>
      </c>
    </row>
    <row r="513" spans="13:22" ht="30" customHeight="1">
      <c r="M513" s="67">
        <v>241</v>
      </c>
      <c r="N513" s="59" t="s">
        <v>2463</v>
      </c>
      <c r="O513" s="60" t="s">
        <v>2464</v>
      </c>
      <c r="P513" s="69"/>
      <c r="Q513" s="70">
        <v>41992</v>
      </c>
      <c r="R513" s="220">
        <v>1</v>
      </c>
      <c r="S513" s="220">
        <v>1</v>
      </c>
      <c r="T513" s="223">
        <v>0</v>
      </c>
      <c r="U513" s="86" t="s">
        <v>647</v>
      </c>
      <c r="V513" s="220" t="s">
        <v>89</v>
      </c>
    </row>
    <row r="514" spans="13:22" ht="30" customHeight="1">
      <c r="M514" s="67">
        <v>342</v>
      </c>
      <c r="N514" s="59" t="s">
        <v>2465</v>
      </c>
      <c r="O514" s="60" t="s">
        <v>2468</v>
      </c>
      <c r="P514" s="69"/>
      <c r="Q514" s="70">
        <v>42002</v>
      </c>
      <c r="R514" s="220">
        <v>1</v>
      </c>
      <c r="S514" s="220">
        <v>1</v>
      </c>
      <c r="T514" s="223">
        <v>0</v>
      </c>
      <c r="U514" s="86" t="s">
        <v>647</v>
      </c>
      <c r="V514" s="220" t="s">
        <v>89</v>
      </c>
    </row>
    <row r="515" spans="13:22" ht="25.5" customHeight="1">
      <c r="M515" s="67">
        <v>83</v>
      </c>
      <c r="N515" s="59" t="s">
        <v>2402</v>
      </c>
      <c r="O515" s="60" t="s">
        <v>2397</v>
      </c>
      <c r="P515" s="69"/>
      <c r="Q515" s="70">
        <v>41975</v>
      </c>
      <c r="R515" s="220">
        <v>1</v>
      </c>
      <c r="S515" s="220">
        <v>1</v>
      </c>
      <c r="T515" s="223">
        <v>0</v>
      </c>
      <c r="U515" s="86" t="s">
        <v>647</v>
      </c>
      <c r="V515" s="220"/>
    </row>
    <row r="516" spans="13:22" ht="30" customHeight="1">
      <c r="M516" s="67">
        <v>262</v>
      </c>
      <c r="N516" s="330" t="s">
        <v>2396</v>
      </c>
      <c r="O516" s="331" t="s">
        <v>2397</v>
      </c>
      <c r="P516" s="231"/>
      <c r="Q516" s="332"/>
      <c r="R516" s="248">
        <v>1</v>
      </c>
      <c r="S516" s="248"/>
      <c r="T516" s="333"/>
      <c r="U516" s="234"/>
      <c r="V516" s="248" t="s">
        <v>2779</v>
      </c>
    </row>
    <row r="517" spans="13:22" ht="30" customHeight="1">
      <c r="M517" s="67">
        <v>401</v>
      </c>
      <c r="N517" s="59" t="s">
        <v>2403</v>
      </c>
      <c r="O517" s="60" t="s">
        <v>2404</v>
      </c>
      <c r="P517" s="69"/>
      <c r="Q517" s="70">
        <v>41976</v>
      </c>
      <c r="R517" s="220">
        <v>2</v>
      </c>
      <c r="S517" s="220">
        <v>2</v>
      </c>
      <c r="T517" s="223">
        <v>0</v>
      </c>
      <c r="U517" s="86" t="s">
        <v>647</v>
      </c>
      <c r="V517" s="220" t="s">
        <v>89</v>
      </c>
    </row>
    <row r="518" spans="13:22" ht="30" customHeight="1">
      <c r="M518" s="67">
        <v>132</v>
      </c>
      <c r="N518" s="59" t="s">
        <v>2482</v>
      </c>
      <c r="O518" s="60" t="s">
        <v>2483</v>
      </c>
      <c r="P518" s="69"/>
      <c r="Q518" s="70">
        <v>41995</v>
      </c>
      <c r="R518" s="220">
        <v>2</v>
      </c>
      <c r="S518" s="220">
        <v>1</v>
      </c>
      <c r="T518" s="223">
        <v>-1</v>
      </c>
      <c r="U518" s="86" t="s">
        <v>2343</v>
      </c>
      <c r="V518" s="220"/>
    </row>
    <row r="519" spans="13:22" ht="30" customHeight="1">
      <c r="M519" s="67">
        <v>143</v>
      </c>
      <c r="N519" s="59" t="s">
        <v>2485</v>
      </c>
      <c r="O519" s="60" t="s">
        <v>2483</v>
      </c>
      <c r="P519" s="69"/>
      <c r="Q519" s="70">
        <v>41996</v>
      </c>
      <c r="R519" s="220">
        <v>2</v>
      </c>
      <c r="S519" s="220">
        <v>2</v>
      </c>
      <c r="T519" s="223">
        <v>0</v>
      </c>
      <c r="U519" s="86" t="s">
        <v>647</v>
      </c>
      <c r="V519" s="220"/>
    </row>
    <row r="520" spans="13:22" ht="30" customHeight="1">
      <c r="M520" s="67">
        <v>144</v>
      </c>
      <c r="N520" s="59" t="s">
        <v>2495</v>
      </c>
      <c r="O520" s="60" t="s">
        <v>2486</v>
      </c>
      <c r="P520" s="69"/>
      <c r="Q520" s="70">
        <v>41996</v>
      </c>
      <c r="R520" s="220">
        <v>1</v>
      </c>
      <c r="S520" s="220">
        <v>1</v>
      </c>
      <c r="T520" s="223">
        <v>0</v>
      </c>
      <c r="U520" s="86" t="s">
        <v>647</v>
      </c>
      <c r="V520" s="220" t="s">
        <v>89</v>
      </c>
    </row>
    <row r="521" spans="13:22" ht="30" customHeight="1">
      <c r="M521" s="67">
        <v>318</v>
      </c>
      <c r="N521" s="59" t="s">
        <v>2487</v>
      </c>
      <c r="O521" s="60" t="s">
        <v>2490</v>
      </c>
      <c r="P521" s="69" t="s">
        <v>2498</v>
      </c>
      <c r="Q521" s="70">
        <v>41999</v>
      </c>
      <c r="R521" s="220">
        <v>2</v>
      </c>
      <c r="S521" s="220">
        <v>3</v>
      </c>
      <c r="T521" s="223">
        <v>1</v>
      </c>
      <c r="U521" s="77" t="s">
        <v>2291</v>
      </c>
      <c r="V521" s="220"/>
    </row>
    <row r="522" spans="13:22" ht="30" customHeight="1">
      <c r="M522" s="67">
        <v>324</v>
      </c>
      <c r="N522" s="337" t="s">
        <v>2488</v>
      </c>
      <c r="O522" s="60" t="s">
        <v>2492</v>
      </c>
      <c r="P522" s="338" t="s">
        <v>2497</v>
      </c>
      <c r="Q522" s="70">
        <v>41999</v>
      </c>
      <c r="R522" s="220">
        <v>3</v>
      </c>
      <c r="S522" s="220">
        <v>4</v>
      </c>
      <c r="T522" s="223">
        <v>1</v>
      </c>
      <c r="U522" s="77" t="s">
        <v>2291</v>
      </c>
      <c r="V522" s="339"/>
    </row>
    <row r="523" spans="13:22" ht="30" customHeight="1">
      <c r="M523" s="67">
        <v>48</v>
      </c>
      <c r="N523" s="337" t="s">
        <v>2491</v>
      </c>
      <c r="O523" s="60" t="s">
        <v>2493</v>
      </c>
      <c r="P523" s="338"/>
      <c r="Q523" s="70">
        <v>41997</v>
      </c>
      <c r="R523" s="220">
        <v>1</v>
      </c>
      <c r="S523" s="220">
        <v>1</v>
      </c>
      <c r="T523" s="223">
        <v>0</v>
      </c>
      <c r="U523" s="86" t="s">
        <v>647</v>
      </c>
      <c r="V523" s="339"/>
    </row>
    <row r="524" spans="13:22" ht="30" customHeight="1">
      <c r="M524" s="67">
        <v>124</v>
      </c>
      <c r="N524" s="59" t="s">
        <v>2494</v>
      </c>
      <c r="O524" s="60" t="s">
        <v>2489</v>
      </c>
      <c r="P524" s="69"/>
      <c r="Q524" s="70">
        <v>41998</v>
      </c>
      <c r="R524" s="220">
        <v>2</v>
      </c>
      <c r="S524" s="220">
        <v>2</v>
      </c>
      <c r="T524" s="223">
        <v>0</v>
      </c>
      <c r="U524" s="86" t="s">
        <v>647</v>
      </c>
      <c r="V524" s="220" t="s">
        <v>89</v>
      </c>
    </row>
    <row r="525" spans="13:22" ht="30" customHeight="1">
      <c r="M525" s="67">
        <v>319</v>
      </c>
      <c r="N525" s="343" t="s">
        <v>2502</v>
      </c>
      <c r="O525" s="344" t="s">
        <v>2503</v>
      </c>
      <c r="P525" s="349"/>
      <c r="Q525" s="346">
        <v>42002</v>
      </c>
      <c r="R525" s="347">
        <v>2</v>
      </c>
      <c r="S525" s="347">
        <v>2</v>
      </c>
      <c r="T525" s="347">
        <v>0</v>
      </c>
      <c r="U525" s="348" t="s">
        <v>647</v>
      </c>
      <c r="V525" s="347" t="s">
        <v>89</v>
      </c>
    </row>
    <row r="526" spans="13:22" ht="30" customHeight="1">
      <c r="M526" s="67">
        <v>340</v>
      </c>
      <c r="N526" s="350" t="s">
        <v>2514</v>
      </c>
      <c r="O526" s="344" t="s">
        <v>2515</v>
      </c>
      <c r="P526" s="351"/>
      <c r="Q526" s="346">
        <v>42002</v>
      </c>
      <c r="R526" s="347">
        <v>1</v>
      </c>
      <c r="S526" s="347">
        <v>1</v>
      </c>
      <c r="T526" s="352">
        <v>0</v>
      </c>
      <c r="U526" s="348" t="s">
        <v>647</v>
      </c>
      <c r="V526" s="347" t="s">
        <v>89</v>
      </c>
    </row>
    <row r="527" spans="13:22" ht="30" customHeight="1">
      <c r="M527" s="67">
        <v>254</v>
      </c>
      <c r="N527" s="343" t="s">
        <v>2512</v>
      </c>
      <c r="O527" s="344" t="s">
        <v>2513</v>
      </c>
      <c r="P527" s="345" t="s">
        <v>2535</v>
      </c>
      <c r="Q527" s="346"/>
      <c r="R527" s="347"/>
      <c r="S527" s="347"/>
      <c r="T527" s="347"/>
      <c r="U527" s="348"/>
      <c r="V527" s="347"/>
    </row>
    <row r="528" spans="13:22" ht="30" customHeight="1">
      <c r="M528" s="67">
        <v>140</v>
      </c>
      <c r="N528" s="59" t="s">
        <v>2408</v>
      </c>
      <c r="O528" s="60" t="s">
        <v>2409</v>
      </c>
      <c r="P528" s="69" t="s">
        <v>2415</v>
      </c>
      <c r="Q528" s="70">
        <v>41981</v>
      </c>
      <c r="R528" s="220">
        <v>2</v>
      </c>
      <c r="S528" s="220">
        <v>3</v>
      </c>
      <c r="T528" s="223">
        <v>1</v>
      </c>
      <c r="U528" s="77" t="s">
        <v>2291</v>
      </c>
      <c r="V528" s="220"/>
    </row>
    <row r="529" spans="13:22" ht="30" customHeight="1">
      <c r="M529" s="67">
        <v>97</v>
      </c>
      <c r="N529" s="59" t="s">
        <v>2418</v>
      </c>
      <c r="O529" s="60" t="s">
        <v>2419</v>
      </c>
      <c r="P529" s="69" t="s">
        <v>2427</v>
      </c>
      <c r="Q529" s="70">
        <v>41983</v>
      </c>
      <c r="R529" s="220">
        <v>3</v>
      </c>
      <c r="S529" s="220">
        <v>3</v>
      </c>
      <c r="T529" s="223">
        <v>0</v>
      </c>
      <c r="U529" s="86" t="s">
        <v>647</v>
      </c>
      <c r="V529" s="220"/>
    </row>
    <row r="530" spans="13:22" ht="30" customHeight="1">
      <c r="M530" s="67">
        <v>51</v>
      </c>
      <c r="N530" s="59" t="s">
        <v>2421</v>
      </c>
      <c r="O530" s="60" t="s">
        <v>2422</v>
      </c>
      <c r="P530" s="69"/>
      <c r="Q530" s="70">
        <v>41982</v>
      </c>
      <c r="R530" s="220">
        <v>2</v>
      </c>
      <c r="S530" s="220">
        <v>2</v>
      </c>
      <c r="T530" s="223"/>
      <c r="U530" s="86" t="s">
        <v>647</v>
      </c>
      <c r="V530" s="220" t="s">
        <v>89</v>
      </c>
    </row>
    <row r="531" spans="13:22" ht="30" customHeight="1">
      <c r="M531" s="67">
        <v>248</v>
      </c>
      <c r="N531" s="59" t="s">
        <v>1232</v>
      </c>
      <c r="O531" s="60" t="s">
        <v>1233</v>
      </c>
      <c r="P531" s="69"/>
      <c r="Q531" s="70">
        <v>41681</v>
      </c>
      <c r="R531" s="220">
        <v>2</v>
      </c>
      <c r="S531" s="220">
        <v>2</v>
      </c>
      <c r="T531" s="223">
        <v>0</v>
      </c>
      <c r="U531" s="87" t="s">
        <v>106</v>
      </c>
      <c r="V531" s="62"/>
    </row>
    <row r="532" spans="13:22" ht="30" customHeight="1">
      <c r="M532" s="67">
        <v>158</v>
      </c>
      <c r="N532" s="59" t="s">
        <v>1230</v>
      </c>
      <c r="O532" s="60" t="s">
        <v>1231</v>
      </c>
      <c r="P532" s="69" t="s">
        <v>1234</v>
      </c>
      <c r="Q532" s="70">
        <v>41682</v>
      </c>
      <c r="R532" s="220">
        <v>3</v>
      </c>
      <c r="S532" s="220">
        <v>3</v>
      </c>
      <c r="T532" s="223">
        <v>0</v>
      </c>
      <c r="U532" s="87" t="s">
        <v>106</v>
      </c>
      <c r="V532" s="62" t="s">
        <v>89</v>
      </c>
    </row>
    <row r="533" spans="13:22" ht="30" customHeight="1">
      <c r="M533" s="67">
        <v>371</v>
      </c>
      <c r="N533" s="229" t="s">
        <v>1228</v>
      </c>
      <c r="O533" s="230" t="s">
        <v>1229</v>
      </c>
      <c r="P533" s="231"/>
      <c r="Q533" s="232">
        <v>41698</v>
      </c>
      <c r="R533" s="233">
        <v>10</v>
      </c>
      <c r="S533" s="233">
        <v>15</v>
      </c>
      <c r="T533" s="223">
        <v>1</v>
      </c>
      <c r="U533" s="234" t="s">
        <v>105</v>
      </c>
      <c r="V533" s="235"/>
    </row>
    <row r="534" spans="13:22" ht="30" customHeight="1">
      <c r="M534" s="67">
        <v>194</v>
      </c>
      <c r="N534" s="59" t="s">
        <v>1235</v>
      </c>
      <c r="O534" s="60" t="s">
        <v>1236</v>
      </c>
      <c r="P534" s="69"/>
      <c r="Q534" s="70">
        <v>41682</v>
      </c>
      <c r="R534" s="220">
        <v>1</v>
      </c>
      <c r="S534" s="220">
        <v>1</v>
      </c>
      <c r="T534" s="223">
        <v>0</v>
      </c>
      <c r="U534" s="87" t="s">
        <v>106</v>
      </c>
      <c r="V534" s="62"/>
    </row>
    <row r="535" spans="13:22" ht="30" customHeight="1">
      <c r="M535" s="67">
        <v>179</v>
      </c>
      <c r="N535" s="59" t="s">
        <v>1238</v>
      </c>
      <c r="O535" s="60" t="s">
        <v>1239</v>
      </c>
      <c r="P535" s="69"/>
      <c r="Q535" s="70">
        <v>41684</v>
      </c>
      <c r="R535" s="220">
        <v>3</v>
      </c>
      <c r="S535" s="220">
        <v>3</v>
      </c>
      <c r="T535" s="223">
        <v>0</v>
      </c>
      <c r="U535" s="87" t="s">
        <v>106</v>
      </c>
      <c r="V535" s="62" t="s">
        <v>89</v>
      </c>
    </row>
    <row r="536" spans="13:22" ht="30" customHeight="1">
      <c r="M536" s="67">
        <v>341</v>
      </c>
      <c r="N536" s="59" t="s">
        <v>1240</v>
      </c>
      <c r="O536" s="60" t="s">
        <v>1241</v>
      </c>
      <c r="P536" s="69"/>
      <c r="Q536" s="70">
        <v>41687</v>
      </c>
      <c r="R536" s="220">
        <v>4</v>
      </c>
      <c r="S536" s="220">
        <v>4</v>
      </c>
      <c r="T536" s="223">
        <v>0</v>
      </c>
      <c r="U536" s="87" t="s">
        <v>106</v>
      </c>
      <c r="V536" s="62" t="s">
        <v>89</v>
      </c>
    </row>
    <row r="537" spans="13:22" ht="30" customHeight="1">
      <c r="M537" s="67">
        <v>314</v>
      </c>
      <c r="N537" s="59" t="s">
        <v>1243</v>
      </c>
      <c r="O537" s="60" t="s">
        <v>1242</v>
      </c>
      <c r="P537" s="69"/>
      <c r="Q537" s="70">
        <v>41683</v>
      </c>
      <c r="R537" s="220">
        <v>1</v>
      </c>
      <c r="S537" s="220">
        <v>1</v>
      </c>
      <c r="T537" s="223">
        <v>0</v>
      </c>
      <c r="U537" s="87" t="s">
        <v>106</v>
      </c>
      <c r="V537" s="62"/>
    </row>
    <row r="538" spans="13:22" ht="30" customHeight="1">
      <c r="M538" s="67">
        <v>114</v>
      </c>
      <c r="N538" s="59" t="s">
        <v>1244</v>
      </c>
      <c r="O538" s="60" t="s">
        <v>1245</v>
      </c>
      <c r="P538" s="69"/>
      <c r="Q538" s="70">
        <v>41684</v>
      </c>
      <c r="R538" s="220">
        <v>1</v>
      </c>
      <c r="S538" s="220">
        <v>1</v>
      </c>
      <c r="T538" s="223">
        <v>0</v>
      </c>
      <c r="U538" s="87" t="s">
        <v>106</v>
      </c>
      <c r="V538" s="62"/>
    </row>
    <row r="539" spans="13:22" ht="30" customHeight="1">
      <c r="M539" s="67">
        <v>139</v>
      </c>
      <c r="N539" s="59" t="s">
        <v>1246</v>
      </c>
      <c r="O539" s="60" t="s">
        <v>1247</v>
      </c>
      <c r="P539" s="69" t="s">
        <v>1252</v>
      </c>
      <c r="Q539" s="70">
        <v>41688</v>
      </c>
      <c r="R539" s="220">
        <v>3</v>
      </c>
      <c r="S539" s="220">
        <v>3</v>
      </c>
      <c r="T539" s="223">
        <v>0</v>
      </c>
      <c r="U539" s="87" t="s">
        <v>106</v>
      </c>
      <c r="V539" s="62" t="s">
        <v>89</v>
      </c>
    </row>
    <row r="540" spans="13:22" ht="20.100000000000001" customHeight="1">
      <c r="M540" s="67">
        <v>94</v>
      </c>
      <c r="N540" s="59" t="s">
        <v>1249</v>
      </c>
      <c r="O540" s="60" t="s">
        <v>1250</v>
      </c>
      <c r="P540" s="69"/>
      <c r="Q540" s="70">
        <v>41690</v>
      </c>
      <c r="R540" s="220">
        <v>4</v>
      </c>
      <c r="S540" s="220">
        <v>5</v>
      </c>
      <c r="T540" s="223">
        <v>1</v>
      </c>
      <c r="U540" s="87" t="s">
        <v>105</v>
      </c>
      <c r="V540" s="62" t="s">
        <v>89</v>
      </c>
    </row>
    <row r="541" spans="13:22" ht="20.100000000000001" customHeight="1">
      <c r="M541" s="67">
        <v>250</v>
      </c>
      <c r="N541" s="59" t="s">
        <v>1253</v>
      </c>
      <c r="O541" s="60" t="s">
        <v>1254</v>
      </c>
      <c r="P541" s="69" t="s">
        <v>1256</v>
      </c>
      <c r="Q541" s="70">
        <v>41689</v>
      </c>
      <c r="R541" s="220">
        <v>4</v>
      </c>
      <c r="S541" s="220">
        <v>3</v>
      </c>
      <c r="T541" s="223">
        <v>-1</v>
      </c>
      <c r="U541" s="87" t="s">
        <v>106</v>
      </c>
      <c r="V541" s="62" t="s">
        <v>89</v>
      </c>
    </row>
    <row r="542" spans="13:22" ht="20.100000000000001" customHeight="1">
      <c r="M542" s="67">
        <v>326</v>
      </c>
      <c r="N542" s="59" t="s">
        <v>1265</v>
      </c>
      <c r="O542" s="60" t="s">
        <v>1255</v>
      </c>
      <c r="P542" s="69"/>
      <c r="Q542" s="70">
        <v>41691</v>
      </c>
      <c r="R542" s="220">
        <v>4</v>
      </c>
      <c r="S542" s="220">
        <v>4</v>
      </c>
      <c r="T542" s="223">
        <v>0</v>
      </c>
      <c r="U542" s="87" t="s">
        <v>106</v>
      </c>
      <c r="V542" s="62" t="s">
        <v>89</v>
      </c>
    </row>
    <row r="543" spans="13:22" ht="20.100000000000001" customHeight="1">
      <c r="M543" s="67">
        <v>34</v>
      </c>
      <c r="N543" s="59" t="s">
        <v>1261</v>
      </c>
      <c r="O543" s="60" t="s">
        <v>1260</v>
      </c>
      <c r="P543" s="69"/>
      <c r="Q543" s="70">
        <v>41689</v>
      </c>
      <c r="R543" s="220">
        <v>1</v>
      </c>
      <c r="S543" s="220">
        <v>1</v>
      </c>
      <c r="T543" s="223">
        <v>0</v>
      </c>
      <c r="U543" s="87" t="s">
        <v>106</v>
      </c>
      <c r="V543" s="62"/>
    </row>
    <row r="544" spans="13:22" ht="20.100000000000001" customHeight="1">
      <c r="M544" s="67">
        <v>161</v>
      </c>
      <c r="N544" s="59" t="s">
        <v>1259</v>
      </c>
      <c r="O544" s="60" t="s">
        <v>1260</v>
      </c>
      <c r="P544" s="69"/>
      <c r="Q544" s="70">
        <v>41689</v>
      </c>
      <c r="R544" s="220">
        <v>1</v>
      </c>
      <c r="S544" s="220">
        <v>1</v>
      </c>
      <c r="T544" s="223">
        <v>0</v>
      </c>
      <c r="U544" s="87" t="s">
        <v>106</v>
      </c>
      <c r="V544" s="62"/>
    </row>
    <row r="545" spans="13:22" ht="24" customHeight="1">
      <c r="M545" s="67">
        <v>106</v>
      </c>
      <c r="N545" s="59" t="s">
        <v>1257</v>
      </c>
      <c r="O545" s="60" t="s">
        <v>1258</v>
      </c>
      <c r="P545" s="69"/>
      <c r="Q545" s="70">
        <v>41695</v>
      </c>
      <c r="R545" s="220">
        <v>4</v>
      </c>
      <c r="S545" s="220">
        <v>5</v>
      </c>
      <c r="T545" s="223">
        <v>1</v>
      </c>
      <c r="U545" s="87" t="s">
        <v>105</v>
      </c>
      <c r="V545" s="62" t="s">
        <v>89</v>
      </c>
    </row>
    <row r="546" spans="13:22" ht="24" customHeight="1">
      <c r="M546" s="67">
        <v>195</v>
      </c>
      <c r="N546" s="59" t="s">
        <v>1262</v>
      </c>
      <c r="O546" s="60" t="s">
        <v>1263</v>
      </c>
      <c r="P546" s="69"/>
      <c r="Q546" s="70">
        <v>41694</v>
      </c>
      <c r="R546" s="220">
        <v>4</v>
      </c>
      <c r="S546" s="220">
        <v>3</v>
      </c>
      <c r="T546" s="223">
        <v>-1</v>
      </c>
      <c r="U546" s="87" t="s">
        <v>137</v>
      </c>
      <c r="V546" s="62" t="s">
        <v>89</v>
      </c>
    </row>
    <row r="547" spans="13:22" ht="20.100000000000001" customHeight="1">
      <c r="M547" s="67">
        <v>73</v>
      </c>
      <c r="N547" s="59" t="s">
        <v>1283</v>
      </c>
      <c r="O547" s="60" t="s">
        <v>1274</v>
      </c>
      <c r="P547" s="69" t="s">
        <v>1267</v>
      </c>
      <c r="Q547" s="70">
        <v>41696</v>
      </c>
      <c r="R547" s="220">
        <v>5</v>
      </c>
      <c r="S547" s="220">
        <v>5</v>
      </c>
      <c r="T547" s="223">
        <v>0</v>
      </c>
      <c r="U547" s="87" t="s">
        <v>106</v>
      </c>
      <c r="V547" s="62" t="s">
        <v>89</v>
      </c>
    </row>
    <row r="548" spans="13:22" ht="20.100000000000001" customHeight="1">
      <c r="M548" s="67">
        <v>405</v>
      </c>
      <c r="N548" s="59" t="s">
        <v>1277</v>
      </c>
      <c r="O548" s="60" t="s">
        <v>1264</v>
      </c>
      <c r="P548" s="69"/>
      <c r="Q548" s="70">
        <v>41697</v>
      </c>
      <c r="R548" s="220">
        <v>5</v>
      </c>
      <c r="S548" s="220">
        <v>5</v>
      </c>
      <c r="T548" s="223">
        <v>0</v>
      </c>
      <c r="U548" s="87" t="s">
        <v>106</v>
      </c>
      <c r="V548" s="62" t="s">
        <v>89</v>
      </c>
    </row>
    <row r="549" spans="13:22" ht="32.25" customHeight="1">
      <c r="M549" s="67">
        <v>399</v>
      </c>
      <c r="N549" s="59" t="s">
        <v>1268</v>
      </c>
      <c r="O549" s="60" t="s">
        <v>1269</v>
      </c>
      <c r="P549" s="69"/>
      <c r="Q549" s="70">
        <v>41696</v>
      </c>
      <c r="R549" s="220">
        <v>3</v>
      </c>
      <c r="S549" s="220">
        <v>3</v>
      </c>
      <c r="T549" s="223">
        <v>0</v>
      </c>
      <c r="U549" s="87" t="s">
        <v>106</v>
      </c>
      <c r="V549" s="62"/>
    </row>
    <row r="550" spans="13:22" ht="24" customHeight="1">
      <c r="M550" s="67">
        <v>43</v>
      </c>
      <c r="N550" s="59" t="s">
        <v>1270</v>
      </c>
      <c r="O550" s="60" t="s">
        <v>1271</v>
      </c>
      <c r="P550" s="69"/>
      <c r="Q550" s="70">
        <v>41701</v>
      </c>
      <c r="R550" s="220">
        <v>6</v>
      </c>
      <c r="S550" s="220">
        <v>6</v>
      </c>
      <c r="T550" s="223">
        <v>0</v>
      </c>
      <c r="U550" s="86" t="s">
        <v>106</v>
      </c>
      <c r="V550" s="62" t="s">
        <v>89</v>
      </c>
    </row>
    <row r="551" spans="13:22">
      <c r="M551" s="67">
        <v>263</v>
      </c>
      <c r="N551" s="59" t="s">
        <v>1273</v>
      </c>
      <c r="O551" s="60" t="s">
        <v>1288</v>
      </c>
      <c r="P551" s="69"/>
      <c r="Q551" s="70">
        <v>41696</v>
      </c>
      <c r="R551" s="220">
        <v>1</v>
      </c>
      <c r="S551" s="220">
        <v>1</v>
      </c>
      <c r="T551" s="223">
        <v>0</v>
      </c>
      <c r="U551" s="87" t="s">
        <v>106</v>
      </c>
      <c r="V551" s="62"/>
    </row>
    <row r="552" spans="13:22" ht="27">
      <c r="M552" s="67">
        <v>203</v>
      </c>
      <c r="N552" s="59" t="s">
        <v>1280</v>
      </c>
      <c r="O552" s="60" t="s">
        <v>1272</v>
      </c>
      <c r="P552" s="69"/>
      <c r="Q552" s="70">
        <v>41698</v>
      </c>
      <c r="R552" s="220">
        <v>3</v>
      </c>
      <c r="S552" s="220">
        <v>3</v>
      </c>
      <c r="T552" s="223">
        <v>0</v>
      </c>
      <c r="U552" s="87" t="s">
        <v>106</v>
      </c>
      <c r="V552" s="62" t="s">
        <v>89</v>
      </c>
    </row>
    <row r="553" spans="13:22">
      <c r="M553" s="67">
        <v>398</v>
      </c>
      <c r="N553" s="59" t="s">
        <v>1275</v>
      </c>
      <c r="O553" s="60" t="s">
        <v>1276</v>
      </c>
      <c r="P553" s="69"/>
      <c r="Q553" s="70">
        <v>41705</v>
      </c>
      <c r="R553" s="220">
        <v>5</v>
      </c>
      <c r="S553" s="220">
        <v>7</v>
      </c>
      <c r="T553" s="223">
        <v>1</v>
      </c>
      <c r="U553" s="87" t="s">
        <v>105</v>
      </c>
      <c r="V553" s="62" t="s">
        <v>89</v>
      </c>
    </row>
    <row r="554" spans="13:22" ht="27">
      <c r="M554" s="67">
        <v>17</v>
      </c>
      <c r="N554" s="59" t="s">
        <v>1278</v>
      </c>
      <c r="O554" s="60" t="s">
        <v>1279</v>
      </c>
      <c r="P554" s="69" t="s">
        <v>1293</v>
      </c>
      <c r="Q554" s="70">
        <v>41703</v>
      </c>
      <c r="R554" s="220">
        <v>6</v>
      </c>
      <c r="S554" s="220">
        <v>5</v>
      </c>
      <c r="T554" s="223">
        <v>-1</v>
      </c>
      <c r="U554" s="77" t="s">
        <v>137</v>
      </c>
      <c r="V554" s="62" t="s">
        <v>89</v>
      </c>
    </row>
    <row r="555" spans="13:22" ht="36">
      <c r="M555" s="67">
        <v>32</v>
      </c>
      <c r="N555" s="236" t="s">
        <v>1281</v>
      </c>
      <c r="O555" s="230" t="s">
        <v>1282</v>
      </c>
      <c r="P555" s="231" t="s">
        <v>1361</v>
      </c>
      <c r="Q555" s="232"/>
      <c r="R555" s="233">
        <v>16</v>
      </c>
      <c r="S555" s="233"/>
      <c r="T555" s="223"/>
      <c r="U555" s="234" t="s">
        <v>152</v>
      </c>
      <c r="V555" s="248" t="s">
        <v>1513</v>
      </c>
    </row>
    <row r="556" spans="13:22" ht="20.100000000000001" customHeight="1">
      <c r="M556" s="67">
        <v>88</v>
      </c>
      <c r="N556" s="59" t="s">
        <v>1309</v>
      </c>
      <c r="O556" s="60" t="s">
        <v>1304</v>
      </c>
      <c r="P556" s="69"/>
      <c r="Q556" s="70">
        <v>41708</v>
      </c>
      <c r="R556" s="220">
        <v>1</v>
      </c>
      <c r="S556" s="220">
        <v>1</v>
      </c>
      <c r="T556" s="223">
        <v>0</v>
      </c>
      <c r="U556" s="86" t="s">
        <v>106</v>
      </c>
      <c r="V556" s="62" t="s">
        <v>89</v>
      </c>
    </row>
    <row r="557" spans="13:22" ht="20.100000000000001" customHeight="1">
      <c r="M557" s="67">
        <v>110</v>
      </c>
      <c r="N557" s="59" t="s">
        <v>1305</v>
      </c>
      <c r="O557" s="60" t="s">
        <v>1304</v>
      </c>
      <c r="P557" s="69"/>
      <c r="Q557" s="70">
        <v>41708</v>
      </c>
      <c r="R557" s="220">
        <v>1</v>
      </c>
      <c r="S557" s="220">
        <v>1</v>
      </c>
      <c r="T557" s="223">
        <v>0</v>
      </c>
      <c r="U557" s="86" t="s">
        <v>106</v>
      </c>
      <c r="V557" s="62"/>
    </row>
    <row r="558" spans="13:22">
      <c r="M558" s="67">
        <v>294</v>
      </c>
      <c r="N558" s="59" t="s">
        <v>1302</v>
      </c>
      <c r="O558" s="60" t="s">
        <v>1303</v>
      </c>
      <c r="P558" s="69"/>
      <c r="Q558" s="70">
        <v>41709</v>
      </c>
      <c r="R558" s="220">
        <v>3</v>
      </c>
      <c r="S558" s="220">
        <v>2</v>
      </c>
      <c r="T558" s="223">
        <v>-1</v>
      </c>
      <c r="U558" s="77" t="s">
        <v>137</v>
      </c>
      <c r="V558" s="62" t="s">
        <v>89</v>
      </c>
    </row>
    <row r="559" spans="13:22" ht="20.100000000000001" customHeight="1">
      <c r="M559" s="67">
        <v>381</v>
      </c>
      <c r="N559" s="59" t="s">
        <v>1326</v>
      </c>
      <c r="O559" s="60" t="s">
        <v>1321</v>
      </c>
      <c r="P559" s="69"/>
      <c r="Q559" s="70">
        <v>41711</v>
      </c>
      <c r="R559" s="220">
        <v>1</v>
      </c>
      <c r="S559" s="220">
        <v>1</v>
      </c>
      <c r="T559" s="223">
        <v>0</v>
      </c>
      <c r="U559" s="86" t="s">
        <v>106</v>
      </c>
      <c r="V559" s="62" t="s">
        <v>89</v>
      </c>
    </row>
    <row r="560" spans="13:22">
      <c r="M560" s="67">
        <v>309</v>
      </c>
      <c r="N560" s="59" t="s">
        <v>1325</v>
      </c>
      <c r="O560" s="60" t="s">
        <v>1324</v>
      </c>
      <c r="P560" s="69" t="s">
        <v>1342</v>
      </c>
      <c r="Q560" s="70">
        <v>41716</v>
      </c>
      <c r="R560" s="220">
        <v>3</v>
      </c>
      <c r="S560" s="220">
        <v>3</v>
      </c>
      <c r="T560" s="223">
        <v>0</v>
      </c>
      <c r="U560" s="86" t="s">
        <v>106</v>
      </c>
      <c r="V560" s="62" t="s">
        <v>89</v>
      </c>
    </row>
    <row r="561" spans="13:22" ht="20.25" customHeight="1">
      <c r="M561" s="67">
        <v>169</v>
      </c>
      <c r="N561" s="59" t="s">
        <v>1344</v>
      </c>
      <c r="O561" s="60" t="s">
        <v>1343</v>
      </c>
      <c r="P561" s="69" t="s">
        <v>1350</v>
      </c>
      <c r="Q561" s="70">
        <v>41717</v>
      </c>
      <c r="R561" s="220">
        <v>1</v>
      </c>
      <c r="S561" s="220">
        <v>1</v>
      </c>
      <c r="T561" s="223">
        <v>0</v>
      </c>
      <c r="U561" s="86" t="s">
        <v>106</v>
      </c>
      <c r="V561" s="62"/>
    </row>
    <row r="562" spans="13:22" ht="20.25" customHeight="1">
      <c r="M562" s="67">
        <v>336</v>
      </c>
      <c r="N562" s="59" t="s">
        <v>1351</v>
      </c>
      <c r="O562" s="60" t="s">
        <v>1343</v>
      </c>
      <c r="P562" s="69"/>
      <c r="Q562" s="70">
        <v>41717</v>
      </c>
      <c r="R562" s="220">
        <v>2</v>
      </c>
      <c r="S562" s="220">
        <v>2</v>
      </c>
      <c r="T562" s="223">
        <v>0</v>
      </c>
      <c r="U562" s="86" t="s">
        <v>106</v>
      </c>
      <c r="V562" s="62" t="s">
        <v>89</v>
      </c>
    </row>
    <row r="563" spans="13:22" ht="20.25" customHeight="1">
      <c r="M563" s="67">
        <v>338</v>
      </c>
      <c r="N563" s="59" t="s">
        <v>1346</v>
      </c>
      <c r="O563" s="60" t="s">
        <v>1343</v>
      </c>
      <c r="P563" s="69"/>
      <c r="Q563" s="70">
        <v>41718</v>
      </c>
      <c r="R563" s="220">
        <v>2</v>
      </c>
      <c r="S563" s="220">
        <v>3</v>
      </c>
      <c r="T563" s="223">
        <v>1</v>
      </c>
      <c r="U563" s="77" t="s">
        <v>105</v>
      </c>
      <c r="V563" s="62" t="s">
        <v>89</v>
      </c>
    </row>
    <row r="564" spans="13:22" ht="20.25" customHeight="1">
      <c r="M564" s="67">
        <v>50</v>
      </c>
      <c r="N564" s="59" t="s">
        <v>1349</v>
      </c>
      <c r="O564" s="60" t="s">
        <v>1347</v>
      </c>
      <c r="P564" s="69"/>
      <c r="Q564" s="70">
        <v>41718</v>
      </c>
      <c r="R564" s="220">
        <v>2</v>
      </c>
      <c r="S564" s="220">
        <v>2</v>
      </c>
      <c r="T564" s="223">
        <v>0</v>
      </c>
      <c r="U564" s="86" t="s">
        <v>106</v>
      </c>
      <c r="V564" s="62"/>
    </row>
    <row r="565" spans="13:22" ht="20.25" customHeight="1">
      <c r="M565" s="67">
        <v>151</v>
      </c>
      <c r="N565" s="59" t="s">
        <v>1354</v>
      </c>
      <c r="O565" s="60" t="s">
        <v>1347</v>
      </c>
      <c r="P565" s="69"/>
      <c r="Q565" s="70">
        <v>41719</v>
      </c>
      <c r="R565" s="220">
        <v>2</v>
      </c>
      <c r="S565" s="220">
        <v>3</v>
      </c>
      <c r="T565" s="223">
        <v>1</v>
      </c>
      <c r="U565" s="77" t="s">
        <v>105</v>
      </c>
      <c r="V565" s="62" t="s">
        <v>89</v>
      </c>
    </row>
    <row r="566" spans="13:22" ht="20.25" customHeight="1">
      <c r="M566" s="109">
        <v>346.5</v>
      </c>
      <c r="N566" s="59" t="s">
        <v>1348</v>
      </c>
      <c r="O566" s="60" t="s">
        <v>1347</v>
      </c>
      <c r="P566" s="69"/>
      <c r="Q566" s="70">
        <v>41718</v>
      </c>
      <c r="R566" s="220">
        <v>2</v>
      </c>
      <c r="S566" s="220">
        <v>2</v>
      </c>
      <c r="T566" s="223">
        <v>0</v>
      </c>
      <c r="U566" s="86" t="s">
        <v>106</v>
      </c>
      <c r="V566" s="62"/>
    </row>
    <row r="567" spans="13:22" ht="20.25" customHeight="1">
      <c r="M567" s="67">
        <v>150</v>
      </c>
      <c r="N567" s="59" t="s">
        <v>1352</v>
      </c>
      <c r="O567" s="60" t="s">
        <v>1357</v>
      </c>
      <c r="P567" s="69"/>
      <c r="Q567" s="70">
        <v>41719</v>
      </c>
      <c r="R567" s="220">
        <v>2</v>
      </c>
      <c r="S567" s="220">
        <v>2</v>
      </c>
      <c r="T567" s="223">
        <v>0</v>
      </c>
      <c r="U567" s="86" t="s">
        <v>106</v>
      </c>
      <c r="V567" s="62" t="s">
        <v>89</v>
      </c>
    </row>
    <row r="568" spans="13:22" ht="30.75" customHeight="1">
      <c r="M568" s="67">
        <v>101</v>
      </c>
      <c r="N568" s="59" t="s">
        <v>1359</v>
      </c>
      <c r="O568" s="60" t="s">
        <v>1360</v>
      </c>
      <c r="P568" s="69" t="s">
        <v>1363</v>
      </c>
      <c r="Q568" s="70">
        <v>41723</v>
      </c>
      <c r="R568" s="220">
        <v>2</v>
      </c>
      <c r="S568" s="220">
        <v>3</v>
      </c>
      <c r="T568" s="223">
        <v>1</v>
      </c>
      <c r="U568" s="77" t="s">
        <v>105</v>
      </c>
      <c r="V568" s="62"/>
    </row>
    <row r="569" spans="13:22" ht="20.100000000000001" customHeight="1">
      <c r="M569" s="67">
        <v>55</v>
      </c>
      <c r="N569" s="59" t="s">
        <v>1364</v>
      </c>
      <c r="O569" s="60" t="s">
        <v>1363</v>
      </c>
      <c r="P569" s="69" t="s">
        <v>1370</v>
      </c>
      <c r="Q569" s="70">
        <v>41725</v>
      </c>
      <c r="R569" s="220">
        <v>1</v>
      </c>
      <c r="S569" s="220">
        <v>3</v>
      </c>
      <c r="T569" s="223">
        <v>1</v>
      </c>
      <c r="U569" s="77" t="s">
        <v>105</v>
      </c>
      <c r="V569" s="62"/>
    </row>
    <row r="570" spans="13:22" ht="29.25" customHeight="1">
      <c r="M570" s="67">
        <v>420</v>
      </c>
      <c r="N570" s="302" t="s">
        <v>1800</v>
      </c>
      <c r="O570" s="295" t="s">
        <v>1363</v>
      </c>
      <c r="P570" s="296"/>
      <c r="Q570" s="297">
        <v>41723</v>
      </c>
      <c r="R570" s="298">
        <v>1</v>
      </c>
      <c r="S570" s="298">
        <v>1</v>
      </c>
      <c r="T570" s="299">
        <v>0</v>
      </c>
      <c r="U570" s="300" t="s">
        <v>106</v>
      </c>
      <c r="V570" s="301"/>
    </row>
    <row r="571" spans="13:22" ht="30.75" customHeight="1">
      <c r="M571" s="67">
        <v>218</v>
      </c>
      <c r="N571" s="59" t="s">
        <v>1371</v>
      </c>
      <c r="O571" s="60" t="s">
        <v>1369</v>
      </c>
      <c r="P571" s="69" t="s">
        <v>1376</v>
      </c>
      <c r="Q571" s="70">
        <v>41729</v>
      </c>
      <c r="R571" s="220">
        <v>2</v>
      </c>
      <c r="S571" s="220">
        <v>3</v>
      </c>
      <c r="T571" s="223">
        <v>1</v>
      </c>
      <c r="U571" s="77" t="s">
        <v>105</v>
      </c>
      <c r="V571" s="62"/>
    </row>
    <row r="572" spans="13:22" ht="20.100000000000001" customHeight="1">
      <c r="M572" s="67">
        <v>303</v>
      </c>
      <c r="N572" s="59" t="s">
        <v>1368</v>
      </c>
      <c r="O572" s="60" t="s">
        <v>1369</v>
      </c>
      <c r="P572" s="69"/>
      <c r="Q572" s="70">
        <v>41725</v>
      </c>
      <c r="R572" s="220">
        <v>2</v>
      </c>
      <c r="S572" s="220">
        <v>1</v>
      </c>
      <c r="T572" s="223">
        <v>-1</v>
      </c>
      <c r="U572" s="77" t="s">
        <v>137</v>
      </c>
      <c r="V572" s="62" t="s">
        <v>89</v>
      </c>
    </row>
    <row r="573" spans="13:22" ht="20.100000000000001" customHeight="1">
      <c r="M573" s="67">
        <v>291</v>
      </c>
      <c r="N573" s="167" t="s">
        <v>1503</v>
      </c>
      <c r="O573" s="60" t="s">
        <v>1375</v>
      </c>
      <c r="P573" s="69"/>
      <c r="Q573" s="70">
        <v>41729</v>
      </c>
      <c r="R573" s="220">
        <v>2</v>
      </c>
      <c r="S573" s="220">
        <v>2</v>
      </c>
      <c r="T573" s="223">
        <v>0</v>
      </c>
      <c r="U573" s="86" t="s">
        <v>106</v>
      </c>
      <c r="V573" s="62"/>
    </row>
    <row r="574" spans="13:22" ht="20.100000000000001" customHeight="1">
      <c r="M574" s="67">
        <v>157</v>
      </c>
      <c r="N574" s="59" t="s">
        <v>1377</v>
      </c>
      <c r="O574" s="60" t="s">
        <v>1378</v>
      </c>
      <c r="P574" s="69" t="s">
        <v>1379</v>
      </c>
      <c r="Q574" s="70">
        <v>41732</v>
      </c>
      <c r="R574" s="220">
        <v>2</v>
      </c>
      <c r="S574" s="220">
        <v>4</v>
      </c>
      <c r="T574" s="223">
        <v>1</v>
      </c>
      <c r="U574" s="77" t="s">
        <v>105</v>
      </c>
      <c r="V574" s="62"/>
    </row>
    <row r="575" spans="13:22" ht="20.100000000000001" customHeight="1">
      <c r="M575" s="67">
        <v>136</v>
      </c>
      <c r="N575" s="59" t="s">
        <v>1285</v>
      </c>
      <c r="O575" s="60" t="s">
        <v>1286</v>
      </c>
      <c r="P575" s="69"/>
      <c r="Q575" s="70">
        <v>41701</v>
      </c>
      <c r="R575" s="220">
        <v>1</v>
      </c>
      <c r="S575" s="220">
        <v>1</v>
      </c>
      <c r="T575" s="223">
        <v>0</v>
      </c>
      <c r="U575" s="86" t="s">
        <v>106</v>
      </c>
      <c r="V575" s="62"/>
    </row>
    <row r="576" spans="13:22" ht="20.100000000000001" customHeight="1">
      <c r="M576" s="67">
        <v>226</v>
      </c>
      <c r="N576" s="59" t="s">
        <v>1287</v>
      </c>
      <c r="O576" s="60" t="s">
        <v>1289</v>
      </c>
      <c r="P576" s="69"/>
      <c r="Q576" s="70">
        <v>41702</v>
      </c>
      <c r="R576" s="220">
        <v>1</v>
      </c>
      <c r="S576" s="220">
        <v>1</v>
      </c>
      <c r="T576" s="223">
        <v>0</v>
      </c>
      <c r="U576" s="86" t="s">
        <v>106</v>
      </c>
      <c r="V576" s="62" t="s">
        <v>89</v>
      </c>
    </row>
    <row r="577" spans="13:22" ht="30" customHeight="1">
      <c r="M577" s="67">
        <v>3</v>
      </c>
      <c r="N577" s="59" t="s">
        <v>1294</v>
      </c>
      <c r="O577" s="60" t="s">
        <v>1295</v>
      </c>
      <c r="P577" s="69"/>
      <c r="Q577" s="70">
        <v>41704</v>
      </c>
      <c r="R577" s="220">
        <v>4</v>
      </c>
      <c r="S577" s="220">
        <v>3</v>
      </c>
      <c r="T577" s="223">
        <v>-1</v>
      </c>
      <c r="U577" s="77" t="s">
        <v>137</v>
      </c>
      <c r="V577" s="62" t="s">
        <v>89</v>
      </c>
    </row>
    <row r="578" spans="13:22" ht="23.25" customHeight="1">
      <c r="M578" s="67">
        <v>105</v>
      </c>
      <c r="N578" s="59" t="s">
        <v>1299</v>
      </c>
      <c r="O578" s="60" t="s">
        <v>1300</v>
      </c>
      <c r="P578" s="69"/>
      <c r="Q578" s="70">
        <v>41703</v>
      </c>
      <c r="R578" s="220">
        <v>1</v>
      </c>
      <c r="S578" s="220">
        <v>1</v>
      </c>
      <c r="T578" s="223">
        <v>0</v>
      </c>
      <c r="U578" s="86" t="s">
        <v>106</v>
      </c>
      <c r="V578" s="62"/>
    </row>
    <row r="579" spans="13:22" ht="30.75" customHeight="1">
      <c r="M579" s="67">
        <v>80</v>
      </c>
      <c r="N579" s="59" t="s">
        <v>1296</v>
      </c>
      <c r="O579" s="60" t="s">
        <v>1297</v>
      </c>
      <c r="P579" s="69" t="s">
        <v>1301</v>
      </c>
      <c r="Q579" s="70">
        <v>41705</v>
      </c>
      <c r="R579" s="220">
        <v>2</v>
      </c>
      <c r="S579" s="220">
        <v>2</v>
      </c>
      <c r="T579" s="223">
        <v>0</v>
      </c>
      <c r="U579" s="86" t="s">
        <v>106</v>
      </c>
      <c r="V579" s="62"/>
    </row>
    <row r="580" spans="13:22" ht="69" customHeight="1">
      <c r="M580" s="67">
        <v>174</v>
      </c>
      <c r="N580" s="59" t="s">
        <v>1320</v>
      </c>
      <c r="O580" s="60" t="s">
        <v>1298</v>
      </c>
      <c r="P580" s="69" t="s">
        <v>1310</v>
      </c>
      <c r="Q580" s="70">
        <v>41710</v>
      </c>
      <c r="R580" s="220">
        <v>3</v>
      </c>
      <c r="S580" s="220">
        <v>4</v>
      </c>
      <c r="T580" s="223">
        <v>1</v>
      </c>
      <c r="U580" s="87" t="s">
        <v>105</v>
      </c>
      <c r="V580" s="62" t="s">
        <v>89</v>
      </c>
    </row>
    <row r="581" spans="13:22" ht="23.25" customHeight="1">
      <c r="M581" s="67">
        <v>308</v>
      </c>
      <c r="N581" s="59" t="s">
        <v>1405</v>
      </c>
      <c r="O581" s="60" t="s">
        <v>1406</v>
      </c>
      <c r="P581" s="69"/>
      <c r="Q581" s="70">
        <v>41740</v>
      </c>
      <c r="R581" s="220">
        <v>2</v>
      </c>
      <c r="S581" s="220">
        <v>2</v>
      </c>
      <c r="T581" s="223">
        <v>0</v>
      </c>
      <c r="U581" s="86" t="s">
        <v>106</v>
      </c>
      <c r="V581" s="62"/>
    </row>
    <row r="582" spans="13:22" ht="23.25" customHeight="1">
      <c r="M582" s="67">
        <v>53</v>
      </c>
      <c r="N582" s="59" t="s">
        <v>1409</v>
      </c>
      <c r="O582" s="60" t="s">
        <v>1410</v>
      </c>
      <c r="P582" s="69"/>
      <c r="Q582" s="70">
        <v>41746</v>
      </c>
      <c r="R582" s="220">
        <v>2</v>
      </c>
      <c r="S582" s="220">
        <v>5</v>
      </c>
      <c r="T582" s="223">
        <v>3</v>
      </c>
      <c r="U582" s="77" t="s">
        <v>105</v>
      </c>
      <c r="V582" s="62"/>
    </row>
    <row r="583" spans="13:22" ht="23.25" customHeight="1">
      <c r="M583" s="67">
        <v>86</v>
      </c>
      <c r="N583" s="59" t="s">
        <v>1411</v>
      </c>
      <c r="O583" s="60" t="s">
        <v>1412</v>
      </c>
      <c r="P583" s="69"/>
      <c r="Q583" s="70">
        <v>41745</v>
      </c>
      <c r="R583" s="220">
        <v>4</v>
      </c>
      <c r="S583" s="220">
        <v>4</v>
      </c>
      <c r="T583" s="223">
        <v>0</v>
      </c>
      <c r="U583" s="86" t="s">
        <v>106</v>
      </c>
      <c r="V583" s="62"/>
    </row>
    <row r="584" spans="13:22" ht="30.75" customHeight="1">
      <c r="M584" s="67">
        <v>198</v>
      </c>
      <c r="N584" s="59" t="s">
        <v>1398</v>
      </c>
      <c r="O584" s="60" t="s">
        <v>1379</v>
      </c>
      <c r="P584" s="69" t="s">
        <v>1380</v>
      </c>
      <c r="Q584" s="70">
        <v>41737</v>
      </c>
      <c r="R584" s="220">
        <v>2</v>
      </c>
      <c r="S584" s="220">
        <v>6</v>
      </c>
      <c r="T584" s="223">
        <v>1</v>
      </c>
      <c r="U584" s="77" t="s">
        <v>105</v>
      </c>
      <c r="V584" s="220" t="s">
        <v>89</v>
      </c>
    </row>
    <row r="585" spans="13:22" ht="33.75" customHeight="1">
      <c r="M585" s="67">
        <v>122</v>
      </c>
      <c r="N585" s="59" t="s">
        <v>1413</v>
      </c>
      <c r="O585" s="60" t="s">
        <v>1414</v>
      </c>
      <c r="P585" s="69"/>
      <c r="Q585" s="70">
        <v>41743</v>
      </c>
      <c r="R585" s="220">
        <v>1</v>
      </c>
      <c r="S585" s="220">
        <v>1</v>
      </c>
      <c r="T585" s="223">
        <v>0</v>
      </c>
      <c r="U585" s="86" t="s">
        <v>106</v>
      </c>
      <c r="V585" s="220" t="s">
        <v>131</v>
      </c>
    </row>
    <row r="586" spans="13:22" ht="22.5" customHeight="1">
      <c r="M586" s="109">
        <v>363</v>
      </c>
      <c r="N586" s="59" t="s">
        <v>1423</v>
      </c>
      <c r="O586" s="60" t="s">
        <v>1414</v>
      </c>
      <c r="P586" s="69" t="s">
        <v>1426</v>
      </c>
      <c r="Q586" s="70">
        <v>41744</v>
      </c>
      <c r="R586" s="220">
        <v>1</v>
      </c>
      <c r="S586" s="220">
        <v>2</v>
      </c>
      <c r="T586" s="223">
        <v>1</v>
      </c>
      <c r="U586" s="77" t="s">
        <v>105</v>
      </c>
      <c r="V586" s="62"/>
    </row>
    <row r="587" spans="13:22" ht="22.5" customHeight="1">
      <c r="M587" s="67">
        <v>413</v>
      </c>
      <c r="N587" s="59" t="s">
        <v>1424</v>
      </c>
      <c r="O587" s="60" t="s">
        <v>1425</v>
      </c>
      <c r="P587" s="69"/>
      <c r="Q587" s="70">
        <v>41745</v>
      </c>
      <c r="R587" s="220">
        <v>3</v>
      </c>
      <c r="S587" s="220">
        <v>3</v>
      </c>
      <c r="T587" s="223">
        <v>0</v>
      </c>
      <c r="U587" s="86" t="s">
        <v>106</v>
      </c>
      <c r="V587" s="62"/>
    </row>
    <row r="588" spans="13:22" ht="35.25" customHeight="1">
      <c r="M588" s="67">
        <v>36</v>
      </c>
      <c r="N588" s="59" t="s">
        <v>1430</v>
      </c>
      <c r="O588" s="60" t="s">
        <v>1432</v>
      </c>
      <c r="P588" s="69"/>
      <c r="Q588" s="70">
        <v>41745</v>
      </c>
      <c r="R588" s="220">
        <v>1</v>
      </c>
      <c r="S588" s="220">
        <v>1</v>
      </c>
      <c r="T588" s="223">
        <v>0</v>
      </c>
      <c r="U588" s="86" t="s">
        <v>106</v>
      </c>
      <c r="V588" s="62"/>
    </row>
    <row r="589" spans="13:22" ht="35.25" customHeight="1">
      <c r="M589" s="67">
        <v>91</v>
      </c>
      <c r="N589" s="59" t="s">
        <v>1431</v>
      </c>
      <c r="O589" s="60" t="s">
        <v>1432</v>
      </c>
      <c r="P589" s="69"/>
      <c r="Q589" s="70">
        <v>41745</v>
      </c>
      <c r="R589" s="220">
        <v>1</v>
      </c>
      <c r="S589" s="220">
        <v>1</v>
      </c>
      <c r="T589" s="223">
        <v>0</v>
      </c>
      <c r="U589" s="86" t="s">
        <v>106</v>
      </c>
      <c r="V589" s="62"/>
    </row>
    <row r="590" spans="13:22" ht="35.25" customHeight="1">
      <c r="M590" s="67">
        <v>10</v>
      </c>
      <c r="N590" s="59" t="s">
        <v>1434</v>
      </c>
      <c r="O590" s="60" t="s">
        <v>1429</v>
      </c>
      <c r="P590" s="69"/>
      <c r="Q590" s="70">
        <v>41747</v>
      </c>
      <c r="R590" s="220">
        <v>2</v>
      </c>
      <c r="S590" s="220">
        <v>2</v>
      </c>
      <c r="T590" s="223">
        <v>0</v>
      </c>
      <c r="U590" s="86" t="s">
        <v>106</v>
      </c>
      <c r="V590" s="220" t="s">
        <v>131</v>
      </c>
    </row>
    <row r="591" spans="13:22" ht="35.25" customHeight="1">
      <c r="M591" s="335">
        <v>400</v>
      </c>
      <c r="N591" s="59" t="s">
        <v>1428</v>
      </c>
      <c r="O591" s="60" t="s">
        <v>1429</v>
      </c>
      <c r="P591" s="69"/>
      <c r="Q591" s="70">
        <v>41747</v>
      </c>
      <c r="R591" s="220">
        <v>2</v>
      </c>
      <c r="S591" s="220">
        <v>2</v>
      </c>
      <c r="T591" s="223">
        <v>0</v>
      </c>
      <c r="U591" s="86" t="s">
        <v>106</v>
      </c>
      <c r="V591" s="220" t="s">
        <v>131</v>
      </c>
    </row>
    <row r="592" spans="13:22" ht="22.5" customHeight="1">
      <c r="M592" s="67">
        <v>77</v>
      </c>
      <c r="N592" s="59" t="s">
        <v>1438</v>
      </c>
      <c r="O592" s="60" t="s">
        <v>1435</v>
      </c>
      <c r="P592" s="69"/>
      <c r="Q592" s="70">
        <v>41747</v>
      </c>
      <c r="R592" s="220">
        <v>2</v>
      </c>
      <c r="S592" s="220">
        <v>2</v>
      </c>
      <c r="T592" s="223">
        <v>0</v>
      </c>
      <c r="U592" s="86" t="s">
        <v>106</v>
      </c>
      <c r="V592" s="220" t="s">
        <v>131</v>
      </c>
    </row>
    <row r="593" spans="13:22" ht="22.5" customHeight="1">
      <c r="M593" s="67">
        <v>201</v>
      </c>
      <c r="N593" s="59" t="s">
        <v>1436</v>
      </c>
      <c r="O593" s="60" t="s">
        <v>1437</v>
      </c>
      <c r="P593" s="69"/>
      <c r="Q593" s="70">
        <v>41751</v>
      </c>
      <c r="R593" s="220">
        <v>3</v>
      </c>
      <c r="S593" s="220">
        <v>3</v>
      </c>
      <c r="T593" s="223">
        <v>0</v>
      </c>
      <c r="U593" s="86" t="s">
        <v>106</v>
      </c>
      <c r="V593" s="220"/>
    </row>
    <row r="594" spans="13:22" ht="36" customHeight="1">
      <c r="M594" s="67">
        <v>89</v>
      </c>
      <c r="N594" s="229" t="s">
        <v>1512</v>
      </c>
      <c r="O594" s="230" t="s">
        <v>1433</v>
      </c>
      <c r="P594" s="231"/>
      <c r="Q594" s="232"/>
      <c r="R594" s="233"/>
      <c r="S594" s="233"/>
      <c r="T594" s="223"/>
      <c r="U594" s="234" t="s">
        <v>152</v>
      </c>
      <c r="V594" s="248" t="s">
        <v>1714</v>
      </c>
    </row>
    <row r="595" spans="13:22" ht="33" customHeight="1">
      <c r="M595" s="67">
        <v>98</v>
      </c>
      <c r="N595" s="59" t="s">
        <v>1445</v>
      </c>
      <c r="O595" s="60" t="s">
        <v>1446</v>
      </c>
      <c r="P595" s="69"/>
      <c r="Q595" s="70">
        <v>41750</v>
      </c>
      <c r="R595" s="220">
        <v>1</v>
      </c>
      <c r="S595" s="220">
        <v>1</v>
      </c>
      <c r="T595" s="223">
        <v>0</v>
      </c>
      <c r="U595" s="86" t="s">
        <v>647</v>
      </c>
      <c r="V595" s="220"/>
    </row>
    <row r="596" spans="13:22" ht="47.25" customHeight="1">
      <c r="M596" s="109">
        <v>276</v>
      </c>
      <c r="N596" s="59" t="s">
        <v>1494</v>
      </c>
      <c r="O596" s="60" t="s">
        <v>1446</v>
      </c>
      <c r="P596" s="69"/>
      <c r="Q596" s="70">
        <v>41750</v>
      </c>
      <c r="R596" s="220">
        <v>1</v>
      </c>
      <c r="S596" s="220">
        <v>1</v>
      </c>
      <c r="T596" s="223">
        <v>0</v>
      </c>
      <c r="U596" s="86" t="s">
        <v>106</v>
      </c>
      <c r="V596" s="220" t="s">
        <v>131</v>
      </c>
    </row>
    <row r="597" spans="13:22" ht="25.5" customHeight="1">
      <c r="M597" s="67">
        <v>112</v>
      </c>
      <c r="N597" s="59" t="s">
        <v>1495</v>
      </c>
      <c r="O597" s="60" t="s">
        <v>1443</v>
      </c>
      <c r="P597" s="69"/>
      <c r="Q597" s="70">
        <v>41751</v>
      </c>
      <c r="R597" s="220">
        <v>2</v>
      </c>
      <c r="S597" s="220">
        <v>2</v>
      </c>
      <c r="T597" s="223">
        <v>0</v>
      </c>
      <c r="U597" s="86" t="s">
        <v>647</v>
      </c>
      <c r="V597" s="220"/>
    </row>
    <row r="598" spans="13:22" ht="33" customHeight="1">
      <c r="M598" s="67">
        <v>312</v>
      </c>
      <c r="N598" s="59" t="s">
        <v>1442</v>
      </c>
      <c r="O598" s="60" t="s">
        <v>1444</v>
      </c>
      <c r="P598" s="69"/>
      <c r="Q598" s="70">
        <v>41751</v>
      </c>
      <c r="R598" s="220">
        <v>2</v>
      </c>
      <c r="S598" s="220">
        <v>2</v>
      </c>
      <c r="T598" s="223">
        <v>0</v>
      </c>
      <c r="U598" s="86" t="s">
        <v>106</v>
      </c>
      <c r="V598" s="220"/>
    </row>
    <row r="599" spans="13:22" ht="31.5" customHeight="1">
      <c r="M599" s="67">
        <v>119</v>
      </c>
      <c r="N599" s="59" t="s">
        <v>1500</v>
      </c>
      <c r="O599" s="60" t="s">
        <v>1499</v>
      </c>
      <c r="P599" s="69"/>
      <c r="Q599" s="70">
        <v>41752</v>
      </c>
      <c r="R599" s="220">
        <v>2</v>
      </c>
      <c r="S599" s="220">
        <v>2</v>
      </c>
      <c r="T599" s="223">
        <v>0</v>
      </c>
      <c r="U599" s="86" t="s">
        <v>106</v>
      </c>
      <c r="V599" s="220" t="s">
        <v>131</v>
      </c>
    </row>
    <row r="600" spans="13:22" ht="22.5" customHeight="1">
      <c r="M600" s="67">
        <v>66</v>
      </c>
      <c r="N600" s="59" t="s">
        <v>1497</v>
      </c>
      <c r="O600" s="60" t="s">
        <v>1498</v>
      </c>
      <c r="P600" s="69"/>
      <c r="Q600" s="70">
        <v>41752</v>
      </c>
      <c r="R600" s="220">
        <v>1</v>
      </c>
      <c r="S600" s="220">
        <v>1</v>
      </c>
      <c r="T600" s="223">
        <v>0</v>
      </c>
      <c r="U600" s="86" t="s">
        <v>1501</v>
      </c>
      <c r="V600" s="220"/>
    </row>
    <row r="601" spans="13:22" ht="33" customHeight="1">
      <c r="M601" s="67">
        <v>272</v>
      </c>
      <c r="N601" s="59" t="s">
        <v>1506</v>
      </c>
      <c r="O601" s="60" t="s">
        <v>1496</v>
      </c>
      <c r="P601" s="69"/>
      <c r="Q601" s="70">
        <v>41753</v>
      </c>
      <c r="R601" s="220">
        <v>2</v>
      </c>
      <c r="S601" s="220">
        <v>2</v>
      </c>
      <c r="T601" s="223">
        <v>0</v>
      </c>
      <c r="U601" s="86" t="s">
        <v>106</v>
      </c>
      <c r="V601" s="220" t="s">
        <v>131</v>
      </c>
    </row>
    <row r="602" spans="13:22" ht="33" customHeight="1">
      <c r="M602" s="67">
        <v>275</v>
      </c>
      <c r="N602" s="59" t="s">
        <v>1509</v>
      </c>
      <c r="O602" s="60" t="s">
        <v>1496</v>
      </c>
      <c r="P602" s="69"/>
      <c r="Q602" s="70">
        <v>41753</v>
      </c>
      <c r="R602" s="220">
        <v>2</v>
      </c>
      <c r="S602" s="220">
        <v>2</v>
      </c>
      <c r="T602" s="223">
        <v>0</v>
      </c>
      <c r="U602" s="86" t="s">
        <v>106</v>
      </c>
      <c r="V602" s="220" t="s">
        <v>131</v>
      </c>
    </row>
    <row r="603" spans="13:22" ht="22.5" customHeight="1">
      <c r="M603" s="67">
        <v>274</v>
      </c>
      <c r="N603" s="59" t="s">
        <v>1504</v>
      </c>
      <c r="O603" s="60" t="s">
        <v>1505</v>
      </c>
      <c r="P603" s="69"/>
      <c r="Q603" s="70">
        <v>41753</v>
      </c>
      <c r="R603" s="220">
        <v>1</v>
      </c>
      <c r="S603" s="220">
        <v>1</v>
      </c>
      <c r="T603" s="223">
        <v>0</v>
      </c>
      <c r="U603" s="86" t="s">
        <v>106</v>
      </c>
      <c r="V603" s="220" t="s">
        <v>131</v>
      </c>
    </row>
    <row r="604" spans="13:22" ht="33" customHeight="1">
      <c r="M604" s="67">
        <v>289</v>
      </c>
      <c r="N604" s="59" t="s">
        <v>1507</v>
      </c>
      <c r="O604" s="60" t="s">
        <v>1508</v>
      </c>
      <c r="P604" s="69"/>
      <c r="Q604" s="70">
        <v>41754</v>
      </c>
      <c r="R604" s="220">
        <v>2</v>
      </c>
      <c r="S604" s="220">
        <v>2</v>
      </c>
      <c r="T604" s="223">
        <v>0</v>
      </c>
      <c r="U604" s="86" t="s">
        <v>106</v>
      </c>
      <c r="V604" s="220"/>
    </row>
    <row r="605" spans="13:22" ht="22.5" customHeight="1">
      <c r="M605" s="67">
        <v>172</v>
      </c>
      <c r="N605" s="59" t="s">
        <v>1514</v>
      </c>
      <c r="O605" s="60" t="s">
        <v>1515</v>
      </c>
      <c r="P605" s="69"/>
      <c r="Q605" s="70">
        <v>41754</v>
      </c>
      <c r="R605" s="220">
        <v>1</v>
      </c>
      <c r="S605" s="220">
        <v>1</v>
      </c>
      <c r="T605" s="223">
        <v>0</v>
      </c>
      <c r="U605" s="86" t="s">
        <v>137</v>
      </c>
      <c r="V605" s="220" t="s">
        <v>131</v>
      </c>
    </row>
    <row r="606" spans="13:22" ht="22.5" customHeight="1">
      <c r="M606" s="67">
        <v>33</v>
      </c>
      <c r="N606" s="275" t="s">
        <v>1516</v>
      </c>
      <c r="O606" s="95" t="s">
        <v>1517</v>
      </c>
      <c r="P606" s="180"/>
      <c r="Q606" s="113"/>
      <c r="R606" s="256">
        <v>2</v>
      </c>
      <c r="S606" s="256"/>
      <c r="T606" s="273"/>
      <c r="U606" s="86" t="s">
        <v>129</v>
      </c>
      <c r="V606" s="274" t="s">
        <v>1549</v>
      </c>
    </row>
    <row r="607" spans="13:22" ht="22.5" customHeight="1">
      <c r="M607" s="67">
        <v>168</v>
      </c>
      <c r="N607" s="59" t="s">
        <v>1518</v>
      </c>
      <c r="O607" s="60" t="s">
        <v>1517</v>
      </c>
      <c r="P607" s="69"/>
      <c r="Q607" s="70">
        <v>41757</v>
      </c>
      <c r="R607" s="220">
        <v>2</v>
      </c>
      <c r="S607" s="220">
        <v>2</v>
      </c>
      <c r="T607" s="223">
        <v>0</v>
      </c>
      <c r="U607" s="86" t="s">
        <v>137</v>
      </c>
      <c r="V607" s="220"/>
    </row>
    <row r="608" spans="13:22" ht="33" customHeight="1">
      <c r="M608" s="67">
        <v>191</v>
      </c>
      <c r="N608" s="59" t="s">
        <v>1519</v>
      </c>
      <c r="O608" s="60" t="s">
        <v>1517</v>
      </c>
      <c r="P608" s="69"/>
      <c r="Q608" s="70">
        <v>41758</v>
      </c>
      <c r="R608" s="220">
        <v>2</v>
      </c>
      <c r="S608" s="220">
        <v>3</v>
      </c>
      <c r="T608" s="223">
        <v>1</v>
      </c>
      <c r="U608" s="86" t="s">
        <v>137</v>
      </c>
      <c r="V608" s="220"/>
    </row>
    <row r="609" spans="13:22" ht="22.5" customHeight="1">
      <c r="M609" s="67">
        <v>383</v>
      </c>
      <c r="N609" s="59" t="s">
        <v>1521</v>
      </c>
      <c r="O609" s="60" t="s">
        <v>1517</v>
      </c>
      <c r="P609" s="69"/>
      <c r="Q609" s="70">
        <v>41758</v>
      </c>
      <c r="R609" s="220">
        <v>2</v>
      </c>
      <c r="S609" s="220">
        <v>3</v>
      </c>
      <c r="T609" s="223">
        <v>1</v>
      </c>
      <c r="U609" s="86" t="s">
        <v>137</v>
      </c>
      <c r="V609" s="220" t="s">
        <v>131</v>
      </c>
    </row>
    <row r="610" spans="13:22" ht="22.5" customHeight="1">
      <c r="M610" s="67">
        <v>374</v>
      </c>
      <c r="N610" s="276" t="s">
        <v>1510</v>
      </c>
      <c r="O610" s="95" t="s">
        <v>1511</v>
      </c>
      <c r="P610" s="180"/>
      <c r="Q610" s="113">
        <v>41771</v>
      </c>
      <c r="R610" s="256">
        <v>9</v>
      </c>
      <c r="S610" s="256">
        <v>11</v>
      </c>
      <c r="T610" s="223">
        <v>1</v>
      </c>
      <c r="U610" s="77" t="s">
        <v>105</v>
      </c>
      <c r="V610" s="256" t="s">
        <v>1580</v>
      </c>
    </row>
    <row r="611" spans="13:22" ht="22.5" customHeight="1">
      <c r="M611" s="67">
        <v>171</v>
      </c>
      <c r="N611" s="59" t="s">
        <v>1532</v>
      </c>
      <c r="O611" s="60" t="s">
        <v>1533</v>
      </c>
      <c r="P611" s="69"/>
      <c r="Q611" s="70">
        <v>41757</v>
      </c>
      <c r="R611" s="220">
        <v>1</v>
      </c>
      <c r="S611" s="220">
        <v>1</v>
      </c>
      <c r="T611" s="223">
        <v>0</v>
      </c>
      <c r="U611" s="86" t="s">
        <v>137</v>
      </c>
      <c r="V611" s="220" t="s">
        <v>131</v>
      </c>
    </row>
    <row r="612" spans="13:22" s="107" customFormat="1" ht="22.5" customHeight="1">
      <c r="M612" s="67">
        <v>328</v>
      </c>
      <c r="N612" s="59" t="s">
        <v>1534</v>
      </c>
      <c r="O612" s="60" t="s">
        <v>1535</v>
      </c>
      <c r="P612" s="69"/>
      <c r="Q612" s="70">
        <v>41758</v>
      </c>
      <c r="R612" s="220">
        <v>2</v>
      </c>
      <c r="S612" s="220">
        <v>2</v>
      </c>
      <c r="T612" s="223">
        <v>0</v>
      </c>
      <c r="U612" s="86" t="s">
        <v>137</v>
      </c>
      <c r="V612" s="220"/>
    </row>
    <row r="613" spans="13:22" ht="22.5" customHeight="1">
      <c r="M613" s="67">
        <v>87</v>
      </c>
      <c r="N613" s="59" t="s">
        <v>1537</v>
      </c>
      <c r="O613" s="60" t="s">
        <v>1538</v>
      </c>
      <c r="P613" s="69"/>
      <c r="Q613" s="70">
        <v>41758</v>
      </c>
      <c r="R613" s="220">
        <v>1</v>
      </c>
      <c r="S613" s="220">
        <v>1</v>
      </c>
      <c r="T613" s="223">
        <v>0</v>
      </c>
      <c r="U613" s="86" t="s">
        <v>137</v>
      </c>
      <c r="V613" s="220" t="s">
        <v>131</v>
      </c>
    </row>
    <row r="614" spans="13:22" ht="22.5" customHeight="1">
      <c r="M614" s="67">
        <v>362</v>
      </c>
      <c r="N614" s="59" t="s">
        <v>1539</v>
      </c>
      <c r="O614" s="60" t="s">
        <v>1538</v>
      </c>
      <c r="P614" s="69"/>
      <c r="Q614" s="70">
        <v>41758</v>
      </c>
      <c r="R614" s="220">
        <v>1</v>
      </c>
      <c r="S614" s="220">
        <v>1</v>
      </c>
      <c r="T614" s="223">
        <v>0</v>
      </c>
      <c r="U614" s="86" t="s">
        <v>137</v>
      </c>
      <c r="V614" s="220"/>
    </row>
    <row r="615" spans="13:22" ht="22.5" customHeight="1">
      <c r="M615" s="67">
        <v>237</v>
      </c>
      <c r="N615" s="59" t="s">
        <v>1540</v>
      </c>
      <c r="O615" s="60" t="s">
        <v>1541</v>
      </c>
      <c r="P615" s="69"/>
      <c r="Q615" s="70">
        <v>41759</v>
      </c>
      <c r="R615" s="220">
        <v>2</v>
      </c>
      <c r="S615" s="220">
        <v>2</v>
      </c>
      <c r="T615" s="223">
        <v>0</v>
      </c>
      <c r="U615" s="86" t="s">
        <v>137</v>
      </c>
      <c r="V615" s="220"/>
    </row>
    <row r="616" spans="13:22" ht="34.5" customHeight="1">
      <c r="M616" s="109">
        <v>353</v>
      </c>
      <c r="N616" s="59" t="s">
        <v>1542</v>
      </c>
      <c r="O616" s="60" t="s">
        <v>1543</v>
      </c>
      <c r="P616" s="69"/>
      <c r="Q616" s="70">
        <v>41759</v>
      </c>
      <c r="R616" s="220">
        <v>1</v>
      </c>
      <c r="S616" s="220">
        <v>1</v>
      </c>
      <c r="T616" s="223">
        <v>0</v>
      </c>
      <c r="U616" s="86" t="s">
        <v>137</v>
      </c>
      <c r="V616" s="220" t="s">
        <v>131</v>
      </c>
    </row>
    <row r="617" spans="13:22" ht="22.5" customHeight="1">
      <c r="M617" s="67">
        <v>372</v>
      </c>
      <c r="N617" s="59" t="s">
        <v>1545</v>
      </c>
      <c r="O617" s="60" t="s">
        <v>1543</v>
      </c>
      <c r="P617" s="69"/>
      <c r="Q617" s="70">
        <v>41759</v>
      </c>
      <c r="R617" s="220">
        <v>1</v>
      </c>
      <c r="S617" s="220">
        <v>1</v>
      </c>
      <c r="T617" s="223">
        <v>0</v>
      </c>
      <c r="U617" s="86" t="s">
        <v>137</v>
      </c>
      <c r="V617" s="220"/>
    </row>
    <row r="618" spans="13:22" ht="22.5" customHeight="1">
      <c r="M618" s="67">
        <v>182</v>
      </c>
      <c r="N618" s="59" t="s">
        <v>1395</v>
      </c>
      <c r="O618" s="60" t="s">
        <v>1396</v>
      </c>
      <c r="P618" s="69"/>
      <c r="Q618" s="70">
        <v>41737</v>
      </c>
      <c r="R618" s="220">
        <v>1</v>
      </c>
      <c r="S618" s="220">
        <v>1</v>
      </c>
      <c r="T618" s="223">
        <v>0</v>
      </c>
      <c r="U618" s="86" t="s">
        <v>106</v>
      </c>
      <c r="V618" s="62"/>
    </row>
    <row r="619" spans="13:22" ht="22.5" customHeight="1">
      <c r="M619" s="67">
        <v>108</v>
      </c>
      <c r="N619" s="59" t="s">
        <v>1403</v>
      </c>
      <c r="O619" s="60" t="s">
        <v>1401</v>
      </c>
      <c r="P619" s="69"/>
      <c r="Q619" s="70">
        <v>41739</v>
      </c>
      <c r="R619" s="220">
        <v>2</v>
      </c>
      <c r="S619" s="220">
        <v>2</v>
      </c>
      <c r="T619" s="223">
        <v>0</v>
      </c>
      <c r="U619" s="86" t="s">
        <v>106</v>
      </c>
      <c r="V619" s="220" t="s">
        <v>1402</v>
      </c>
    </row>
    <row r="620" spans="13:22" ht="29.25" customHeight="1">
      <c r="M620" s="67">
        <v>244</v>
      </c>
      <c r="N620" s="59" t="s">
        <v>1422</v>
      </c>
      <c r="O620" s="60" t="s">
        <v>1427</v>
      </c>
      <c r="P620" s="69"/>
      <c r="Q620" s="70">
        <v>41740</v>
      </c>
      <c r="R620" s="220">
        <v>2</v>
      </c>
      <c r="S620" s="220">
        <v>3</v>
      </c>
      <c r="T620" s="223">
        <v>1</v>
      </c>
      <c r="U620" s="77" t="s">
        <v>105</v>
      </c>
      <c r="V620" s="62"/>
    </row>
    <row r="621" spans="13:22" ht="22.5" customHeight="1">
      <c r="M621" s="67">
        <v>4</v>
      </c>
      <c r="N621" s="167" t="s">
        <v>1502</v>
      </c>
      <c r="O621" s="60" t="s">
        <v>1400</v>
      </c>
      <c r="P621" s="69"/>
      <c r="Q621" s="70">
        <v>41738</v>
      </c>
      <c r="R621" s="220">
        <v>1</v>
      </c>
      <c r="S621" s="220">
        <v>1</v>
      </c>
      <c r="T621" s="223">
        <v>0</v>
      </c>
      <c r="U621" s="86" t="s">
        <v>106</v>
      </c>
      <c r="V621" s="62"/>
    </row>
    <row r="622" spans="13:22" ht="29.25" customHeight="1">
      <c r="M622" s="67">
        <v>231</v>
      </c>
      <c r="N622" s="59" t="s">
        <v>1399</v>
      </c>
      <c r="O622" s="60" t="s">
        <v>1400</v>
      </c>
      <c r="P622" s="69"/>
      <c r="Q622" s="70">
        <v>41738</v>
      </c>
      <c r="R622" s="220">
        <v>1</v>
      </c>
      <c r="S622" s="220">
        <v>1</v>
      </c>
      <c r="T622" s="223">
        <v>0</v>
      </c>
      <c r="U622" s="86" t="s">
        <v>106</v>
      </c>
      <c r="V622" s="62"/>
    </row>
    <row r="623" spans="13:22" ht="29.25" customHeight="1">
      <c r="M623" s="67">
        <v>8</v>
      </c>
      <c r="N623" s="59" t="s">
        <v>1578</v>
      </c>
      <c r="O623" s="60" t="s">
        <v>1579</v>
      </c>
      <c r="P623" s="69"/>
      <c r="Q623" s="70">
        <v>41772</v>
      </c>
      <c r="R623" s="220">
        <v>2</v>
      </c>
      <c r="S623" s="220">
        <v>2</v>
      </c>
      <c r="T623" s="223">
        <v>0</v>
      </c>
      <c r="U623" s="86" t="s">
        <v>106</v>
      </c>
      <c r="V623" s="220"/>
    </row>
    <row r="624" spans="13:22" ht="22.5" customHeight="1">
      <c r="M624" s="67">
        <v>167</v>
      </c>
      <c r="N624" s="302" t="s">
        <v>1584</v>
      </c>
      <c r="O624" s="295" t="s">
        <v>1581</v>
      </c>
      <c r="P624" s="296"/>
      <c r="Q624" s="297">
        <v>41774</v>
      </c>
      <c r="R624" s="298">
        <v>2</v>
      </c>
      <c r="S624" s="298">
        <v>3</v>
      </c>
      <c r="T624" s="299">
        <v>1</v>
      </c>
      <c r="U624" s="303" t="s">
        <v>105</v>
      </c>
      <c r="V624" s="298"/>
    </row>
    <row r="625" spans="13:22" ht="22.5" customHeight="1">
      <c r="M625" s="67">
        <v>333</v>
      </c>
      <c r="N625" s="59" t="s">
        <v>1582</v>
      </c>
      <c r="O625" s="60" t="s">
        <v>1583</v>
      </c>
      <c r="P625" s="69"/>
      <c r="Q625" s="70">
        <v>41773</v>
      </c>
      <c r="R625" s="220">
        <v>1</v>
      </c>
      <c r="S625" s="220">
        <v>1</v>
      </c>
      <c r="T625" s="223">
        <v>0</v>
      </c>
      <c r="U625" s="86" t="s">
        <v>106</v>
      </c>
      <c r="V625" s="220" t="s">
        <v>89</v>
      </c>
    </row>
    <row r="626" spans="13:22" ht="22.5" customHeight="1">
      <c r="M626" s="67">
        <v>82</v>
      </c>
      <c r="N626" s="59" t="s">
        <v>1586</v>
      </c>
      <c r="O626" s="60" t="s">
        <v>1587</v>
      </c>
      <c r="P626" s="69"/>
      <c r="Q626" s="70">
        <v>41774</v>
      </c>
      <c r="R626" s="220">
        <v>3</v>
      </c>
      <c r="S626" s="220">
        <v>2</v>
      </c>
      <c r="T626" s="223">
        <v>-1</v>
      </c>
      <c r="U626" s="86" t="s">
        <v>137</v>
      </c>
      <c r="V626" s="220"/>
    </row>
    <row r="627" spans="13:22" ht="28.5" customHeight="1">
      <c r="M627" s="67">
        <v>238</v>
      </c>
      <c r="N627" s="59" t="s">
        <v>1588</v>
      </c>
      <c r="O627" s="60" t="s">
        <v>1587</v>
      </c>
      <c r="P627" s="69"/>
      <c r="Q627" s="70">
        <v>41775</v>
      </c>
      <c r="R627" s="220">
        <v>3</v>
      </c>
      <c r="S627" s="220">
        <v>3</v>
      </c>
      <c r="T627" s="223">
        <v>0</v>
      </c>
      <c r="U627" s="86" t="s">
        <v>106</v>
      </c>
      <c r="V627" s="220"/>
    </row>
    <row r="628" spans="13:22" ht="28.5" customHeight="1">
      <c r="M628" s="67">
        <v>304</v>
      </c>
      <c r="N628" s="59" t="s">
        <v>1590</v>
      </c>
      <c r="O628" s="60" t="s">
        <v>1591</v>
      </c>
      <c r="P628" s="69"/>
      <c r="Q628" s="70">
        <v>41775</v>
      </c>
      <c r="R628" s="220">
        <v>1</v>
      </c>
      <c r="S628" s="220">
        <v>2</v>
      </c>
      <c r="T628" s="223">
        <v>1</v>
      </c>
      <c r="U628" s="77" t="s">
        <v>105</v>
      </c>
      <c r="V628" s="220" t="s">
        <v>89</v>
      </c>
    </row>
    <row r="629" spans="13:22" ht="22.5" customHeight="1">
      <c r="M629" s="67">
        <v>197</v>
      </c>
      <c r="N629" s="59" t="s">
        <v>1592</v>
      </c>
      <c r="O629" s="60" t="s">
        <v>1589</v>
      </c>
      <c r="P629" s="69"/>
      <c r="Q629" s="70">
        <v>41775</v>
      </c>
      <c r="R629" s="220">
        <v>2</v>
      </c>
      <c r="S629" s="220">
        <v>2</v>
      </c>
      <c r="T629" s="223">
        <v>0</v>
      </c>
      <c r="U629" s="86" t="s">
        <v>106</v>
      </c>
      <c r="V629" s="220"/>
    </row>
    <row r="630" spans="13:22" ht="22.5" customHeight="1">
      <c r="M630" s="67">
        <v>128</v>
      </c>
      <c r="N630" s="59" t="s">
        <v>1594</v>
      </c>
      <c r="O630" s="60" t="s">
        <v>1596</v>
      </c>
      <c r="P630" s="69"/>
      <c r="Q630" s="70">
        <v>41778</v>
      </c>
      <c r="R630" s="220">
        <v>1</v>
      </c>
      <c r="S630" s="220">
        <v>2</v>
      </c>
      <c r="T630" s="223">
        <v>1</v>
      </c>
      <c r="U630" s="77" t="s">
        <v>105</v>
      </c>
      <c r="V630" s="220" t="s">
        <v>89</v>
      </c>
    </row>
    <row r="631" spans="13:22" ht="28.5" customHeight="1">
      <c r="M631" s="67">
        <v>345.1</v>
      </c>
      <c r="N631" s="59" t="s">
        <v>1593</v>
      </c>
      <c r="O631" s="60" t="s">
        <v>1595</v>
      </c>
      <c r="P631" s="69"/>
      <c r="Q631" s="70">
        <v>41778</v>
      </c>
      <c r="R631" s="220">
        <v>2</v>
      </c>
      <c r="S631" s="220">
        <v>2</v>
      </c>
      <c r="T631" s="223">
        <v>0</v>
      </c>
      <c r="U631" s="86" t="s">
        <v>106</v>
      </c>
      <c r="V631" s="220" t="s">
        <v>89</v>
      </c>
    </row>
    <row r="632" spans="13:22" ht="22.5" customHeight="1">
      <c r="M632" s="67">
        <v>2</v>
      </c>
      <c r="N632" s="59" t="s">
        <v>1600</v>
      </c>
      <c r="O632" s="60" t="s">
        <v>1601</v>
      </c>
      <c r="P632" s="69"/>
      <c r="Q632" s="70">
        <v>41780</v>
      </c>
      <c r="R632" s="220">
        <v>2</v>
      </c>
      <c r="S632" s="220">
        <v>3</v>
      </c>
      <c r="T632" s="223">
        <v>1</v>
      </c>
      <c r="U632" s="77" t="s">
        <v>105</v>
      </c>
      <c r="V632" s="220" t="s">
        <v>89</v>
      </c>
    </row>
    <row r="633" spans="13:22" ht="22.5" customHeight="1">
      <c r="M633" s="67">
        <v>166</v>
      </c>
      <c r="N633" s="59" t="s">
        <v>1609</v>
      </c>
      <c r="O633" s="60" t="s">
        <v>1601</v>
      </c>
      <c r="P633" s="69"/>
      <c r="Q633" s="70">
        <v>41780</v>
      </c>
      <c r="R633" s="220">
        <v>2</v>
      </c>
      <c r="S633" s="220">
        <v>3</v>
      </c>
      <c r="T633" s="223">
        <v>1</v>
      </c>
      <c r="U633" s="77" t="s">
        <v>105</v>
      </c>
      <c r="V633" s="220" t="s">
        <v>89</v>
      </c>
    </row>
    <row r="634" spans="13:22" ht="28.5" customHeight="1">
      <c r="M634" s="67">
        <v>85</v>
      </c>
      <c r="N634" s="59" t="s">
        <v>1608</v>
      </c>
      <c r="O634" s="60" t="s">
        <v>1602</v>
      </c>
      <c r="P634" s="69"/>
      <c r="Q634" s="70">
        <v>41780</v>
      </c>
      <c r="R634" s="220">
        <v>1</v>
      </c>
      <c r="S634" s="220">
        <v>2</v>
      </c>
      <c r="T634" s="223">
        <v>1</v>
      </c>
      <c r="U634" s="77" t="s">
        <v>105</v>
      </c>
      <c r="V634" s="220" t="s">
        <v>89</v>
      </c>
    </row>
    <row r="635" spans="13:22" ht="22.5" customHeight="1">
      <c r="M635" s="67">
        <v>385</v>
      </c>
      <c r="N635" s="59" t="s">
        <v>1603</v>
      </c>
      <c r="O635" s="60" t="s">
        <v>1605</v>
      </c>
      <c r="P635" s="69"/>
      <c r="Q635" s="70">
        <v>41780</v>
      </c>
      <c r="R635" s="220">
        <v>2</v>
      </c>
      <c r="S635" s="220">
        <v>2</v>
      </c>
      <c r="T635" s="223">
        <v>0</v>
      </c>
      <c r="U635" s="86" t="s">
        <v>106</v>
      </c>
      <c r="V635" s="220"/>
    </row>
    <row r="636" spans="13:22" ht="22.5" customHeight="1">
      <c r="M636" s="67">
        <v>356</v>
      </c>
      <c r="N636" s="59" t="s">
        <v>1604</v>
      </c>
      <c r="O636" s="60" t="s">
        <v>1606</v>
      </c>
      <c r="P636" s="69"/>
      <c r="Q636" s="70">
        <v>41781</v>
      </c>
      <c r="R636" s="220">
        <v>3</v>
      </c>
      <c r="S636" s="220">
        <v>3</v>
      </c>
      <c r="T636" s="223">
        <v>0</v>
      </c>
      <c r="U636" s="86" t="s">
        <v>106</v>
      </c>
      <c r="V636" s="220"/>
    </row>
    <row r="637" spans="13:22" ht="22.5" customHeight="1">
      <c r="M637" s="67">
        <v>388</v>
      </c>
      <c r="N637" s="59" t="s">
        <v>1613</v>
      </c>
      <c r="O637" s="60" t="s">
        <v>1610</v>
      </c>
      <c r="P637" s="69"/>
      <c r="Q637" s="70">
        <v>41781</v>
      </c>
      <c r="R637" s="220">
        <v>1</v>
      </c>
      <c r="S637" s="220">
        <v>1</v>
      </c>
      <c r="T637" s="223">
        <v>0</v>
      </c>
      <c r="U637" s="86" t="s">
        <v>106</v>
      </c>
      <c r="V637" s="220" t="s">
        <v>89</v>
      </c>
    </row>
    <row r="638" spans="13:22" ht="28.5" customHeight="1">
      <c r="M638" s="67">
        <v>15</v>
      </c>
      <c r="N638" s="59" t="s">
        <v>1615</v>
      </c>
      <c r="O638" s="60" t="s">
        <v>1612</v>
      </c>
      <c r="P638" s="69"/>
      <c r="Q638" s="70">
        <v>41782</v>
      </c>
      <c r="R638" s="220">
        <v>2</v>
      </c>
      <c r="S638" s="220">
        <v>2</v>
      </c>
      <c r="T638" s="223">
        <v>0</v>
      </c>
      <c r="U638" s="86" t="s">
        <v>106</v>
      </c>
      <c r="V638" s="220"/>
    </row>
    <row r="639" spans="13:22" ht="20.100000000000001" customHeight="1">
      <c r="M639" s="67">
        <v>386</v>
      </c>
      <c r="N639" s="59" t="s">
        <v>1611</v>
      </c>
      <c r="O639" s="60" t="s">
        <v>1612</v>
      </c>
      <c r="P639" s="69"/>
      <c r="Q639" s="70">
        <v>41782</v>
      </c>
      <c r="R639" s="220">
        <v>2</v>
      </c>
      <c r="S639" s="220">
        <v>2</v>
      </c>
      <c r="T639" s="223">
        <v>0</v>
      </c>
      <c r="U639" s="86" t="s">
        <v>106</v>
      </c>
      <c r="V639" s="220"/>
    </row>
    <row r="640" spans="13:22" ht="20.100000000000001" customHeight="1">
      <c r="M640" s="67">
        <v>26</v>
      </c>
      <c r="N640" s="59" t="s">
        <v>1619</v>
      </c>
      <c r="O640" s="60" t="s">
        <v>1614</v>
      </c>
      <c r="P640" s="69"/>
      <c r="Q640" s="70">
        <v>41782</v>
      </c>
      <c r="R640" s="220">
        <v>1</v>
      </c>
      <c r="S640" s="220">
        <v>1</v>
      </c>
      <c r="T640" s="223">
        <v>0</v>
      </c>
      <c r="U640" s="86" t="s">
        <v>106</v>
      </c>
      <c r="V640" s="220" t="s">
        <v>89</v>
      </c>
    </row>
    <row r="641" spans="13:22" ht="30" customHeight="1">
      <c r="M641" s="67">
        <v>39</v>
      </c>
      <c r="N641" s="59" t="s">
        <v>1618</v>
      </c>
      <c r="O641" s="60" t="s">
        <v>1617</v>
      </c>
      <c r="P641" s="69"/>
      <c r="Q641" s="70">
        <v>41785</v>
      </c>
      <c r="R641" s="220">
        <v>2</v>
      </c>
      <c r="S641" s="220">
        <v>2</v>
      </c>
      <c r="T641" s="223">
        <f t="shared" ref="T641:T646" si="12">S641-R641</f>
        <v>0</v>
      </c>
      <c r="U641" s="86" t="s">
        <v>106</v>
      </c>
      <c r="V641" s="220"/>
    </row>
    <row r="642" spans="13:22" ht="20.100000000000001" customHeight="1">
      <c r="M642" s="67">
        <v>339</v>
      </c>
      <c r="N642" s="59" t="s">
        <v>1616</v>
      </c>
      <c r="O642" s="60" t="s">
        <v>1617</v>
      </c>
      <c r="P642" s="69"/>
      <c r="Q642" s="70">
        <v>41785</v>
      </c>
      <c r="R642" s="220">
        <v>2</v>
      </c>
      <c r="S642" s="220">
        <v>2</v>
      </c>
      <c r="T642" s="223">
        <f t="shared" si="12"/>
        <v>0</v>
      </c>
      <c r="U642" s="86" t="s">
        <v>106</v>
      </c>
      <c r="V642" s="220"/>
    </row>
    <row r="643" spans="13:22" ht="32.25" customHeight="1">
      <c r="M643" s="67">
        <v>211</v>
      </c>
      <c r="N643" s="59" t="s">
        <v>1630</v>
      </c>
      <c r="O643" s="60" t="s">
        <v>1627</v>
      </c>
      <c r="P643" s="69"/>
      <c r="Q643" s="70">
        <v>41785</v>
      </c>
      <c r="R643" s="220">
        <v>1</v>
      </c>
      <c r="S643" s="220">
        <v>1</v>
      </c>
      <c r="T643" s="223">
        <f t="shared" si="12"/>
        <v>0</v>
      </c>
      <c r="U643" s="86" t="s">
        <v>106</v>
      </c>
      <c r="V643" s="220"/>
    </row>
    <row r="644" spans="13:22" ht="28.5" customHeight="1">
      <c r="M644" s="67">
        <v>313</v>
      </c>
      <c r="N644" s="59" t="s">
        <v>1626</v>
      </c>
      <c r="O644" s="60" t="s">
        <v>1627</v>
      </c>
      <c r="P644" s="69"/>
      <c r="Q644" s="70">
        <v>41785</v>
      </c>
      <c r="R644" s="220">
        <v>1</v>
      </c>
      <c r="S644" s="220">
        <v>1</v>
      </c>
      <c r="T644" s="223">
        <f t="shared" si="12"/>
        <v>0</v>
      </c>
      <c r="U644" s="86" t="s">
        <v>106</v>
      </c>
      <c r="V644" s="220" t="s">
        <v>89</v>
      </c>
    </row>
    <row r="645" spans="13:22" ht="20.100000000000001" customHeight="1">
      <c r="M645" s="67">
        <v>92</v>
      </c>
      <c r="N645" s="59" t="s">
        <v>1628</v>
      </c>
      <c r="O645" s="60" t="s">
        <v>1629</v>
      </c>
      <c r="P645" s="69"/>
      <c r="Q645" s="70">
        <v>41785</v>
      </c>
      <c r="R645" s="220">
        <v>2</v>
      </c>
      <c r="S645" s="220">
        <v>1</v>
      </c>
      <c r="T645" s="223">
        <f t="shared" si="12"/>
        <v>-1</v>
      </c>
      <c r="U645" s="86" t="s">
        <v>137</v>
      </c>
      <c r="V645" s="220"/>
    </row>
    <row r="646" spans="13:22" ht="31.5" customHeight="1">
      <c r="M646" s="67">
        <v>220</v>
      </c>
      <c r="N646" s="59" t="s">
        <v>1638</v>
      </c>
      <c r="O646" s="60" t="s">
        <v>1633</v>
      </c>
      <c r="P646" s="69"/>
      <c r="Q646" s="70">
        <v>41786</v>
      </c>
      <c r="R646" s="220">
        <v>2</v>
      </c>
      <c r="S646" s="220">
        <v>2</v>
      </c>
      <c r="T646" s="223">
        <f t="shared" si="12"/>
        <v>0</v>
      </c>
      <c r="U646" s="86" t="s">
        <v>106</v>
      </c>
      <c r="V646" s="220" t="s">
        <v>89</v>
      </c>
    </row>
    <row r="647" spans="13:22" ht="20.100000000000001" customHeight="1">
      <c r="M647" s="67">
        <v>370</v>
      </c>
      <c r="N647" s="59" t="s">
        <v>1679</v>
      </c>
      <c r="O647" s="60" t="s">
        <v>1632</v>
      </c>
      <c r="P647" s="69" t="s">
        <v>1646</v>
      </c>
      <c r="Q647" s="70">
        <v>41789</v>
      </c>
      <c r="R647" s="220">
        <v>3</v>
      </c>
      <c r="S647" s="220">
        <v>5</v>
      </c>
      <c r="T647" s="223">
        <v>1</v>
      </c>
      <c r="U647" s="77" t="s">
        <v>105</v>
      </c>
      <c r="V647" s="256" t="s">
        <v>89</v>
      </c>
    </row>
    <row r="648" spans="13:22" ht="20.100000000000001" customHeight="1">
      <c r="M648" s="67">
        <v>377</v>
      </c>
      <c r="N648" s="59" t="s">
        <v>1631</v>
      </c>
      <c r="O648" s="60" t="s">
        <v>1632</v>
      </c>
      <c r="P648" s="69" t="s">
        <v>1648</v>
      </c>
      <c r="Q648" s="70">
        <v>41789</v>
      </c>
      <c r="R648" s="220">
        <v>3</v>
      </c>
      <c r="S648" s="220">
        <v>5</v>
      </c>
      <c r="T648" s="223">
        <v>1</v>
      </c>
      <c r="U648" s="77" t="s">
        <v>105</v>
      </c>
      <c r="V648" s="220"/>
    </row>
    <row r="649" spans="13:22" ht="20.100000000000001" customHeight="1">
      <c r="M649" s="67">
        <v>183</v>
      </c>
      <c r="N649" s="59" t="s">
        <v>1634</v>
      </c>
      <c r="O649" s="60" t="s">
        <v>1635</v>
      </c>
      <c r="P649" s="69"/>
      <c r="Q649" s="70">
        <v>41786</v>
      </c>
      <c r="R649" s="220">
        <v>1</v>
      </c>
      <c r="S649" s="220">
        <v>1</v>
      </c>
      <c r="T649" s="223">
        <v>0</v>
      </c>
      <c r="U649" s="86" t="s">
        <v>106</v>
      </c>
      <c r="V649" s="220" t="s">
        <v>89</v>
      </c>
    </row>
    <row r="650" spans="13:22" ht="28.5" customHeight="1">
      <c r="M650" s="67">
        <v>1</v>
      </c>
      <c r="N650" s="59" t="s">
        <v>1636</v>
      </c>
      <c r="O650" s="60" t="s">
        <v>1637</v>
      </c>
      <c r="P650" s="69"/>
      <c r="Q650" s="70">
        <v>41787</v>
      </c>
      <c r="R650" s="220">
        <v>2</v>
      </c>
      <c r="S650" s="220">
        <v>2</v>
      </c>
      <c r="T650" s="223">
        <v>0</v>
      </c>
      <c r="U650" s="86" t="s">
        <v>106</v>
      </c>
      <c r="V650" s="220" t="s">
        <v>89</v>
      </c>
    </row>
    <row r="651" spans="13:22" ht="20.100000000000001" customHeight="1">
      <c r="M651" s="67">
        <v>93</v>
      </c>
      <c r="N651" s="59" t="s">
        <v>1644</v>
      </c>
      <c r="O651" s="60" t="s">
        <v>1639</v>
      </c>
      <c r="P651" s="69"/>
      <c r="Q651" s="70">
        <v>41787</v>
      </c>
      <c r="R651" s="220">
        <v>1</v>
      </c>
      <c r="S651" s="220">
        <v>1</v>
      </c>
      <c r="T651" s="223">
        <v>0</v>
      </c>
      <c r="U651" s="86" t="s">
        <v>106</v>
      </c>
      <c r="V651" s="220" t="s">
        <v>89</v>
      </c>
    </row>
    <row r="652" spans="13:22" ht="31.5" customHeight="1">
      <c r="M652" s="67">
        <v>123</v>
      </c>
      <c r="N652" s="59" t="s">
        <v>1642</v>
      </c>
      <c r="O652" s="60" t="s">
        <v>1641</v>
      </c>
      <c r="P652" s="69" t="s">
        <v>1648</v>
      </c>
      <c r="Q652" s="70">
        <v>41788</v>
      </c>
      <c r="R652" s="220">
        <v>2</v>
      </c>
      <c r="S652" s="220">
        <v>2</v>
      </c>
      <c r="T652" s="223">
        <v>0</v>
      </c>
      <c r="U652" s="292" t="s">
        <v>1649</v>
      </c>
      <c r="V652" s="220"/>
    </row>
    <row r="653" spans="13:22" ht="20.100000000000001" customHeight="1">
      <c r="M653" s="67">
        <v>187</v>
      </c>
      <c r="N653" s="59" t="s">
        <v>1643</v>
      </c>
      <c r="O653" s="60" t="s">
        <v>1641</v>
      </c>
      <c r="P653" s="69" t="s">
        <v>1648</v>
      </c>
      <c r="Q653" s="70">
        <v>41788</v>
      </c>
      <c r="R653" s="220">
        <v>2</v>
      </c>
      <c r="S653" s="220">
        <v>2</v>
      </c>
      <c r="T653" s="223">
        <v>0</v>
      </c>
      <c r="U653" s="292" t="s">
        <v>1649</v>
      </c>
      <c r="V653" s="220"/>
    </row>
    <row r="654" spans="13:22" ht="20.100000000000001" customHeight="1">
      <c r="M654" s="67">
        <v>331</v>
      </c>
      <c r="N654" s="59" t="s">
        <v>1640</v>
      </c>
      <c r="O654" s="60" t="s">
        <v>1641</v>
      </c>
      <c r="P654" s="69"/>
      <c r="Q654" s="70">
        <v>41787</v>
      </c>
      <c r="R654" s="220">
        <v>2</v>
      </c>
      <c r="S654" s="220">
        <v>1</v>
      </c>
      <c r="T654" s="223">
        <f>S654-R654</f>
        <v>-1</v>
      </c>
      <c r="U654" s="86" t="s">
        <v>137</v>
      </c>
      <c r="V654" s="220"/>
    </row>
    <row r="655" spans="13:22" ht="20.100000000000001" customHeight="1">
      <c r="M655" s="109">
        <v>382</v>
      </c>
      <c r="N655" s="59" t="s">
        <v>1645</v>
      </c>
      <c r="O655" s="60" t="s">
        <v>1647</v>
      </c>
      <c r="P655" s="69"/>
      <c r="Q655" s="70">
        <v>41788</v>
      </c>
      <c r="R655" s="220">
        <v>1</v>
      </c>
      <c r="S655" s="220">
        <v>1</v>
      </c>
      <c r="T655" s="223">
        <v>0</v>
      </c>
      <c r="U655" s="86" t="s">
        <v>106</v>
      </c>
      <c r="V655" s="220" t="s">
        <v>89</v>
      </c>
    </row>
    <row r="656" spans="13:22" ht="20.100000000000001" customHeight="1">
      <c r="M656" s="67">
        <v>59</v>
      </c>
      <c r="N656" s="59" t="s">
        <v>1650</v>
      </c>
      <c r="O656" s="60" t="s">
        <v>1651</v>
      </c>
      <c r="P656" s="69"/>
      <c r="Q656" s="70">
        <v>41793</v>
      </c>
      <c r="R656" s="220">
        <v>1</v>
      </c>
      <c r="S656" s="220">
        <v>2</v>
      </c>
      <c r="T656" s="223">
        <v>1</v>
      </c>
      <c r="U656" s="77" t="s">
        <v>105</v>
      </c>
      <c r="V656" s="220" t="s">
        <v>89</v>
      </c>
    </row>
    <row r="657" spans="13:22" ht="20.100000000000001" customHeight="1">
      <c r="M657" s="67">
        <v>249</v>
      </c>
      <c r="N657" s="59" t="s">
        <v>1654</v>
      </c>
      <c r="O657" s="60" t="s">
        <v>1651</v>
      </c>
      <c r="P657" s="69"/>
      <c r="Q657" s="70">
        <v>41789</v>
      </c>
      <c r="R657" s="220">
        <v>1</v>
      </c>
      <c r="S657" s="220">
        <v>1</v>
      </c>
      <c r="T657" s="223">
        <v>0</v>
      </c>
      <c r="U657" s="86" t="s">
        <v>106</v>
      </c>
      <c r="V657" s="220" t="s">
        <v>89</v>
      </c>
    </row>
    <row r="658" spans="13:22" ht="20.100000000000001" customHeight="1">
      <c r="M658" s="67">
        <v>76</v>
      </c>
      <c r="N658" s="59" t="s">
        <v>1652</v>
      </c>
      <c r="O658" s="60" t="s">
        <v>1653</v>
      </c>
      <c r="P658" s="69"/>
      <c r="Q658" s="70">
        <v>41793</v>
      </c>
      <c r="R658" s="220">
        <v>2</v>
      </c>
      <c r="S658" s="220">
        <v>2</v>
      </c>
      <c r="T658" s="223">
        <v>0</v>
      </c>
      <c r="U658" s="86" t="s">
        <v>106</v>
      </c>
      <c r="V658" s="220"/>
    </row>
    <row r="659" spans="13:22" ht="20.100000000000001" customHeight="1">
      <c r="M659" s="67">
        <v>258</v>
      </c>
      <c r="N659" s="59" t="s">
        <v>1546</v>
      </c>
      <c r="O659" s="60" t="s">
        <v>1547</v>
      </c>
      <c r="P659" s="69"/>
      <c r="Q659" s="70">
        <v>41764</v>
      </c>
      <c r="R659" s="220">
        <v>2</v>
      </c>
      <c r="S659" s="220">
        <v>1</v>
      </c>
      <c r="T659" s="223">
        <v>1</v>
      </c>
      <c r="U659" s="86" t="s">
        <v>137</v>
      </c>
      <c r="V659" s="220"/>
    </row>
    <row r="660" spans="13:22" ht="20.100000000000001" customHeight="1">
      <c r="M660" s="67">
        <v>390</v>
      </c>
      <c r="N660" s="59" t="s">
        <v>1550</v>
      </c>
      <c r="O660" s="60" t="s">
        <v>1547</v>
      </c>
      <c r="P660" s="69"/>
      <c r="Q660" s="70">
        <v>41764</v>
      </c>
      <c r="R660" s="220">
        <v>2</v>
      </c>
      <c r="S660" s="220">
        <v>2</v>
      </c>
      <c r="T660" s="223">
        <v>0</v>
      </c>
      <c r="U660" s="86" t="s">
        <v>106</v>
      </c>
      <c r="V660" s="220" t="s">
        <v>1555</v>
      </c>
    </row>
    <row r="661" spans="13:22" ht="20.100000000000001" customHeight="1">
      <c r="M661" s="67">
        <v>29</v>
      </c>
      <c r="N661" s="59" t="s">
        <v>1563</v>
      </c>
      <c r="O661" s="60" t="s">
        <v>1548</v>
      </c>
      <c r="P661" s="69"/>
      <c r="Q661" s="70">
        <v>41765</v>
      </c>
      <c r="R661" s="220">
        <v>3</v>
      </c>
      <c r="S661" s="220">
        <v>3</v>
      </c>
      <c r="T661" s="223">
        <v>0</v>
      </c>
      <c r="U661" s="86" t="s">
        <v>106</v>
      </c>
      <c r="V661" s="220" t="s">
        <v>89</v>
      </c>
    </row>
    <row r="662" spans="13:22" ht="20.100000000000001" customHeight="1">
      <c r="M662" s="67">
        <v>330</v>
      </c>
      <c r="N662" s="59" t="s">
        <v>1561</v>
      </c>
      <c r="O662" s="60" t="s">
        <v>1552</v>
      </c>
      <c r="P662" s="69"/>
      <c r="Q662" s="70">
        <v>41764</v>
      </c>
      <c r="R662" s="220">
        <v>1</v>
      </c>
      <c r="S662" s="220">
        <v>1</v>
      </c>
      <c r="T662" s="223">
        <v>0</v>
      </c>
      <c r="U662" s="86" t="s">
        <v>106</v>
      </c>
      <c r="V662" s="220" t="s">
        <v>1555</v>
      </c>
    </row>
    <row r="663" spans="13:22" ht="31.5" customHeight="1">
      <c r="M663" s="67">
        <v>271</v>
      </c>
      <c r="N663" s="59" t="s">
        <v>1562</v>
      </c>
      <c r="O663" s="60" t="s">
        <v>1553</v>
      </c>
      <c r="P663" s="69"/>
      <c r="Q663" s="70">
        <v>41765</v>
      </c>
      <c r="R663" s="220">
        <v>2</v>
      </c>
      <c r="S663" s="220">
        <v>2</v>
      </c>
      <c r="T663" s="223">
        <v>0</v>
      </c>
      <c r="U663" s="86" t="s">
        <v>106</v>
      </c>
      <c r="V663" s="220" t="s">
        <v>1555</v>
      </c>
    </row>
    <row r="664" spans="13:22" ht="31.5" customHeight="1">
      <c r="M664" s="67">
        <v>90</v>
      </c>
      <c r="N664" s="59" t="s">
        <v>1557</v>
      </c>
      <c r="O664" s="60" t="s">
        <v>1558</v>
      </c>
      <c r="P664" s="69"/>
      <c r="Q664" s="70">
        <v>41765</v>
      </c>
      <c r="R664" s="220">
        <v>1</v>
      </c>
      <c r="S664" s="220">
        <v>1</v>
      </c>
      <c r="T664" s="223">
        <v>0</v>
      </c>
      <c r="U664" s="86" t="s">
        <v>106</v>
      </c>
      <c r="V664" s="220" t="s">
        <v>89</v>
      </c>
    </row>
    <row r="665" spans="13:22" ht="20.100000000000001" customHeight="1">
      <c r="M665" s="67">
        <v>113</v>
      </c>
      <c r="N665" s="59" t="s">
        <v>1559</v>
      </c>
      <c r="O665" s="60" t="s">
        <v>1560</v>
      </c>
      <c r="P665" s="69"/>
      <c r="Q665" s="70">
        <v>41766</v>
      </c>
      <c r="R665" s="220">
        <v>2</v>
      </c>
      <c r="S665" s="220">
        <v>2</v>
      </c>
      <c r="T665" s="223">
        <v>0</v>
      </c>
      <c r="U665" s="86" t="s">
        <v>106</v>
      </c>
      <c r="V665" s="220" t="s">
        <v>89</v>
      </c>
    </row>
    <row r="666" spans="13:22" ht="20.100000000000001" customHeight="1">
      <c r="M666" s="67">
        <v>189</v>
      </c>
      <c r="N666" s="59" t="s">
        <v>1566</v>
      </c>
      <c r="O666" s="60" t="s">
        <v>1560</v>
      </c>
      <c r="P666" s="69"/>
      <c r="Q666" s="70">
        <v>41766</v>
      </c>
      <c r="R666" s="220">
        <v>2</v>
      </c>
      <c r="S666" s="220">
        <v>2</v>
      </c>
      <c r="T666" s="223">
        <v>0</v>
      </c>
      <c r="U666" s="86" t="s">
        <v>106</v>
      </c>
      <c r="V666" s="220" t="s">
        <v>89</v>
      </c>
    </row>
    <row r="667" spans="13:22" ht="29.25" customHeight="1">
      <c r="M667" s="67">
        <v>391</v>
      </c>
      <c r="N667" s="59" t="s">
        <v>1564</v>
      </c>
      <c r="O667" s="60" t="s">
        <v>1565</v>
      </c>
      <c r="P667" s="69"/>
      <c r="Q667" s="70">
        <v>41766</v>
      </c>
      <c r="R667" s="220">
        <v>1</v>
      </c>
      <c r="S667" s="220">
        <v>1</v>
      </c>
      <c r="T667" s="223">
        <v>0</v>
      </c>
      <c r="U667" s="86" t="s">
        <v>106</v>
      </c>
      <c r="V667" s="220" t="s">
        <v>89</v>
      </c>
    </row>
    <row r="668" spans="13:22" ht="31.5" customHeight="1">
      <c r="M668" s="67">
        <v>126</v>
      </c>
      <c r="N668" s="59" t="s">
        <v>1570</v>
      </c>
      <c r="O668" s="60" t="s">
        <v>1569</v>
      </c>
      <c r="P668" s="69" t="s">
        <v>1581</v>
      </c>
      <c r="Q668" s="70">
        <v>41773</v>
      </c>
      <c r="R668" s="220">
        <v>4</v>
      </c>
      <c r="S668" s="220">
        <v>5</v>
      </c>
      <c r="T668" s="223">
        <v>1</v>
      </c>
      <c r="U668" s="77" t="s">
        <v>105</v>
      </c>
      <c r="V668" s="220"/>
    </row>
    <row r="669" spans="13:22" ht="20.100000000000001" customHeight="1">
      <c r="M669" s="67">
        <v>315</v>
      </c>
      <c r="N669" s="59" t="s">
        <v>1568</v>
      </c>
      <c r="O669" s="60" t="s">
        <v>1569</v>
      </c>
      <c r="P669" s="69" t="s">
        <v>1581</v>
      </c>
      <c r="Q669" s="70">
        <v>41773</v>
      </c>
      <c r="R669" s="220">
        <v>4</v>
      </c>
      <c r="S669" s="220">
        <v>5</v>
      </c>
      <c r="T669" s="223">
        <v>1</v>
      </c>
      <c r="U669" s="77" t="s">
        <v>105</v>
      </c>
      <c r="V669" s="220"/>
    </row>
    <row r="670" spans="13:22" s="81" customFormat="1" ht="20.100000000000001" customHeight="1">
      <c r="M670" s="67">
        <v>243</v>
      </c>
      <c r="N670" s="59" t="s">
        <v>1573</v>
      </c>
      <c r="O670" s="60" t="s">
        <v>1572</v>
      </c>
      <c r="P670" s="69"/>
      <c r="Q670" s="70">
        <v>41771</v>
      </c>
      <c r="R670" s="220">
        <v>2</v>
      </c>
      <c r="S670" s="220">
        <v>2</v>
      </c>
      <c r="T670" s="223">
        <v>0</v>
      </c>
      <c r="U670" s="86" t="s">
        <v>106</v>
      </c>
      <c r="V670" s="220"/>
    </row>
    <row r="671" spans="13:22" ht="20.100000000000001" customHeight="1">
      <c r="M671" s="67">
        <v>335</v>
      </c>
      <c r="N671" s="59" t="s">
        <v>1571</v>
      </c>
      <c r="O671" s="60" t="s">
        <v>1572</v>
      </c>
      <c r="P671" s="69"/>
      <c r="Q671" s="70">
        <v>41771</v>
      </c>
      <c r="R671" s="220">
        <v>2</v>
      </c>
      <c r="S671" s="220">
        <v>2</v>
      </c>
      <c r="T671" s="223">
        <v>0</v>
      </c>
      <c r="U671" s="86" t="s">
        <v>106</v>
      </c>
      <c r="V671" s="220"/>
    </row>
    <row r="672" spans="13:22" ht="31.5" customHeight="1">
      <c r="M672" s="67">
        <v>31</v>
      </c>
      <c r="N672" s="59" t="s">
        <v>1692</v>
      </c>
      <c r="O672" s="60" t="s">
        <v>1693</v>
      </c>
      <c r="P672" s="69"/>
      <c r="Q672" s="70">
        <v>41800</v>
      </c>
      <c r="R672" s="220">
        <v>1</v>
      </c>
      <c r="S672" s="220">
        <v>1</v>
      </c>
      <c r="T672" s="223">
        <v>0</v>
      </c>
      <c r="U672" s="86" t="s">
        <v>106</v>
      </c>
      <c r="V672" s="220" t="s">
        <v>89</v>
      </c>
    </row>
    <row r="673" spans="13:22" ht="20.100000000000001" customHeight="1">
      <c r="M673" s="67">
        <v>120</v>
      </c>
      <c r="N673" s="59" t="s">
        <v>1696</v>
      </c>
      <c r="O673" s="60" t="s">
        <v>1694</v>
      </c>
      <c r="P673" s="69"/>
      <c r="Q673" s="70">
        <v>41801</v>
      </c>
      <c r="R673" s="220">
        <v>1</v>
      </c>
      <c r="S673" s="220">
        <v>1</v>
      </c>
      <c r="T673" s="223">
        <v>0</v>
      </c>
      <c r="U673" s="86" t="s">
        <v>106</v>
      </c>
      <c r="V673" s="220" t="s">
        <v>89</v>
      </c>
    </row>
    <row r="674" spans="13:22" ht="34.5" customHeight="1">
      <c r="M674" s="67">
        <v>175</v>
      </c>
      <c r="N674" s="59" t="s">
        <v>1697</v>
      </c>
      <c r="O674" s="60" t="s">
        <v>1698</v>
      </c>
      <c r="P674" s="69"/>
      <c r="Q674" s="70">
        <v>41802</v>
      </c>
      <c r="R674" s="220">
        <v>1</v>
      </c>
      <c r="S674" s="220">
        <v>1</v>
      </c>
      <c r="T674" s="223">
        <v>0</v>
      </c>
      <c r="U674" s="86" t="s">
        <v>106</v>
      </c>
      <c r="V674" s="220" t="s">
        <v>89</v>
      </c>
    </row>
    <row r="675" spans="13:22" ht="37.5" customHeight="1">
      <c r="M675" s="109">
        <v>359</v>
      </c>
      <c r="N675" s="59" t="s">
        <v>1700</v>
      </c>
      <c r="O675" s="60" t="s">
        <v>1701</v>
      </c>
      <c r="P675" s="69"/>
      <c r="Q675" s="70">
        <v>41803</v>
      </c>
      <c r="R675" s="220">
        <v>2</v>
      </c>
      <c r="S675" s="220">
        <v>2</v>
      </c>
      <c r="T675" s="223">
        <v>0</v>
      </c>
      <c r="U675" s="86" t="s">
        <v>106</v>
      </c>
      <c r="V675" s="220"/>
    </row>
    <row r="676" spans="13:22" ht="31.5" customHeight="1">
      <c r="M676" s="67">
        <v>215</v>
      </c>
      <c r="N676" s="59" t="s">
        <v>1702</v>
      </c>
      <c r="O676" s="60" t="s">
        <v>1703</v>
      </c>
      <c r="P676" s="69" t="s">
        <v>1712</v>
      </c>
      <c r="Q676" s="70">
        <v>41806</v>
      </c>
      <c r="R676" s="220">
        <v>1</v>
      </c>
      <c r="S676" s="220">
        <v>2</v>
      </c>
      <c r="T676" s="223">
        <v>1</v>
      </c>
      <c r="U676" s="77" t="s">
        <v>105</v>
      </c>
      <c r="V676" s="220"/>
    </row>
    <row r="677" spans="13:22" ht="31.5" customHeight="1">
      <c r="M677" s="67">
        <v>387</v>
      </c>
      <c r="N677" s="59" t="s">
        <v>1707</v>
      </c>
      <c r="O677" s="60" t="s">
        <v>1703</v>
      </c>
      <c r="P677" s="69"/>
      <c r="Q677" s="70">
        <v>41807</v>
      </c>
      <c r="R677" s="220">
        <v>1</v>
      </c>
      <c r="S677" s="220">
        <v>3</v>
      </c>
      <c r="T677" s="223">
        <v>1</v>
      </c>
      <c r="U677" s="77" t="s">
        <v>105</v>
      </c>
      <c r="V677" s="220" t="s">
        <v>89</v>
      </c>
    </row>
    <row r="678" spans="13:22" ht="20.100000000000001" customHeight="1">
      <c r="M678" s="67">
        <v>373</v>
      </c>
      <c r="N678" s="59" t="s">
        <v>1704</v>
      </c>
      <c r="O678" s="60" t="s">
        <v>1705</v>
      </c>
      <c r="P678" s="69" t="s">
        <v>1733</v>
      </c>
      <c r="Q678" s="70">
        <v>41810</v>
      </c>
      <c r="R678" s="220">
        <v>2</v>
      </c>
      <c r="S678" s="220">
        <v>7</v>
      </c>
      <c r="T678" s="223">
        <v>1</v>
      </c>
      <c r="U678" s="77" t="s">
        <v>105</v>
      </c>
      <c r="V678" s="220"/>
    </row>
    <row r="679" spans="13:22" ht="37.5" customHeight="1">
      <c r="M679" s="67">
        <v>138</v>
      </c>
      <c r="N679" s="59" t="s">
        <v>1719</v>
      </c>
      <c r="O679" s="60" t="s">
        <v>1720</v>
      </c>
      <c r="P679" s="69"/>
      <c r="Q679" s="70">
        <v>41808</v>
      </c>
      <c r="R679" s="220">
        <v>2</v>
      </c>
      <c r="S679" s="220">
        <v>3</v>
      </c>
      <c r="T679" s="223">
        <v>1</v>
      </c>
      <c r="U679" s="77" t="s">
        <v>105</v>
      </c>
      <c r="V679" s="220" t="s">
        <v>89</v>
      </c>
    </row>
    <row r="680" spans="13:22" ht="31.5" customHeight="1">
      <c r="M680" s="67">
        <v>253</v>
      </c>
      <c r="N680" s="59" t="s">
        <v>1717</v>
      </c>
      <c r="O680" s="60" t="s">
        <v>1718</v>
      </c>
      <c r="P680" s="69"/>
      <c r="Q680" s="70">
        <v>41808</v>
      </c>
      <c r="R680" s="220">
        <v>2</v>
      </c>
      <c r="S680" s="220">
        <v>2</v>
      </c>
      <c r="T680" s="223">
        <v>0</v>
      </c>
      <c r="U680" s="77" t="s">
        <v>106</v>
      </c>
      <c r="V680" s="220" t="s">
        <v>89</v>
      </c>
    </row>
    <row r="681" spans="13:22" ht="37.5" customHeight="1">
      <c r="M681" s="67">
        <v>240</v>
      </c>
      <c r="N681" s="59" t="s">
        <v>1721</v>
      </c>
      <c r="O681" s="60" t="s">
        <v>1722</v>
      </c>
      <c r="P681" s="69" t="s">
        <v>1746</v>
      </c>
      <c r="Q681" s="70">
        <v>41809</v>
      </c>
      <c r="R681" s="220">
        <v>1</v>
      </c>
      <c r="S681" s="220">
        <v>2</v>
      </c>
      <c r="T681" s="223">
        <v>1</v>
      </c>
      <c r="U681" s="77" t="s">
        <v>105</v>
      </c>
      <c r="V681" s="220"/>
    </row>
    <row r="682" spans="13:22" ht="27" customHeight="1">
      <c r="M682" s="67">
        <v>357</v>
      </c>
      <c r="N682" s="229" t="s">
        <v>1715</v>
      </c>
      <c r="O682" s="230" t="s">
        <v>1716</v>
      </c>
      <c r="P682" s="231" t="s">
        <v>1761</v>
      </c>
      <c r="Q682" s="232">
        <v>41830</v>
      </c>
      <c r="R682" s="233">
        <v>12</v>
      </c>
      <c r="S682" s="233">
        <v>18</v>
      </c>
      <c r="T682" s="223">
        <v>6</v>
      </c>
      <c r="U682" s="77" t="s">
        <v>105</v>
      </c>
      <c r="V682" s="248" t="s">
        <v>89</v>
      </c>
    </row>
    <row r="683" spans="13:22" ht="44.25" customHeight="1">
      <c r="M683" s="67">
        <v>95</v>
      </c>
      <c r="N683" s="59" t="s">
        <v>1724</v>
      </c>
      <c r="O683" s="60" t="s">
        <v>1725</v>
      </c>
      <c r="P683" s="69"/>
      <c r="Q683" s="70">
        <v>41809</v>
      </c>
      <c r="R683" s="220">
        <v>1</v>
      </c>
      <c r="S683" s="220">
        <v>1</v>
      </c>
      <c r="T683" s="223">
        <v>0</v>
      </c>
      <c r="U683" s="77" t="s">
        <v>106</v>
      </c>
      <c r="V683" s="220"/>
    </row>
    <row r="684" spans="13:22" ht="44.25" customHeight="1">
      <c r="M684" s="67">
        <v>245</v>
      </c>
      <c r="N684" s="59" t="s">
        <v>1731</v>
      </c>
      <c r="O684" s="60" t="s">
        <v>1730</v>
      </c>
      <c r="P684" s="69"/>
      <c r="Q684" s="70">
        <v>41813</v>
      </c>
      <c r="R684" s="220">
        <v>1</v>
      </c>
      <c r="S684" s="220">
        <v>2</v>
      </c>
      <c r="T684" s="223">
        <v>1</v>
      </c>
      <c r="U684" s="77" t="s">
        <v>105</v>
      </c>
      <c r="V684" s="220" t="s">
        <v>89</v>
      </c>
    </row>
    <row r="685" spans="13:22" ht="44.25" customHeight="1">
      <c r="M685" s="67">
        <v>414</v>
      </c>
      <c r="N685" s="59" t="s">
        <v>1729</v>
      </c>
      <c r="O685" s="60" t="s">
        <v>1730</v>
      </c>
      <c r="P685" s="69"/>
      <c r="Q685" s="70">
        <v>41813</v>
      </c>
      <c r="R685" s="220">
        <v>1</v>
      </c>
      <c r="S685" s="220">
        <v>2</v>
      </c>
      <c r="T685" s="223">
        <v>1</v>
      </c>
      <c r="U685" s="77" t="s">
        <v>105</v>
      </c>
      <c r="V685" s="220" t="s">
        <v>89</v>
      </c>
    </row>
    <row r="686" spans="13:22" ht="20.100000000000001" customHeight="1">
      <c r="M686" s="67">
        <v>196</v>
      </c>
      <c r="N686" s="59" t="s">
        <v>1735</v>
      </c>
      <c r="O686" s="60" t="s">
        <v>1736</v>
      </c>
      <c r="P686" s="69"/>
      <c r="Q686" s="70">
        <v>41813</v>
      </c>
      <c r="R686" s="220">
        <v>1</v>
      </c>
      <c r="S686" s="220">
        <v>1</v>
      </c>
      <c r="T686" s="223">
        <v>0</v>
      </c>
      <c r="U686" s="77" t="s">
        <v>106</v>
      </c>
      <c r="V686" s="220"/>
    </row>
    <row r="687" spans="13:22" ht="20.100000000000001" customHeight="1">
      <c r="M687" s="67">
        <v>42</v>
      </c>
      <c r="N687" s="59" t="s">
        <v>1743</v>
      </c>
      <c r="O687" s="60" t="s">
        <v>1744</v>
      </c>
      <c r="P687" s="69"/>
      <c r="Q687" s="70">
        <v>41814</v>
      </c>
      <c r="R687" s="220">
        <v>1</v>
      </c>
      <c r="S687" s="220">
        <v>1</v>
      </c>
      <c r="T687" s="223">
        <v>0</v>
      </c>
      <c r="U687" s="77" t="s">
        <v>106</v>
      </c>
      <c r="V687" s="220" t="s">
        <v>89</v>
      </c>
    </row>
    <row r="688" spans="13:22" ht="27" customHeight="1">
      <c r="M688" s="67">
        <v>181</v>
      </c>
      <c r="N688" s="59" t="s">
        <v>1751</v>
      </c>
      <c r="O688" s="60" t="s">
        <v>1744</v>
      </c>
      <c r="P688" s="69"/>
      <c r="Q688" s="70">
        <v>41816</v>
      </c>
      <c r="R688" s="220">
        <v>1</v>
      </c>
      <c r="S688" s="220">
        <v>3</v>
      </c>
      <c r="T688" s="223">
        <v>1</v>
      </c>
      <c r="U688" s="77" t="s">
        <v>105</v>
      </c>
      <c r="V688" s="220" t="s">
        <v>89</v>
      </c>
    </row>
    <row r="689" spans="13:22" ht="29.25" customHeight="1">
      <c r="M689" s="67">
        <v>300</v>
      </c>
      <c r="N689" s="59" t="s">
        <v>1745</v>
      </c>
      <c r="O689" s="60" t="s">
        <v>1744</v>
      </c>
      <c r="P689" s="69" t="s">
        <v>1747</v>
      </c>
      <c r="Q689" s="70">
        <v>41815</v>
      </c>
      <c r="R689" s="220">
        <v>1</v>
      </c>
      <c r="S689" s="220">
        <v>2</v>
      </c>
      <c r="T689" s="223">
        <v>1</v>
      </c>
      <c r="U689" s="77" t="s">
        <v>105</v>
      </c>
      <c r="V689" s="220"/>
    </row>
    <row r="690" spans="13:22" ht="29.25" customHeight="1">
      <c r="M690" s="67">
        <v>310</v>
      </c>
      <c r="N690" s="59" t="s">
        <v>1748</v>
      </c>
      <c r="O690" s="60" t="s">
        <v>1747</v>
      </c>
      <c r="P690" s="69"/>
      <c r="Q690" s="70">
        <v>41816</v>
      </c>
      <c r="R690" s="220">
        <v>1</v>
      </c>
      <c r="S690" s="220">
        <v>2</v>
      </c>
      <c r="T690" s="223">
        <v>1</v>
      </c>
      <c r="U690" s="77" t="s">
        <v>105</v>
      </c>
      <c r="V690" s="220" t="s">
        <v>89</v>
      </c>
    </row>
    <row r="691" spans="13:22" ht="44.25" customHeight="1">
      <c r="M691" s="67">
        <v>332</v>
      </c>
      <c r="N691" s="59" t="s">
        <v>1749</v>
      </c>
      <c r="O691" s="60" t="s">
        <v>1750</v>
      </c>
      <c r="P691" s="69" t="s">
        <v>1764</v>
      </c>
      <c r="Q691" s="70">
        <v>41820</v>
      </c>
      <c r="R691" s="220">
        <v>2</v>
      </c>
      <c r="S691" s="220">
        <v>4</v>
      </c>
      <c r="T691" s="223">
        <v>1</v>
      </c>
      <c r="U691" s="77" t="s">
        <v>105</v>
      </c>
      <c r="V691" s="220"/>
    </row>
    <row r="692" spans="13:22" ht="44.25" customHeight="1">
      <c r="M692" s="67">
        <v>147</v>
      </c>
      <c r="N692" s="59" t="s">
        <v>1753</v>
      </c>
      <c r="O692" s="60" t="s">
        <v>1754</v>
      </c>
      <c r="P692" s="69"/>
      <c r="Q692" s="70">
        <v>41817</v>
      </c>
      <c r="R692" s="220">
        <v>1</v>
      </c>
      <c r="S692" s="220">
        <v>2</v>
      </c>
      <c r="T692" s="223">
        <v>1</v>
      </c>
      <c r="U692" s="77" t="s">
        <v>105</v>
      </c>
      <c r="V692" s="220"/>
    </row>
    <row r="693" spans="13:22" ht="44.25" customHeight="1">
      <c r="M693" s="67">
        <v>334</v>
      </c>
      <c r="N693" s="59" t="s">
        <v>1755</v>
      </c>
      <c r="O693" s="60" t="s">
        <v>1756</v>
      </c>
      <c r="P693" s="69"/>
      <c r="Q693" s="70">
        <v>41817</v>
      </c>
      <c r="R693" s="220">
        <v>1</v>
      </c>
      <c r="S693" s="220">
        <v>1</v>
      </c>
      <c r="T693" s="223">
        <v>0</v>
      </c>
      <c r="U693" s="77" t="s">
        <v>106</v>
      </c>
      <c r="V693" s="220"/>
    </row>
    <row r="694" spans="13:22" ht="44.25" customHeight="1">
      <c r="M694" s="67">
        <v>229</v>
      </c>
      <c r="N694" s="59" t="s">
        <v>1757</v>
      </c>
      <c r="O694" s="60" t="s">
        <v>1758</v>
      </c>
      <c r="P694" s="69" t="s">
        <v>1780</v>
      </c>
      <c r="Q694" s="70">
        <v>41822</v>
      </c>
      <c r="R694" s="220">
        <v>3</v>
      </c>
      <c r="S694" s="220">
        <v>4</v>
      </c>
      <c r="T694" s="223">
        <v>1</v>
      </c>
      <c r="U694" s="77" t="s">
        <v>105</v>
      </c>
      <c r="V694" s="220"/>
    </row>
    <row r="695" spans="13:22">
      <c r="M695" s="67">
        <v>148</v>
      </c>
      <c r="N695" s="424" t="s">
        <v>1762</v>
      </c>
      <c r="O695" s="95" t="s">
        <v>1763</v>
      </c>
      <c r="P695" s="180"/>
      <c r="Q695" s="113">
        <v>41820</v>
      </c>
      <c r="R695" s="256">
        <v>1</v>
      </c>
      <c r="S695" s="256">
        <v>1</v>
      </c>
      <c r="T695" s="273">
        <v>0</v>
      </c>
      <c r="U695" s="98" t="s">
        <v>106</v>
      </c>
      <c r="V695" s="256" t="s">
        <v>89</v>
      </c>
    </row>
    <row r="696" spans="13:22" ht="44.25" customHeight="1">
      <c r="M696" s="67">
        <v>19</v>
      </c>
      <c r="N696" s="59" t="s">
        <v>1779</v>
      </c>
      <c r="O696" s="60" t="s">
        <v>1489</v>
      </c>
      <c r="P696" s="69"/>
      <c r="Q696" s="70">
        <v>41821</v>
      </c>
      <c r="R696" s="220">
        <v>2</v>
      </c>
      <c r="S696" s="220">
        <v>2</v>
      </c>
      <c r="T696" s="223">
        <v>0</v>
      </c>
      <c r="U696" s="86" t="s">
        <v>106</v>
      </c>
      <c r="V696" s="220"/>
    </row>
    <row r="697" spans="13:22">
      <c r="M697" s="67">
        <v>58</v>
      </c>
      <c r="N697" s="59" t="s">
        <v>1670</v>
      </c>
      <c r="O697" s="60" t="s">
        <v>1671</v>
      </c>
      <c r="P697" s="69"/>
      <c r="Q697" s="70">
        <v>41793</v>
      </c>
      <c r="R697" s="220">
        <v>1</v>
      </c>
      <c r="S697" s="220">
        <v>1</v>
      </c>
      <c r="T697" s="223">
        <v>0</v>
      </c>
      <c r="U697" s="86" t="s">
        <v>106</v>
      </c>
      <c r="V697" s="220"/>
    </row>
    <row r="698" spans="13:22">
      <c r="M698" s="67">
        <v>379</v>
      </c>
      <c r="N698" s="59" t="s">
        <v>1672</v>
      </c>
      <c r="O698" s="60" t="s">
        <v>1673</v>
      </c>
      <c r="P698" s="69"/>
      <c r="Q698" s="70">
        <v>41794</v>
      </c>
      <c r="R698" s="220">
        <v>2</v>
      </c>
      <c r="S698" s="220">
        <v>2</v>
      </c>
      <c r="T698" s="223">
        <v>0</v>
      </c>
      <c r="U698" s="86" t="s">
        <v>106</v>
      </c>
      <c r="V698" s="220" t="s">
        <v>89</v>
      </c>
    </row>
    <row r="699" spans="13:22" ht="24" customHeight="1">
      <c r="M699" s="67">
        <v>185</v>
      </c>
      <c r="N699" s="59" t="s">
        <v>1668</v>
      </c>
      <c r="O699" s="60" t="s">
        <v>1669</v>
      </c>
      <c r="P699" s="69" t="s">
        <v>1695</v>
      </c>
      <c r="Q699" s="70">
        <v>41802</v>
      </c>
      <c r="R699" s="220">
        <v>4</v>
      </c>
      <c r="S699" s="220">
        <v>8</v>
      </c>
      <c r="T699" s="223">
        <v>1</v>
      </c>
      <c r="U699" s="77" t="s">
        <v>105</v>
      </c>
      <c r="V699" s="220"/>
    </row>
    <row r="700" spans="13:22" ht="33" customHeight="1">
      <c r="M700" s="67">
        <v>367</v>
      </c>
      <c r="N700" s="59" t="s">
        <v>1675</v>
      </c>
      <c r="O700" s="60" t="s">
        <v>1676</v>
      </c>
      <c r="P700" s="69"/>
      <c r="Q700" s="70">
        <v>41794</v>
      </c>
      <c r="R700" s="220">
        <v>1</v>
      </c>
      <c r="S700" s="220">
        <v>1</v>
      </c>
      <c r="T700" s="223">
        <v>0</v>
      </c>
      <c r="U700" s="86" t="s">
        <v>106</v>
      </c>
      <c r="V700" s="220" t="s">
        <v>89</v>
      </c>
    </row>
    <row r="701" spans="13:22" ht="44.25" customHeight="1">
      <c r="M701" s="67">
        <v>38</v>
      </c>
      <c r="N701" s="59" t="s">
        <v>1677</v>
      </c>
      <c r="O701" s="60" t="s">
        <v>1674</v>
      </c>
      <c r="P701" s="69"/>
      <c r="Q701" s="70">
        <v>41795</v>
      </c>
      <c r="R701" s="220">
        <v>2</v>
      </c>
      <c r="S701" s="220">
        <v>2</v>
      </c>
      <c r="T701" s="223">
        <v>0</v>
      </c>
      <c r="U701" s="86" t="s">
        <v>106</v>
      </c>
      <c r="V701" s="220" t="s">
        <v>89</v>
      </c>
    </row>
    <row r="702" spans="13:22" ht="28.5" customHeight="1">
      <c r="M702" s="109">
        <v>286</v>
      </c>
      <c r="N702" s="59" t="s">
        <v>1681</v>
      </c>
      <c r="O702" s="60" t="s">
        <v>1682</v>
      </c>
      <c r="P702" s="69" t="s">
        <v>1706</v>
      </c>
      <c r="Q702" s="70">
        <v>41803</v>
      </c>
      <c r="R702" s="220">
        <v>5</v>
      </c>
      <c r="S702" s="220">
        <v>7</v>
      </c>
      <c r="T702" s="223">
        <v>1</v>
      </c>
      <c r="U702" s="77" t="s">
        <v>105</v>
      </c>
      <c r="V702" s="220"/>
    </row>
    <row r="703" spans="13:22" ht="26.25" customHeight="1">
      <c r="M703" s="67">
        <v>27</v>
      </c>
      <c r="N703" s="59" t="s">
        <v>1685</v>
      </c>
      <c r="O703" s="60" t="s">
        <v>1684</v>
      </c>
      <c r="P703" s="69" t="s">
        <v>1686</v>
      </c>
      <c r="Q703" s="70">
        <v>41796</v>
      </c>
      <c r="R703" s="220">
        <v>2</v>
      </c>
      <c r="S703" s="220">
        <v>2</v>
      </c>
      <c r="T703" s="223">
        <v>0</v>
      </c>
      <c r="U703" s="86" t="s">
        <v>106</v>
      </c>
      <c r="V703" s="220"/>
    </row>
    <row r="704" spans="13:22" ht="26.25" customHeight="1">
      <c r="M704" s="67">
        <v>177</v>
      </c>
      <c r="N704" s="59" t="s">
        <v>1683</v>
      </c>
      <c r="O704" s="60" t="s">
        <v>1684</v>
      </c>
      <c r="P704" s="69"/>
      <c r="Q704" s="70">
        <v>41796</v>
      </c>
      <c r="R704" s="220">
        <v>2</v>
      </c>
      <c r="S704" s="220">
        <v>2</v>
      </c>
      <c r="T704" s="223">
        <v>0</v>
      </c>
      <c r="U704" s="86" t="s">
        <v>106</v>
      </c>
      <c r="V704" s="220"/>
    </row>
    <row r="705" spans="13:22" ht="28.5" customHeight="1">
      <c r="M705" s="67">
        <v>63</v>
      </c>
      <c r="N705" s="59" t="s">
        <v>1688</v>
      </c>
      <c r="O705" s="60" t="s">
        <v>1689</v>
      </c>
      <c r="P705" s="69"/>
      <c r="Q705" s="70">
        <v>41799</v>
      </c>
      <c r="R705" s="220">
        <v>1</v>
      </c>
      <c r="S705" s="220">
        <v>1</v>
      </c>
      <c r="T705" s="223">
        <v>0</v>
      </c>
      <c r="U705" s="86" t="s">
        <v>106</v>
      </c>
      <c r="V705" s="220" t="s">
        <v>89</v>
      </c>
    </row>
    <row r="706" spans="13:22" ht="26.25" customHeight="1">
      <c r="M706" s="294">
        <v>68</v>
      </c>
      <c r="N706" s="59" t="s">
        <v>1805</v>
      </c>
      <c r="O706" s="60" t="s">
        <v>1777</v>
      </c>
      <c r="P706" s="69"/>
      <c r="Q706" s="70">
        <v>41831</v>
      </c>
      <c r="R706" s="220">
        <v>1</v>
      </c>
      <c r="S706" s="220">
        <v>1</v>
      </c>
      <c r="T706" s="223">
        <v>0</v>
      </c>
      <c r="U706" s="86" t="s">
        <v>106</v>
      </c>
      <c r="V706" s="220" t="s">
        <v>89</v>
      </c>
    </row>
    <row r="707" spans="13:22" ht="26.25" customHeight="1">
      <c r="M707" s="67">
        <v>416</v>
      </c>
      <c r="N707" s="59" t="s">
        <v>1809</v>
      </c>
      <c r="O707" s="60" t="s">
        <v>1810</v>
      </c>
      <c r="P707" s="69"/>
      <c r="Q707" s="70">
        <v>41836</v>
      </c>
      <c r="R707" s="220">
        <v>2</v>
      </c>
      <c r="S707" s="220">
        <v>4</v>
      </c>
      <c r="T707" s="223">
        <v>2</v>
      </c>
      <c r="U707" s="77" t="s">
        <v>105</v>
      </c>
      <c r="V707" s="220"/>
    </row>
    <row r="708" spans="13:22" ht="26.25" customHeight="1">
      <c r="M708" s="67">
        <v>186</v>
      </c>
      <c r="N708" s="59" t="s">
        <v>1806</v>
      </c>
      <c r="O708" s="60" t="s">
        <v>1807</v>
      </c>
      <c r="P708" s="69" t="s">
        <v>1829</v>
      </c>
      <c r="Q708" s="70">
        <v>41835</v>
      </c>
      <c r="R708" s="220">
        <v>3</v>
      </c>
      <c r="S708" s="220">
        <v>3</v>
      </c>
      <c r="T708" s="223">
        <v>0</v>
      </c>
      <c r="U708" s="86" t="s">
        <v>106</v>
      </c>
      <c r="V708" s="220"/>
    </row>
    <row r="709" spans="13:22" ht="28.5" customHeight="1">
      <c r="M709" s="67">
        <v>337</v>
      </c>
      <c r="N709" s="59" t="s">
        <v>1813</v>
      </c>
      <c r="O709" s="60" t="s">
        <v>1814</v>
      </c>
      <c r="P709" s="69" t="s">
        <v>1832</v>
      </c>
      <c r="Q709" s="70">
        <v>41836</v>
      </c>
      <c r="R709" s="220">
        <v>5</v>
      </c>
      <c r="S709" s="220">
        <v>5</v>
      </c>
      <c r="T709" s="223">
        <v>0</v>
      </c>
      <c r="U709" s="86" t="s">
        <v>106</v>
      </c>
      <c r="V709" s="220"/>
    </row>
    <row r="710" spans="13:22" ht="26.25" customHeight="1">
      <c r="M710" s="67">
        <v>52</v>
      </c>
      <c r="N710" s="59" t="s">
        <v>1817</v>
      </c>
      <c r="O710" s="60" t="s">
        <v>1818</v>
      </c>
      <c r="P710" s="69"/>
      <c r="Q710" s="70">
        <v>41835</v>
      </c>
      <c r="R710" s="220">
        <v>2</v>
      </c>
      <c r="S710" s="220">
        <v>2</v>
      </c>
      <c r="T710" s="223">
        <v>0</v>
      </c>
      <c r="U710" s="86" t="s">
        <v>106</v>
      </c>
      <c r="V710" s="220" t="s">
        <v>89</v>
      </c>
    </row>
    <row r="711" spans="13:22" ht="26.25" customHeight="1">
      <c r="M711" s="67">
        <v>214</v>
      </c>
      <c r="N711" s="59" t="s">
        <v>1831</v>
      </c>
      <c r="O711" s="60" t="s">
        <v>1832</v>
      </c>
      <c r="P711" s="69"/>
      <c r="Q711" s="70">
        <v>41836</v>
      </c>
      <c r="R711" s="220">
        <v>2</v>
      </c>
      <c r="S711" s="220">
        <v>2</v>
      </c>
      <c r="T711" s="223">
        <v>0</v>
      </c>
      <c r="U711" s="86" t="s">
        <v>106</v>
      </c>
      <c r="V711" s="220"/>
    </row>
    <row r="712" spans="13:22" ht="28.5" customHeight="1">
      <c r="M712" s="67">
        <v>81</v>
      </c>
      <c r="N712" s="59" t="s">
        <v>1833</v>
      </c>
      <c r="O712" s="60" t="s">
        <v>1834</v>
      </c>
      <c r="P712" s="69"/>
      <c r="Q712" s="70">
        <v>41836</v>
      </c>
      <c r="R712" s="220">
        <v>1</v>
      </c>
      <c r="S712" s="220">
        <v>1</v>
      </c>
      <c r="T712" s="223">
        <v>0</v>
      </c>
      <c r="U712" s="86" t="s">
        <v>106</v>
      </c>
      <c r="V712" s="220"/>
    </row>
    <row r="713" spans="13:22" ht="26.25" customHeight="1">
      <c r="M713" s="67">
        <v>160</v>
      </c>
      <c r="N713" s="59" t="s">
        <v>1837</v>
      </c>
      <c r="O713" s="60" t="s">
        <v>1834</v>
      </c>
      <c r="P713" s="69"/>
      <c r="Q713" s="70">
        <v>41836</v>
      </c>
      <c r="R713" s="220">
        <v>1</v>
      </c>
      <c r="S713" s="220">
        <v>1</v>
      </c>
      <c r="T713" s="223">
        <v>0</v>
      </c>
      <c r="U713" s="86" t="s">
        <v>106</v>
      </c>
      <c r="V713" s="220"/>
    </row>
    <row r="714" spans="13:22" ht="28.5" customHeight="1">
      <c r="M714" s="67">
        <v>84</v>
      </c>
      <c r="N714" s="59" t="s">
        <v>1835</v>
      </c>
      <c r="O714" s="60" t="s">
        <v>1836</v>
      </c>
      <c r="P714" s="69"/>
      <c r="Q714" s="70">
        <v>41838</v>
      </c>
      <c r="R714" s="220">
        <v>3</v>
      </c>
      <c r="S714" s="220">
        <v>3</v>
      </c>
      <c r="T714" s="223">
        <v>0</v>
      </c>
      <c r="U714" s="86" t="s">
        <v>106</v>
      </c>
      <c r="V714" s="220" t="s">
        <v>89</v>
      </c>
    </row>
    <row r="715" spans="13:22" ht="26.25" customHeight="1">
      <c r="M715" s="67">
        <v>252</v>
      </c>
      <c r="N715" s="59" t="s">
        <v>1842</v>
      </c>
      <c r="O715" s="60" t="s">
        <v>1840</v>
      </c>
      <c r="P715" s="69"/>
      <c r="Q715" s="70">
        <v>41838</v>
      </c>
      <c r="R715" s="220">
        <v>1</v>
      </c>
      <c r="S715" s="220">
        <v>1</v>
      </c>
      <c r="T715" s="223">
        <v>0</v>
      </c>
      <c r="U715" s="86" t="s">
        <v>106</v>
      </c>
      <c r="V715" s="220"/>
    </row>
    <row r="716" spans="13:22" ht="26.25" customHeight="1">
      <c r="M716" s="67">
        <v>329</v>
      </c>
      <c r="N716" s="59" t="s">
        <v>1839</v>
      </c>
      <c r="O716" s="60" t="s">
        <v>1840</v>
      </c>
      <c r="P716" s="69"/>
      <c r="Q716" s="70">
        <v>41841</v>
      </c>
      <c r="R716" s="220">
        <v>1</v>
      </c>
      <c r="S716" s="220">
        <v>2</v>
      </c>
      <c r="T716" s="223">
        <v>1</v>
      </c>
      <c r="U716" s="77" t="s">
        <v>105</v>
      </c>
      <c r="V716" s="220" t="s">
        <v>89</v>
      </c>
    </row>
    <row r="717" spans="13:22" ht="26.25" customHeight="1">
      <c r="M717" s="67">
        <v>13</v>
      </c>
      <c r="N717" s="324" t="s">
        <v>1845</v>
      </c>
      <c r="O717" s="60" t="s">
        <v>1841</v>
      </c>
      <c r="P717" s="69"/>
      <c r="Q717" s="70">
        <v>41842</v>
      </c>
      <c r="R717" s="220">
        <v>2</v>
      </c>
      <c r="S717" s="220">
        <v>3</v>
      </c>
      <c r="T717" s="223">
        <v>1</v>
      </c>
      <c r="U717" s="77" t="s">
        <v>105</v>
      </c>
      <c r="V717" s="220" t="s">
        <v>89</v>
      </c>
    </row>
    <row r="718" spans="13:22" ht="28.5" customHeight="1">
      <c r="M718" s="67">
        <v>165</v>
      </c>
      <c r="N718" s="59" t="s">
        <v>1847</v>
      </c>
      <c r="O718" s="60" t="s">
        <v>1841</v>
      </c>
      <c r="P718" s="69"/>
      <c r="Q718" s="70">
        <v>41841</v>
      </c>
      <c r="R718" s="220">
        <v>2</v>
      </c>
      <c r="S718" s="220">
        <v>2</v>
      </c>
      <c r="T718" s="223">
        <v>0</v>
      </c>
      <c r="U718" s="86" t="s">
        <v>106</v>
      </c>
      <c r="V718" s="220" t="s">
        <v>89</v>
      </c>
    </row>
    <row r="719" spans="13:22" ht="28.5" customHeight="1">
      <c r="M719" s="67">
        <v>67</v>
      </c>
      <c r="N719" s="59" t="s">
        <v>1843</v>
      </c>
      <c r="O719" s="60" t="s">
        <v>1844</v>
      </c>
      <c r="P719" s="69"/>
      <c r="Q719" s="70">
        <v>41843</v>
      </c>
      <c r="R719" s="220">
        <v>4</v>
      </c>
      <c r="S719" s="220">
        <v>4</v>
      </c>
      <c r="T719" s="223">
        <v>0</v>
      </c>
      <c r="U719" s="86" t="s">
        <v>106</v>
      </c>
      <c r="V719" s="220"/>
    </row>
    <row r="720" spans="13:22" ht="26.25" customHeight="1">
      <c r="M720" s="67">
        <v>21</v>
      </c>
      <c r="N720" s="59" t="s">
        <v>1781</v>
      </c>
      <c r="O720" s="60" t="s">
        <v>1782</v>
      </c>
      <c r="P720" s="69"/>
      <c r="Q720" s="70">
        <v>41822</v>
      </c>
      <c r="R720" s="220">
        <v>1</v>
      </c>
      <c r="S720" s="220">
        <v>1</v>
      </c>
      <c r="T720" s="223">
        <v>0</v>
      </c>
      <c r="U720" s="86" t="s">
        <v>106</v>
      </c>
      <c r="V720" s="220" t="s">
        <v>89</v>
      </c>
    </row>
    <row r="721" spans="13:22" ht="28.5" customHeight="1">
      <c r="M721" s="67">
        <v>14</v>
      </c>
      <c r="N721" s="59" t="s">
        <v>1783</v>
      </c>
      <c r="O721" s="60" t="s">
        <v>1784</v>
      </c>
      <c r="P721" s="69"/>
      <c r="Q721" s="70">
        <v>41823</v>
      </c>
      <c r="R721" s="220">
        <v>2</v>
      </c>
      <c r="S721" s="220">
        <v>2</v>
      </c>
      <c r="T721" s="223">
        <v>0</v>
      </c>
      <c r="U721" s="86" t="s">
        <v>106</v>
      </c>
      <c r="V721" s="220"/>
    </row>
    <row r="722" spans="13:22" ht="28.5" customHeight="1">
      <c r="M722" s="67">
        <v>384</v>
      </c>
      <c r="N722" s="59" t="s">
        <v>1860</v>
      </c>
      <c r="O722" s="60" t="s">
        <v>1859</v>
      </c>
      <c r="P722" s="69"/>
      <c r="Q722" s="70">
        <v>41843</v>
      </c>
      <c r="R722" s="220">
        <v>2</v>
      </c>
      <c r="S722" s="220">
        <v>2</v>
      </c>
      <c r="T722" s="223">
        <v>0</v>
      </c>
      <c r="U722" s="86" t="s">
        <v>106</v>
      </c>
      <c r="V722" s="220" t="s">
        <v>89</v>
      </c>
    </row>
    <row r="723" spans="13:22" ht="28.5" customHeight="1">
      <c r="M723" s="67">
        <v>408</v>
      </c>
      <c r="N723" s="59" t="s">
        <v>1861</v>
      </c>
      <c r="O723" s="60" t="s">
        <v>1862</v>
      </c>
      <c r="P723" s="69"/>
      <c r="Q723" s="70">
        <v>41845</v>
      </c>
      <c r="R723" s="220">
        <v>1</v>
      </c>
      <c r="S723" s="220">
        <v>2</v>
      </c>
      <c r="T723" s="223">
        <v>1</v>
      </c>
      <c r="U723" s="77" t="s">
        <v>105</v>
      </c>
      <c r="V723" s="220" t="s">
        <v>89</v>
      </c>
    </row>
    <row r="724" spans="13:22" ht="28.5" customHeight="1">
      <c r="M724" s="67">
        <v>117</v>
      </c>
      <c r="N724" s="59" t="s">
        <v>1864</v>
      </c>
      <c r="O724" s="60" t="s">
        <v>1865</v>
      </c>
      <c r="P724" s="69"/>
      <c r="Q724" s="70">
        <v>41849</v>
      </c>
      <c r="R724" s="220">
        <v>2</v>
      </c>
      <c r="S724" s="220">
        <v>2</v>
      </c>
      <c r="T724" s="223">
        <v>0</v>
      </c>
      <c r="U724" s="86" t="s">
        <v>106</v>
      </c>
      <c r="V724" s="220"/>
    </row>
    <row r="725" spans="13:22" ht="28.5" customHeight="1">
      <c r="M725" s="67">
        <v>223</v>
      </c>
      <c r="N725" s="229" t="s">
        <v>1867</v>
      </c>
      <c r="O725" s="60" t="s">
        <v>1868</v>
      </c>
      <c r="P725" s="69"/>
      <c r="Q725" s="70">
        <v>41857</v>
      </c>
      <c r="R725" s="220">
        <v>8</v>
      </c>
      <c r="S725" s="220">
        <v>8</v>
      </c>
      <c r="T725" s="223">
        <v>0</v>
      </c>
      <c r="U725" s="86" t="s">
        <v>106</v>
      </c>
      <c r="V725" s="220" t="s">
        <v>89</v>
      </c>
    </row>
    <row r="726" spans="13:22" ht="28.5" customHeight="1">
      <c r="M726" s="67">
        <v>230</v>
      </c>
      <c r="N726" s="59" t="s">
        <v>1877</v>
      </c>
      <c r="O726" s="60" t="s">
        <v>1876</v>
      </c>
      <c r="P726" s="69"/>
      <c r="Q726" s="70">
        <v>41850</v>
      </c>
      <c r="R726" s="220">
        <v>2</v>
      </c>
      <c r="S726" s="220">
        <v>2</v>
      </c>
      <c r="T726" s="223">
        <v>0</v>
      </c>
      <c r="U726" s="86" t="s">
        <v>106</v>
      </c>
      <c r="V726" s="220" t="s">
        <v>89</v>
      </c>
    </row>
    <row r="727" spans="13:22" ht="28.5" customHeight="1">
      <c r="M727" s="317">
        <v>299</v>
      </c>
      <c r="N727" s="59" t="s">
        <v>1873</v>
      </c>
      <c r="O727" s="60" t="s">
        <v>1874</v>
      </c>
      <c r="P727" s="69" t="s">
        <v>1878</v>
      </c>
      <c r="Q727" s="70">
        <v>41851</v>
      </c>
      <c r="R727" s="220">
        <v>1</v>
      </c>
      <c r="S727" s="220">
        <v>2</v>
      </c>
      <c r="T727" s="223">
        <v>1</v>
      </c>
      <c r="U727" s="77" t="s">
        <v>105</v>
      </c>
      <c r="V727" s="220"/>
    </row>
    <row r="728" spans="13:22" ht="28.5" customHeight="1">
      <c r="M728" s="67">
        <v>49</v>
      </c>
      <c r="N728" s="59" t="s">
        <v>1879</v>
      </c>
      <c r="O728" s="60" t="s">
        <v>1875</v>
      </c>
      <c r="P728" s="69"/>
      <c r="Q728" s="70">
        <v>41851</v>
      </c>
      <c r="R728" s="220">
        <v>2</v>
      </c>
      <c r="S728" s="220">
        <v>2</v>
      </c>
      <c r="T728" s="223">
        <v>0</v>
      </c>
      <c r="U728" s="86" t="s">
        <v>106</v>
      </c>
      <c r="V728" s="220" t="s">
        <v>89</v>
      </c>
    </row>
    <row r="729" spans="13:22" ht="28.5" customHeight="1">
      <c r="M729" s="67">
        <v>397</v>
      </c>
      <c r="N729" s="59" t="s">
        <v>1880</v>
      </c>
      <c r="O729" s="60" t="s">
        <v>1878</v>
      </c>
      <c r="P729" s="69"/>
      <c r="Q729" s="70">
        <v>41852</v>
      </c>
      <c r="R729" s="220">
        <v>1</v>
      </c>
      <c r="S729" s="220">
        <v>2</v>
      </c>
      <c r="T729" s="223">
        <v>1</v>
      </c>
      <c r="U729" s="77" t="s">
        <v>105</v>
      </c>
      <c r="V729" s="220" t="s">
        <v>89</v>
      </c>
    </row>
    <row r="730" spans="13:22" ht="28.5" customHeight="1">
      <c r="M730" s="67">
        <v>393</v>
      </c>
      <c r="N730" s="59" t="s">
        <v>1790</v>
      </c>
      <c r="O730" s="60" t="s">
        <v>1787</v>
      </c>
      <c r="P730" s="69"/>
      <c r="Q730" s="70">
        <v>41824</v>
      </c>
      <c r="R730" s="220">
        <v>1</v>
      </c>
      <c r="S730" s="220">
        <v>2</v>
      </c>
      <c r="T730" s="223">
        <v>1</v>
      </c>
      <c r="U730" s="77" t="s">
        <v>105</v>
      </c>
      <c r="V730" s="220" t="s">
        <v>89</v>
      </c>
    </row>
    <row r="731" spans="13:22" ht="28.5" customHeight="1">
      <c r="M731" s="67">
        <v>403</v>
      </c>
      <c r="N731" s="59" t="s">
        <v>1785</v>
      </c>
      <c r="O731" s="60" t="s">
        <v>1786</v>
      </c>
      <c r="P731" s="69"/>
      <c r="Q731" s="70">
        <v>41829</v>
      </c>
      <c r="R731" s="220">
        <v>4</v>
      </c>
      <c r="S731" s="220">
        <v>5</v>
      </c>
      <c r="T731" s="223"/>
      <c r="U731" s="77" t="s">
        <v>105</v>
      </c>
      <c r="V731" s="220"/>
    </row>
    <row r="732" spans="13:22" ht="28.5" customHeight="1">
      <c r="M732" s="67">
        <v>6</v>
      </c>
      <c r="N732" s="59" t="s">
        <v>1788</v>
      </c>
      <c r="O732" s="60" t="s">
        <v>1789</v>
      </c>
      <c r="P732" s="69"/>
      <c r="Q732" s="70">
        <v>41828</v>
      </c>
      <c r="R732" s="220">
        <v>2</v>
      </c>
      <c r="S732" s="220">
        <v>3</v>
      </c>
      <c r="T732" s="223">
        <v>1</v>
      </c>
      <c r="U732" s="86"/>
      <c r="V732" s="220"/>
    </row>
    <row r="733" spans="13:22" ht="28.5" customHeight="1">
      <c r="M733" s="67">
        <v>349.3</v>
      </c>
      <c r="N733" s="59" t="s">
        <v>1793</v>
      </c>
      <c r="O733" s="60" t="s">
        <v>1794</v>
      </c>
      <c r="P733" s="69"/>
      <c r="Q733" s="70">
        <v>41827</v>
      </c>
      <c r="R733" s="220">
        <v>1</v>
      </c>
      <c r="S733" s="220">
        <v>1</v>
      </c>
      <c r="T733" s="223"/>
      <c r="U733" s="86" t="s">
        <v>106</v>
      </c>
      <c r="V733" s="220" t="s">
        <v>89</v>
      </c>
    </row>
    <row r="734" spans="13:22" ht="28.5" customHeight="1">
      <c r="M734" s="67">
        <v>45</v>
      </c>
      <c r="N734" s="59" t="s">
        <v>1798</v>
      </c>
      <c r="O734" s="60" t="s">
        <v>1799</v>
      </c>
      <c r="P734" s="69" t="s">
        <v>1804</v>
      </c>
      <c r="Q734" s="70">
        <v>41830</v>
      </c>
      <c r="R734" s="220">
        <v>3</v>
      </c>
      <c r="S734" s="220">
        <v>3</v>
      </c>
      <c r="T734" s="223"/>
      <c r="U734" s="86" t="s">
        <v>106</v>
      </c>
      <c r="V734" s="220"/>
    </row>
    <row r="735" spans="13:22" ht="28.5" customHeight="1">
      <c r="M735" s="67">
        <v>99</v>
      </c>
      <c r="N735" s="59" t="s">
        <v>1803</v>
      </c>
      <c r="O735" s="60" t="s">
        <v>1797</v>
      </c>
      <c r="P735" s="69"/>
      <c r="Q735" s="70">
        <v>41829</v>
      </c>
      <c r="R735" s="220">
        <v>1</v>
      </c>
      <c r="S735" s="220">
        <v>2</v>
      </c>
      <c r="T735" s="223">
        <v>1</v>
      </c>
      <c r="U735" s="77" t="s">
        <v>105</v>
      </c>
      <c r="V735" s="220" t="s">
        <v>89</v>
      </c>
    </row>
    <row r="736" spans="13:22" ht="28.5" customHeight="1">
      <c r="M736" s="67">
        <v>7</v>
      </c>
      <c r="N736" s="59" t="s">
        <v>1801</v>
      </c>
      <c r="O736" s="60" t="s">
        <v>1802</v>
      </c>
      <c r="P736" s="69"/>
      <c r="Q736" s="70">
        <v>41831</v>
      </c>
      <c r="R736" s="220">
        <v>2</v>
      </c>
      <c r="S736" s="220">
        <v>3</v>
      </c>
      <c r="T736" s="223">
        <v>1</v>
      </c>
      <c r="U736" s="77" t="s">
        <v>105</v>
      </c>
      <c r="V736" s="220" t="s">
        <v>89</v>
      </c>
    </row>
    <row r="737" spans="13:22" ht="28.5" customHeight="1">
      <c r="M737" s="67">
        <v>133</v>
      </c>
      <c r="N737" s="59" t="s">
        <v>1916</v>
      </c>
      <c r="O737" s="60" t="s">
        <v>1917</v>
      </c>
      <c r="P737" s="69"/>
      <c r="Q737" s="70">
        <v>41863</v>
      </c>
      <c r="R737" s="220">
        <v>1</v>
      </c>
      <c r="S737" s="220">
        <v>2</v>
      </c>
      <c r="T737" s="223">
        <v>1</v>
      </c>
      <c r="U737" s="77" t="s">
        <v>105</v>
      </c>
      <c r="V737" s="220"/>
    </row>
    <row r="738" spans="13:22" ht="28.5" customHeight="1">
      <c r="M738" s="67">
        <v>247</v>
      </c>
      <c r="N738" s="59" t="s">
        <v>1920</v>
      </c>
      <c r="O738" s="60" t="s">
        <v>1921</v>
      </c>
      <c r="P738" s="69"/>
      <c r="Q738" s="70">
        <v>41863</v>
      </c>
      <c r="R738" s="220">
        <v>2</v>
      </c>
      <c r="S738" s="220">
        <v>2</v>
      </c>
      <c r="T738" s="223">
        <v>0</v>
      </c>
      <c r="U738" s="86" t="s">
        <v>106</v>
      </c>
      <c r="V738" s="220" t="s">
        <v>89</v>
      </c>
    </row>
    <row r="739" spans="13:22" ht="28.5" customHeight="1">
      <c r="M739" s="67">
        <v>256</v>
      </c>
      <c r="N739" s="59" t="s">
        <v>1931</v>
      </c>
      <c r="O739" s="60" t="s">
        <v>1932</v>
      </c>
      <c r="P739" s="69"/>
      <c r="Q739" s="70">
        <v>41863</v>
      </c>
      <c r="R739" s="220">
        <v>1</v>
      </c>
      <c r="S739" s="220">
        <v>1</v>
      </c>
      <c r="T739" s="223">
        <v>0</v>
      </c>
      <c r="U739" s="86" t="s">
        <v>106</v>
      </c>
      <c r="V739" s="220"/>
    </row>
    <row r="740" spans="13:22" ht="28.5" customHeight="1">
      <c r="M740" s="67">
        <v>343.7</v>
      </c>
      <c r="N740" s="59" t="s">
        <v>1933</v>
      </c>
      <c r="O740" s="60" t="s">
        <v>1932</v>
      </c>
      <c r="P740" s="69"/>
      <c r="Q740" s="70">
        <v>41864</v>
      </c>
      <c r="R740" s="220">
        <v>1</v>
      </c>
      <c r="S740" s="220">
        <v>2</v>
      </c>
      <c r="T740" s="223">
        <v>1</v>
      </c>
      <c r="U740" s="77" t="s">
        <v>105</v>
      </c>
      <c r="V740" s="220"/>
    </row>
    <row r="741" spans="13:22" ht="28.5" customHeight="1">
      <c r="M741" s="67">
        <v>142</v>
      </c>
      <c r="N741" s="59" t="s">
        <v>1929</v>
      </c>
      <c r="O741" s="60" t="s">
        <v>1930</v>
      </c>
      <c r="P741" s="69"/>
      <c r="Q741" s="70">
        <v>41864</v>
      </c>
      <c r="R741" s="220">
        <v>2</v>
      </c>
      <c r="S741" s="220">
        <v>2</v>
      </c>
      <c r="T741" s="223">
        <v>0</v>
      </c>
      <c r="U741" s="86" t="s">
        <v>106</v>
      </c>
      <c r="V741" s="220" t="s">
        <v>89</v>
      </c>
    </row>
    <row r="742" spans="13:22" ht="28.5" customHeight="1">
      <c r="M742" s="67">
        <v>163</v>
      </c>
      <c r="N742" s="59" t="s">
        <v>1934</v>
      </c>
      <c r="O742" s="60" t="s">
        <v>1930</v>
      </c>
      <c r="P742" s="69"/>
      <c r="Q742" s="70">
        <v>41864</v>
      </c>
      <c r="R742" s="220">
        <v>2</v>
      </c>
      <c r="S742" s="220">
        <v>2</v>
      </c>
      <c r="T742" s="223">
        <v>0</v>
      </c>
      <c r="U742" s="86" t="s">
        <v>106</v>
      </c>
      <c r="V742" s="220"/>
    </row>
    <row r="743" spans="13:22" ht="28.5" customHeight="1">
      <c r="M743" s="342">
        <v>421</v>
      </c>
      <c r="N743" s="59" t="s">
        <v>1935</v>
      </c>
      <c r="O743" s="60" t="s">
        <v>1936</v>
      </c>
      <c r="P743" s="69"/>
      <c r="Q743" s="70">
        <v>41864</v>
      </c>
      <c r="R743" s="220">
        <v>1</v>
      </c>
      <c r="S743" s="220">
        <v>1</v>
      </c>
      <c r="T743" s="223">
        <v>0</v>
      </c>
      <c r="U743" s="86" t="s">
        <v>106</v>
      </c>
      <c r="V743" s="220" t="s">
        <v>89</v>
      </c>
    </row>
    <row r="744" spans="13:22" ht="28.5" customHeight="1">
      <c r="M744" s="67">
        <v>396</v>
      </c>
      <c r="N744" s="59" t="s">
        <v>1937</v>
      </c>
      <c r="O744" s="60" t="s">
        <v>1938</v>
      </c>
      <c r="P744" s="69"/>
      <c r="Q744" s="70">
        <v>41865</v>
      </c>
      <c r="R744" s="220">
        <v>2</v>
      </c>
      <c r="S744" s="220">
        <v>2</v>
      </c>
      <c r="T744" s="223">
        <v>0</v>
      </c>
      <c r="U744" s="86" t="s">
        <v>106</v>
      </c>
      <c r="V744" s="220" t="s">
        <v>89</v>
      </c>
    </row>
    <row r="745" spans="13:22" ht="28.5" customHeight="1">
      <c r="M745" s="67">
        <v>176</v>
      </c>
      <c r="N745" s="59" t="s">
        <v>1941</v>
      </c>
      <c r="O745" s="60" t="s">
        <v>1940</v>
      </c>
      <c r="P745" s="69"/>
      <c r="Q745" s="70">
        <v>41866</v>
      </c>
      <c r="R745" s="220">
        <v>2</v>
      </c>
      <c r="S745" s="220">
        <v>2</v>
      </c>
      <c r="T745" s="223">
        <v>0</v>
      </c>
      <c r="U745" s="86" t="s">
        <v>106</v>
      </c>
      <c r="V745" s="220" t="s">
        <v>89</v>
      </c>
    </row>
    <row r="746" spans="13:22" ht="28.5" customHeight="1">
      <c r="M746" s="109">
        <v>255</v>
      </c>
      <c r="N746" s="59" t="s">
        <v>1939</v>
      </c>
      <c r="O746" s="60" t="s">
        <v>1940</v>
      </c>
      <c r="P746" s="69"/>
      <c r="Q746" s="70">
        <v>41865</v>
      </c>
      <c r="R746" s="220">
        <v>2</v>
      </c>
      <c r="S746" s="220">
        <v>1</v>
      </c>
      <c r="T746" s="223">
        <v>-1</v>
      </c>
      <c r="U746" s="86" t="s">
        <v>137</v>
      </c>
      <c r="V746" s="220" t="s">
        <v>89</v>
      </c>
    </row>
    <row r="747" spans="13:22" ht="28.5" customHeight="1">
      <c r="M747" s="67">
        <v>417</v>
      </c>
      <c r="N747" s="59" t="s">
        <v>1942</v>
      </c>
      <c r="O747" s="60" t="s">
        <v>1940</v>
      </c>
      <c r="P747" s="69"/>
      <c r="Q747" s="70">
        <v>41866</v>
      </c>
      <c r="R747" s="220">
        <v>2</v>
      </c>
      <c r="S747" s="220">
        <v>2</v>
      </c>
      <c r="T747" s="223">
        <v>0</v>
      </c>
      <c r="U747" s="86" t="s">
        <v>106</v>
      </c>
      <c r="V747" s="220"/>
    </row>
    <row r="748" spans="13:22" ht="28.5" customHeight="1">
      <c r="M748" s="67">
        <v>365</v>
      </c>
      <c r="N748" s="229" t="s">
        <v>1946</v>
      </c>
      <c r="O748" s="60" t="s">
        <v>1947</v>
      </c>
      <c r="P748" s="69" t="s">
        <v>2121</v>
      </c>
      <c r="Q748" s="70">
        <v>41935</v>
      </c>
      <c r="R748" s="220">
        <v>35</v>
      </c>
      <c r="S748" s="220">
        <v>46</v>
      </c>
      <c r="T748" s="223">
        <f>S748-R748</f>
        <v>11</v>
      </c>
      <c r="U748" s="77" t="s">
        <v>105</v>
      </c>
      <c r="V748" s="220" t="s">
        <v>2272</v>
      </c>
    </row>
    <row r="749" spans="13:22" ht="28.5" customHeight="1">
      <c r="M749" s="67">
        <v>170</v>
      </c>
      <c r="N749" s="59" t="s">
        <v>1943</v>
      </c>
      <c r="O749" s="60" t="s">
        <v>1944</v>
      </c>
      <c r="P749" s="69"/>
      <c r="Q749" s="70">
        <v>41866</v>
      </c>
      <c r="R749" s="220">
        <v>1</v>
      </c>
      <c r="S749" s="220">
        <v>1</v>
      </c>
      <c r="T749" s="223">
        <v>0</v>
      </c>
      <c r="U749" s="86" t="s">
        <v>106</v>
      </c>
      <c r="V749" s="220" t="s">
        <v>89</v>
      </c>
    </row>
    <row r="750" spans="13:22" ht="28.5" customHeight="1">
      <c r="M750" s="67">
        <v>202</v>
      </c>
      <c r="N750" s="59" t="s">
        <v>1954</v>
      </c>
      <c r="O750" s="60" t="s">
        <v>1955</v>
      </c>
      <c r="P750" s="69"/>
      <c r="Q750" s="70">
        <v>41869</v>
      </c>
      <c r="R750" s="220">
        <v>1</v>
      </c>
      <c r="S750" s="220">
        <v>1</v>
      </c>
      <c r="T750" s="223">
        <v>0</v>
      </c>
      <c r="U750" s="86" t="s">
        <v>106</v>
      </c>
      <c r="V750" s="220" t="s">
        <v>89</v>
      </c>
    </row>
    <row r="751" spans="13:22" ht="28.5" customHeight="1">
      <c r="M751" s="67">
        <v>213</v>
      </c>
      <c r="N751" s="94" t="s">
        <v>1958</v>
      </c>
      <c r="O751" s="95" t="s">
        <v>1955</v>
      </c>
      <c r="P751" s="180"/>
      <c r="Q751" s="113"/>
      <c r="R751" s="256">
        <v>1</v>
      </c>
      <c r="S751" s="256"/>
      <c r="T751" s="273"/>
      <c r="U751" s="77" t="s">
        <v>1976</v>
      </c>
      <c r="V751" s="256"/>
    </row>
    <row r="752" spans="13:22" ht="28.5" customHeight="1">
      <c r="M752" s="67">
        <v>261</v>
      </c>
      <c r="N752" s="59" t="s">
        <v>1959</v>
      </c>
      <c r="O752" s="60" t="s">
        <v>1955</v>
      </c>
      <c r="P752" s="69" t="s">
        <v>1977</v>
      </c>
      <c r="Q752" s="70">
        <v>41873</v>
      </c>
      <c r="R752" s="220">
        <v>1</v>
      </c>
      <c r="S752" s="220">
        <v>5</v>
      </c>
      <c r="T752" s="223">
        <v>4</v>
      </c>
      <c r="U752" s="77" t="s">
        <v>105</v>
      </c>
      <c r="V752" s="220"/>
    </row>
    <row r="753" spans="13:22" ht="28.5" customHeight="1">
      <c r="M753" s="67">
        <v>288</v>
      </c>
      <c r="N753" s="59" t="s">
        <v>1956</v>
      </c>
      <c r="O753" s="60" t="s">
        <v>1957</v>
      </c>
      <c r="P753" s="69"/>
      <c r="Q753" s="70">
        <v>41870</v>
      </c>
      <c r="R753" s="220">
        <v>2</v>
      </c>
      <c r="S753" s="220">
        <v>2</v>
      </c>
      <c r="T753" s="223">
        <v>0</v>
      </c>
      <c r="U753" s="86" t="s">
        <v>106</v>
      </c>
      <c r="V753" s="220"/>
    </row>
    <row r="754" spans="13:22" ht="31.5" customHeight="1">
      <c r="M754" s="67">
        <v>18</v>
      </c>
      <c r="N754" s="59" t="s">
        <v>1975</v>
      </c>
      <c r="O754" s="60" t="s">
        <v>1974</v>
      </c>
      <c r="P754" s="69" t="s">
        <v>1977</v>
      </c>
      <c r="Q754" s="70">
        <v>41873</v>
      </c>
      <c r="R754" s="220">
        <v>2</v>
      </c>
      <c r="S754" s="220">
        <v>3</v>
      </c>
      <c r="T754" s="223">
        <v>1</v>
      </c>
      <c r="U754" s="77" t="s">
        <v>105</v>
      </c>
      <c r="V754" s="220"/>
    </row>
    <row r="755" spans="13:22" ht="28.5" customHeight="1">
      <c r="M755" s="67">
        <v>296</v>
      </c>
      <c r="N755" s="59" t="s">
        <v>1973</v>
      </c>
      <c r="O755" s="60" t="s">
        <v>1974</v>
      </c>
      <c r="P755" s="69"/>
      <c r="Q755" s="70">
        <v>41873</v>
      </c>
      <c r="R755" s="220">
        <v>2</v>
      </c>
      <c r="S755" s="220">
        <v>3</v>
      </c>
      <c r="T755" s="223">
        <v>1</v>
      </c>
      <c r="U755" s="77" t="s">
        <v>105</v>
      </c>
      <c r="V755" s="220" t="s">
        <v>89</v>
      </c>
    </row>
    <row r="756" spans="13:22" ht="28.5" customHeight="1">
      <c r="M756" s="67">
        <v>65</v>
      </c>
      <c r="N756" s="313" t="s">
        <v>1980</v>
      </c>
      <c r="O756" s="95" t="s">
        <v>1978</v>
      </c>
      <c r="P756" s="180" t="s">
        <v>1979</v>
      </c>
      <c r="Q756" s="113">
        <v>41872</v>
      </c>
      <c r="R756" s="256">
        <v>1</v>
      </c>
      <c r="S756" s="256">
        <v>1</v>
      </c>
      <c r="T756" s="273">
        <v>0</v>
      </c>
      <c r="U756" s="98" t="s">
        <v>106</v>
      </c>
      <c r="V756" s="256" t="s">
        <v>89</v>
      </c>
    </row>
    <row r="757" spans="13:22" ht="28.5" customHeight="1">
      <c r="M757" s="67">
        <v>64</v>
      </c>
      <c r="N757" s="313" t="s">
        <v>1981</v>
      </c>
      <c r="O757" s="95" t="s">
        <v>1982</v>
      </c>
      <c r="P757" s="180" t="s">
        <v>1979</v>
      </c>
      <c r="Q757" s="113">
        <v>41873</v>
      </c>
      <c r="R757" s="256">
        <v>1</v>
      </c>
      <c r="S757" s="256">
        <v>1</v>
      </c>
      <c r="T757" s="273">
        <v>0</v>
      </c>
      <c r="U757" s="98" t="s">
        <v>106</v>
      </c>
      <c r="V757" s="256" t="s">
        <v>89</v>
      </c>
    </row>
    <row r="758" spans="13:22" ht="28.5" customHeight="1">
      <c r="M758" s="67">
        <v>22</v>
      </c>
      <c r="N758" s="59" t="s">
        <v>1992</v>
      </c>
      <c r="O758" s="60" t="s">
        <v>1991</v>
      </c>
      <c r="P758" s="69"/>
      <c r="Q758" s="70">
        <v>41877</v>
      </c>
      <c r="R758" s="220">
        <v>1</v>
      </c>
      <c r="S758" s="220">
        <v>2</v>
      </c>
      <c r="T758" s="223">
        <v>1</v>
      </c>
      <c r="U758" s="77" t="s">
        <v>105</v>
      </c>
      <c r="V758" s="220"/>
    </row>
    <row r="759" spans="13:22" ht="28.5" customHeight="1">
      <c r="M759" s="67">
        <v>208</v>
      </c>
      <c r="N759" s="313" t="s">
        <v>1993</v>
      </c>
      <c r="O759" s="95" t="s">
        <v>1991</v>
      </c>
      <c r="P759" s="180" t="s">
        <v>1979</v>
      </c>
      <c r="Q759" s="113">
        <v>41876</v>
      </c>
      <c r="R759" s="256">
        <v>1</v>
      </c>
      <c r="S759" s="256">
        <v>1</v>
      </c>
      <c r="T759" s="273">
        <v>0</v>
      </c>
      <c r="U759" s="77" t="s">
        <v>106</v>
      </c>
      <c r="V759" s="220" t="s">
        <v>89</v>
      </c>
    </row>
    <row r="760" spans="13:22" ht="33" customHeight="1">
      <c r="M760" s="67">
        <v>233</v>
      </c>
      <c r="N760" s="59" t="s">
        <v>1990</v>
      </c>
      <c r="O760" s="60" t="s">
        <v>1991</v>
      </c>
      <c r="P760" s="69"/>
      <c r="Q760" s="70">
        <v>41877</v>
      </c>
      <c r="R760" s="220">
        <v>1</v>
      </c>
      <c r="S760" s="220">
        <v>2</v>
      </c>
      <c r="T760" s="223">
        <v>1</v>
      </c>
      <c r="U760" s="77" t="s">
        <v>105</v>
      </c>
      <c r="V760" s="220" t="s">
        <v>89</v>
      </c>
    </row>
    <row r="761" spans="13:22" ht="28.5" customHeight="1">
      <c r="M761" s="294">
        <v>130</v>
      </c>
      <c r="N761" s="59" t="s">
        <v>2001</v>
      </c>
      <c r="O761" s="60" t="s">
        <v>1994</v>
      </c>
      <c r="P761" s="69"/>
      <c r="Q761" s="70">
        <v>41877</v>
      </c>
      <c r="R761" s="220">
        <v>2</v>
      </c>
      <c r="S761" s="220">
        <v>2</v>
      </c>
      <c r="T761" s="223">
        <v>0</v>
      </c>
      <c r="U761" s="86" t="s">
        <v>106</v>
      </c>
      <c r="V761" s="220" t="s">
        <v>2000</v>
      </c>
    </row>
    <row r="762" spans="13:22" ht="33" customHeight="1">
      <c r="M762" s="109">
        <v>259</v>
      </c>
      <c r="N762" s="313" t="s">
        <v>2004</v>
      </c>
      <c r="O762" s="95" t="s">
        <v>2005</v>
      </c>
      <c r="P762" s="180" t="s">
        <v>1979</v>
      </c>
      <c r="Q762" s="113">
        <v>41878</v>
      </c>
      <c r="R762" s="256">
        <v>1</v>
      </c>
      <c r="S762" s="256">
        <v>2</v>
      </c>
      <c r="T762" s="273">
        <v>1</v>
      </c>
      <c r="U762" s="77" t="s">
        <v>105</v>
      </c>
      <c r="V762" s="220" t="s">
        <v>89</v>
      </c>
    </row>
    <row r="763" spans="13:22" ht="28.5" customHeight="1">
      <c r="M763" s="67">
        <v>74</v>
      </c>
      <c r="N763" s="59" t="s">
        <v>2002</v>
      </c>
      <c r="O763" s="60" t="s">
        <v>2003</v>
      </c>
      <c r="P763" s="69"/>
      <c r="Q763" s="70">
        <v>41878</v>
      </c>
      <c r="R763" s="220">
        <v>2</v>
      </c>
      <c r="S763" s="220">
        <v>2</v>
      </c>
      <c r="T763" s="223">
        <v>0</v>
      </c>
      <c r="U763" s="86" t="s">
        <v>106</v>
      </c>
      <c r="V763" s="220" t="s">
        <v>89</v>
      </c>
    </row>
    <row r="764" spans="13:22" ht="28.5" customHeight="1">
      <c r="M764" s="67">
        <v>9</v>
      </c>
      <c r="N764" s="313" t="s">
        <v>2008</v>
      </c>
      <c r="O764" s="95" t="s">
        <v>2007</v>
      </c>
      <c r="P764" s="180" t="s">
        <v>1979</v>
      </c>
      <c r="Q764" s="113">
        <v>41879</v>
      </c>
      <c r="R764" s="256">
        <v>1</v>
      </c>
      <c r="S764" s="256">
        <v>2</v>
      </c>
      <c r="T764" s="273">
        <v>1</v>
      </c>
      <c r="U764" s="77" t="s">
        <v>105</v>
      </c>
      <c r="V764" s="220" t="s">
        <v>89</v>
      </c>
    </row>
    <row r="765" spans="13:22" ht="28.5" customHeight="1">
      <c r="M765" s="67">
        <v>61</v>
      </c>
      <c r="N765" s="313" t="s">
        <v>2009</v>
      </c>
      <c r="O765" s="95" t="s">
        <v>2007</v>
      </c>
      <c r="P765" s="180" t="s">
        <v>1979</v>
      </c>
      <c r="Q765" s="113">
        <v>41879</v>
      </c>
      <c r="R765" s="256">
        <v>1</v>
      </c>
      <c r="S765" s="256">
        <v>2</v>
      </c>
      <c r="T765" s="273">
        <v>1</v>
      </c>
      <c r="U765" s="77" t="s">
        <v>105</v>
      </c>
      <c r="V765" s="220" t="s">
        <v>89</v>
      </c>
    </row>
    <row r="766" spans="13:22" ht="28.5" customHeight="1">
      <c r="M766" s="67">
        <v>361</v>
      </c>
      <c r="N766" s="313" t="s">
        <v>2006</v>
      </c>
      <c r="O766" s="95" t="s">
        <v>2007</v>
      </c>
      <c r="P766" s="180" t="s">
        <v>1979</v>
      </c>
      <c r="Q766" s="113">
        <v>41879</v>
      </c>
      <c r="R766" s="256">
        <v>1</v>
      </c>
      <c r="S766" s="256">
        <v>2</v>
      </c>
      <c r="T766" s="273">
        <v>1</v>
      </c>
      <c r="U766" s="77" t="s">
        <v>105</v>
      </c>
      <c r="V766" s="220" t="s">
        <v>89</v>
      </c>
    </row>
    <row r="767" spans="13:22" ht="28.5" customHeight="1">
      <c r="M767" s="67">
        <v>12</v>
      </c>
      <c r="N767" s="313" t="s">
        <v>2016</v>
      </c>
      <c r="O767" s="95" t="s">
        <v>2011</v>
      </c>
      <c r="P767" s="180" t="s">
        <v>1979</v>
      </c>
      <c r="Q767" s="113">
        <v>41880</v>
      </c>
      <c r="R767" s="256">
        <v>1</v>
      </c>
      <c r="S767" s="256">
        <v>2</v>
      </c>
      <c r="T767" s="273">
        <v>1</v>
      </c>
      <c r="U767" s="77" t="s">
        <v>105</v>
      </c>
      <c r="V767" s="220" t="s">
        <v>89</v>
      </c>
    </row>
    <row r="768" spans="13:22" ht="37.5" customHeight="1">
      <c r="M768" s="109">
        <v>260</v>
      </c>
      <c r="N768" s="313" t="s">
        <v>2010</v>
      </c>
      <c r="O768" s="95" t="s">
        <v>2011</v>
      </c>
      <c r="P768" s="180" t="s">
        <v>1979</v>
      </c>
      <c r="Q768" s="113">
        <v>41879</v>
      </c>
      <c r="R768" s="256">
        <v>1</v>
      </c>
      <c r="S768" s="256">
        <v>1</v>
      </c>
      <c r="T768" s="273">
        <v>0</v>
      </c>
      <c r="U768" s="273" t="s">
        <v>106</v>
      </c>
      <c r="V768" s="220" t="s">
        <v>2015</v>
      </c>
    </row>
    <row r="769" spans="13:22" ht="28.5" customHeight="1">
      <c r="M769" s="67">
        <v>212</v>
      </c>
      <c r="N769" s="59" t="s">
        <v>2012</v>
      </c>
      <c r="O769" s="60" t="s">
        <v>2014</v>
      </c>
      <c r="P769" s="69"/>
      <c r="Q769" s="70">
        <v>41880</v>
      </c>
      <c r="R769" s="220">
        <v>1</v>
      </c>
      <c r="S769" s="220">
        <v>1</v>
      </c>
      <c r="T769" s="223">
        <v>0</v>
      </c>
      <c r="U769" s="86" t="s">
        <v>106</v>
      </c>
      <c r="V769" s="220"/>
    </row>
    <row r="770" spans="13:22" ht="28.5" customHeight="1">
      <c r="M770" s="67">
        <v>395</v>
      </c>
      <c r="N770" s="59" t="s">
        <v>2013</v>
      </c>
      <c r="O770" s="60" t="s">
        <v>2014</v>
      </c>
      <c r="P770" s="69"/>
      <c r="Q770" s="70">
        <v>41880</v>
      </c>
      <c r="R770" s="220">
        <v>2</v>
      </c>
      <c r="S770" s="220">
        <v>2</v>
      </c>
      <c r="T770" s="223">
        <v>0</v>
      </c>
      <c r="U770" s="86" t="s">
        <v>106</v>
      </c>
      <c r="V770" s="220"/>
    </row>
    <row r="771" spans="13:22" ht="28.5" customHeight="1">
      <c r="M771" s="67">
        <v>62</v>
      </c>
      <c r="N771" s="313" t="s">
        <v>2020</v>
      </c>
      <c r="O771" s="95" t="s">
        <v>2019</v>
      </c>
      <c r="P771" s="180" t="s">
        <v>1979</v>
      </c>
      <c r="Q771" s="113">
        <v>41883</v>
      </c>
      <c r="R771" s="256">
        <v>1</v>
      </c>
      <c r="S771" s="256">
        <v>2</v>
      </c>
      <c r="T771" s="273">
        <v>1</v>
      </c>
      <c r="U771" s="77" t="s">
        <v>105</v>
      </c>
      <c r="V771" s="220" t="s">
        <v>89</v>
      </c>
    </row>
    <row r="772" spans="13:22" ht="28.5" customHeight="1">
      <c r="M772" s="109">
        <v>264</v>
      </c>
      <c r="N772" s="313" t="s">
        <v>2018</v>
      </c>
      <c r="O772" s="95" t="s">
        <v>2019</v>
      </c>
      <c r="P772" s="180" t="s">
        <v>1979</v>
      </c>
      <c r="Q772" s="113">
        <v>41883</v>
      </c>
      <c r="R772" s="256">
        <v>1</v>
      </c>
      <c r="S772" s="256">
        <v>2</v>
      </c>
      <c r="T772" s="273">
        <v>1</v>
      </c>
      <c r="U772" s="77" t="s">
        <v>105</v>
      </c>
      <c r="V772" s="220" t="s">
        <v>89</v>
      </c>
    </row>
    <row r="773" spans="13:22" ht="28.5" customHeight="1">
      <c r="M773" s="67">
        <v>46</v>
      </c>
      <c r="N773" s="59" t="s">
        <v>2023</v>
      </c>
      <c r="O773" s="60" t="s">
        <v>2024</v>
      </c>
      <c r="P773" s="69"/>
      <c r="Q773" s="70">
        <v>41883</v>
      </c>
      <c r="R773" s="220">
        <v>2</v>
      </c>
      <c r="S773" s="220">
        <v>2</v>
      </c>
      <c r="T773" s="223">
        <v>0</v>
      </c>
      <c r="U773" s="86" t="s">
        <v>106</v>
      </c>
      <c r="V773" s="220" t="s">
        <v>89</v>
      </c>
    </row>
    <row r="774" spans="13:22" ht="28.5" customHeight="1">
      <c r="M774" s="109">
        <v>266</v>
      </c>
      <c r="N774" s="313" t="s">
        <v>2021</v>
      </c>
      <c r="O774" s="95" t="s">
        <v>2022</v>
      </c>
      <c r="P774" s="180" t="s">
        <v>1979</v>
      </c>
      <c r="Q774" s="113">
        <v>41883</v>
      </c>
      <c r="R774" s="256">
        <v>1</v>
      </c>
      <c r="S774" s="256">
        <v>2</v>
      </c>
      <c r="T774" s="273">
        <v>1</v>
      </c>
      <c r="U774" s="77" t="s">
        <v>105</v>
      </c>
      <c r="V774" s="220" t="s">
        <v>89</v>
      </c>
    </row>
    <row r="775" spans="13:22" ht="52.5" customHeight="1">
      <c r="M775" s="67">
        <v>209</v>
      </c>
      <c r="N775" s="59" t="s">
        <v>1885</v>
      </c>
      <c r="O775" s="60" t="s">
        <v>1886</v>
      </c>
      <c r="P775" s="69"/>
      <c r="Q775" s="70">
        <v>41855</v>
      </c>
      <c r="R775" s="220">
        <v>1</v>
      </c>
      <c r="S775" s="220">
        <v>1</v>
      </c>
      <c r="T775" s="223">
        <v>0</v>
      </c>
      <c r="U775" s="86" t="s">
        <v>106</v>
      </c>
      <c r="V775" s="220"/>
    </row>
    <row r="776" spans="13:22" ht="29.25" customHeight="1">
      <c r="M776" s="67">
        <v>242</v>
      </c>
      <c r="N776" s="59" t="s">
        <v>1918</v>
      </c>
      <c r="O776" s="60" t="s">
        <v>1919</v>
      </c>
      <c r="P776" s="69"/>
      <c r="Q776" s="70">
        <v>41862</v>
      </c>
      <c r="R776" s="220">
        <v>5</v>
      </c>
      <c r="S776" s="220">
        <v>5</v>
      </c>
      <c r="T776" s="223">
        <v>0</v>
      </c>
      <c r="U776" s="86" t="s">
        <v>106</v>
      </c>
      <c r="V776" s="220"/>
    </row>
    <row r="777" spans="13:22" ht="26.25" customHeight="1">
      <c r="M777" s="67">
        <v>162</v>
      </c>
      <c r="N777" s="59" t="s">
        <v>1896</v>
      </c>
      <c r="O777" s="60" t="s">
        <v>1897</v>
      </c>
      <c r="P777" s="69"/>
      <c r="Q777" s="70">
        <v>41856</v>
      </c>
      <c r="R777" s="220">
        <v>1</v>
      </c>
      <c r="S777" s="220">
        <v>1</v>
      </c>
      <c r="T777" s="223">
        <v>0</v>
      </c>
      <c r="U777" s="86" t="s">
        <v>106</v>
      </c>
      <c r="V777" s="220" t="s">
        <v>89</v>
      </c>
    </row>
    <row r="778" spans="13:22" ht="44.25" customHeight="1">
      <c r="M778" s="67">
        <v>115</v>
      </c>
      <c r="N778" s="59" t="s">
        <v>1898</v>
      </c>
      <c r="O778" s="60" t="s">
        <v>1899</v>
      </c>
      <c r="P778" s="69" t="s">
        <v>1906</v>
      </c>
      <c r="Q778" s="70">
        <v>41858</v>
      </c>
      <c r="R778" s="220">
        <v>3</v>
      </c>
      <c r="S778" s="220">
        <v>3</v>
      </c>
      <c r="T778" s="223">
        <v>0</v>
      </c>
      <c r="U778" s="86" t="s">
        <v>106</v>
      </c>
      <c r="V778" s="220"/>
    </row>
    <row r="779" spans="13:22" ht="54" customHeight="1">
      <c r="M779" s="67">
        <v>305</v>
      </c>
      <c r="N779" s="59" t="s">
        <v>1901</v>
      </c>
      <c r="O779" s="60" t="s">
        <v>1902</v>
      </c>
      <c r="P779" s="69"/>
      <c r="Q779" s="70">
        <v>41857</v>
      </c>
      <c r="R779" s="220">
        <v>1</v>
      </c>
      <c r="S779" s="220">
        <v>1</v>
      </c>
      <c r="T779" s="223">
        <v>0</v>
      </c>
      <c r="U779" s="86" t="s">
        <v>106</v>
      </c>
      <c r="V779" s="220" t="s">
        <v>89</v>
      </c>
    </row>
    <row r="780" spans="13:22" ht="25.5" customHeight="1">
      <c r="M780" s="67">
        <v>239</v>
      </c>
      <c r="N780" s="59" t="s">
        <v>1903</v>
      </c>
      <c r="O780" s="60" t="s">
        <v>1904</v>
      </c>
      <c r="P780" s="69" t="s">
        <v>1915</v>
      </c>
      <c r="Q780" s="70">
        <v>41862</v>
      </c>
      <c r="R780" s="220">
        <v>3</v>
      </c>
      <c r="S780" s="220">
        <v>4</v>
      </c>
      <c r="T780" s="223">
        <v>1</v>
      </c>
      <c r="U780" s="77" t="s">
        <v>105</v>
      </c>
      <c r="V780" s="220"/>
    </row>
    <row r="781" spans="13:22" ht="20.100000000000001" customHeight="1">
      <c r="M781" s="67">
        <v>20</v>
      </c>
      <c r="N781" s="59" t="s">
        <v>1908</v>
      </c>
      <c r="O781" s="60" t="s">
        <v>1905</v>
      </c>
      <c r="P781" s="69"/>
      <c r="Q781" s="70">
        <v>41858</v>
      </c>
      <c r="R781" s="220">
        <v>1</v>
      </c>
      <c r="S781" s="220">
        <v>1</v>
      </c>
      <c r="T781" s="223">
        <v>0</v>
      </c>
      <c r="U781" s="86" t="s">
        <v>106</v>
      </c>
      <c r="V781" s="220" t="s">
        <v>89</v>
      </c>
    </row>
    <row r="782" spans="13:22" ht="28.5" customHeight="1">
      <c r="M782" s="67">
        <v>323</v>
      </c>
      <c r="N782" s="59" t="s">
        <v>1907</v>
      </c>
      <c r="O782" s="60" t="s">
        <v>1905</v>
      </c>
      <c r="P782" s="69"/>
      <c r="Q782" s="70">
        <v>41858</v>
      </c>
      <c r="R782" s="220">
        <v>1</v>
      </c>
      <c r="S782" s="220">
        <v>1</v>
      </c>
      <c r="T782" s="223">
        <v>0</v>
      </c>
      <c r="U782" s="86" t="s">
        <v>106</v>
      </c>
      <c r="V782" s="220" t="s">
        <v>89</v>
      </c>
    </row>
    <row r="783" spans="13:22" ht="25.5" customHeight="1">
      <c r="M783" s="67">
        <v>116</v>
      </c>
      <c r="N783" s="59" t="s">
        <v>1910</v>
      </c>
      <c r="O783" s="60" t="s">
        <v>1909</v>
      </c>
      <c r="P783" s="69"/>
      <c r="Q783" s="70">
        <v>41859</v>
      </c>
      <c r="R783" s="220">
        <v>1</v>
      </c>
      <c r="S783" s="220">
        <v>1</v>
      </c>
      <c r="T783" s="223">
        <v>0</v>
      </c>
      <c r="U783" s="86" t="s">
        <v>106</v>
      </c>
      <c r="V783" s="220" t="s">
        <v>89</v>
      </c>
    </row>
    <row r="784" spans="13:22">
      <c r="M784" s="67">
        <v>419</v>
      </c>
      <c r="N784" s="59" t="s">
        <v>1922</v>
      </c>
      <c r="O784" s="60" t="s">
        <v>1909</v>
      </c>
      <c r="P784" s="69"/>
      <c r="Q784" s="70">
        <v>41859</v>
      </c>
      <c r="R784" s="220">
        <v>1</v>
      </c>
      <c r="S784" s="220">
        <v>1</v>
      </c>
      <c r="T784" s="223">
        <v>0</v>
      </c>
      <c r="U784" s="86" t="s">
        <v>106</v>
      </c>
      <c r="V784" s="220" t="s">
        <v>89</v>
      </c>
    </row>
    <row r="785" spans="13:22" ht="20.100000000000001" customHeight="1">
      <c r="M785" s="67">
        <v>234</v>
      </c>
      <c r="N785" s="59" t="s">
        <v>2073</v>
      </c>
      <c r="O785" s="60" t="s">
        <v>2070</v>
      </c>
      <c r="P785" s="69"/>
      <c r="Q785" s="70">
        <v>41893</v>
      </c>
      <c r="R785" s="220">
        <v>2</v>
      </c>
      <c r="S785" s="220">
        <v>2</v>
      </c>
      <c r="T785" s="223">
        <v>0</v>
      </c>
      <c r="U785" s="86" t="s">
        <v>106</v>
      </c>
      <c r="V785" s="220"/>
    </row>
    <row r="786" spans="13:22" ht="24.95" customHeight="1">
      <c r="M786" s="67">
        <v>375</v>
      </c>
      <c r="N786" s="59" t="s">
        <v>2069</v>
      </c>
      <c r="O786" s="60" t="s">
        <v>2070</v>
      </c>
      <c r="P786" s="69"/>
      <c r="Q786" s="70">
        <v>41893</v>
      </c>
      <c r="R786" s="220">
        <v>2</v>
      </c>
      <c r="S786" s="220">
        <v>2</v>
      </c>
      <c r="T786" s="223">
        <v>0</v>
      </c>
      <c r="U786" s="86" t="s">
        <v>106</v>
      </c>
      <c r="V786" s="220" t="s">
        <v>89</v>
      </c>
    </row>
    <row r="787" spans="13:22" ht="24.95" customHeight="1">
      <c r="M787" s="67">
        <v>302</v>
      </c>
      <c r="N787" s="59" t="s">
        <v>2071</v>
      </c>
      <c r="O787" s="60" t="s">
        <v>2072</v>
      </c>
      <c r="P787" s="69" t="s">
        <v>2078</v>
      </c>
      <c r="Q787" s="70">
        <v>41894</v>
      </c>
      <c r="R787" s="220">
        <v>3</v>
      </c>
      <c r="S787" s="220">
        <v>3</v>
      </c>
      <c r="T787" s="223">
        <v>0</v>
      </c>
      <c r="U787" s="86" t="s">
        <v>106</v>
      </c>
      <c r="V787" s="220"/>
    </row>
    <row r="788" spans="13:22" ht="20.100000000000001" customHeight="1">
      <c r="M788" s="67">
        <v>57</v>
      </c>
      <c r="N788" s="313" t="s">
        <v>2033</v>
      </c>
      <c r="O788" s="95" t="s">
        <v>2034</v>
      </c>
      <c r="P788" s="180" t="s">
        <v>1979</v>
      </c>
      <c r="Q788" s="113">
        <v>41883</v>
      </c>
      <c r="R788" s="256">
        <v>1</v>
      </c>
      <c r="S788" s="256">
        <v>1</v>
      </c>
      <c r="T788" s="273">
        <v>0</v>
      </c>
      <c r="U788" s="98" t="s">
        <v>106</v>
      </c>
      <c r="V788" s="220" t="s">
        <v>89</v>
      </c>
    </row>
    <row r="789" spans="13:22" ht="20.100000000000001" customHeight="1">
      <c r="M789" s="109">
        <v>267</v>
      </c>
      <c r="N789" s="313" t="s">
        <v>2035</v>
      </c>
      <c r="O789" s="95" t="s">
        <v>2026</v>
      </c>
      <c r="P789" s="180" t="s">
        <v>1979</v>
      </c>
      <c r="Q789" s="113">
        <v>41884</v>
      </c>
      <c r="R789" s="256">
        <v>1</v>
      </c>
      <c r="S789" s="256">
        <v>2</v>
      </c>
      <c r="T789" s="273">
        <v>1</v>
      </c>
      <c r="U789" s="77" t="s">
        <v>105</v>
      </c>
      <c r="V789" s="220" t="s">
        <v>89</v>
      </c>
    </row>
    <row r="790" spans="13:22" ht="20.100000000000001" customHeight="1">
      <c r="M790" s="109">
        <v>281</v>
      </c>
      <c r="N790" s="59" t="s">
        <v>2025</v>
      </c>
      <c r="O790" s="60" t="s">
        <v>2026</v>
      </c>
      <c r="P790" s="69"/>
      <c r="Q790" s="70">
        <v>41883</v>
      </c>
      <c r="R790" s="220">
        <v>1</v>
      </c>
      <c r="S790" s="220">
        <v>1</v>
      </c>
      <c r="T790" s="223">
        <v>0</v>
      </c>
      <c r="U790" s="86" t="s">
        <v>106</v>
      </c>
      <c r="V790" s="220" t="s">
        <v>89</v>
      </c>
    </row>
    <row r="791" spans="13:22" ht="26.25" customHeight="1">
      <c r="M791" s="67">
        <v>376</v>
      </c>
      <c r="N791" s="59" t="s">
        <v>2076</v>
      </c>
      <c r="O791" s="60" t="s">
        <v>2077</v>
      </c>
      <c r="P791" s="69"/>
      <c r="Q791" s="70">
        <v>41897</v>
      </c>
      <c r="R791" s="220">
        <v>1</v>
      </c>
      <c r="S791" s="220">
        <v>2</v>
      </c>
      <c r="T791" s="223">
        <v>1</v>
      </c>
      <c r="U791" s="87" t="s">
        <v>105</v>
      </c>
      <c r="V791" s="220" t="s">
        <v>89</v>
      </c>
    </row>
    <row r="792" spans="13:22" ht="24.95" customHeight="1">
      <c r="M792" s="67">
        <v>107</v>
      </c>
      <c r="N792" s="59" t="s">
        <v>2079</v>
      </c>
      <c r="O792" s="60" t="s">
        <v>2080</v>
      </c>
      <c r="P792" s="69" t="s">
        <v>2099</v>
      </c>
      <c r="Q792" s="70">
        <v>41899</v>
      </c>
      <c r="R792" s="220">
        <v>3</v>
      </c>
      <c r="S792" s="220">
        <v>4</v>
      </c>
      <c r="T792" s="223">
        <v>1</v>
      </c>
      <c r="U792" s="87" t="s">
        <v>105</v>
      </c>
      <c r="V792" s="220"/>
    </row>
    <row r="793" spans="13:22" ht="20.100000000000001" customHeight="1">
      <c r="M793" s="67">
        <v>141</v>
      </c>
      <c r="N793" s="318" t="s">
        <v>2093</v>
      </c>
      <c r="O793" s="319" t="s">
        <v>2094</v>
      </c>
      <c r="P793" s="320"/>
      <c r="Q793" s="321"/>
      <c r="R793" s="322">
        <v>1</v>
      </c>
      <c r="S793" s="322"/>
      <c r="T793" s="323"/>
      <c r="U793" s="87" t="s">
        <v>328</v>
      </c>
      <c r="V793" s="322"/>
    </row>
    <row r="794" spans="13:22" ht="24.95" customHeight="1">
      <c r="M794" s="67">
        <v>149</v>
      </c>
      <c r="N794" s="59" t="s">
        <v>2083</v>
      </c>
      <c r="O794" s="60" t="s">
        <v>2084</v>
      </c>
      <c r="P794" s="69"/>
      <c r="Q794" s="70">
        <v>41898</v>
      </c>
      <c r="R794" s="220">
        <v>2</v>
      </c>
      <c r="S794" s="220">
        <v>2</v>
      </c>
      <c r="T794" s="223">
        <v>0</v>
      </c>
      <c r="U794" s="86" t="s">
        <v>106</v>
      </c>
      <c r="V794" s="220"/>
    </row>
    <row r="795" spans="13:22" ht="36.75" customHeight="1">
      <c r="M795" s="67">
        <v>411</v>
      </c>
      <c r="N795" s="59" t="s">
        <v>2081</v>
      </c>
      <c r="O795" s="60" t="s">
        <v>2082</v>
      </c>
      <c r="P795" s="69"/>
      <c r="Q795" s="70">
        <v>41900</v>
      </c>
      <c r="R795" s="220">
        <v>4</v>
      </c>
      <c r="S795" s="220">
        <v>4</v>
      </c>
      <c r="T795" s="223">
        <v>0</v>
      </c>
      <c r="U795" s="86" t="s">
        <v>106</v>
      </c>
      <c r="V795" s="220"/>
    </row>
    <row r="796" spans="13:22" ht="24.95" customHeight="1">
      <c r="M796" s="67">
        <v>192</v>
      </c>
      <c r="N796" s="318" t="s">
        <v>2085</v>
      </c>
      <c r="O796" s="319" t="s">
        <v>2086</v>
      </c>
      <c r="P796" s="320"/>
      <c r="Q796" s="321"/>
      <c r="R796" s="322">
        <v>1</v>
      </c>
      <c r="S796" s="322"/>
      <c r="T796" s="323"/>
      <c r="U796" s="87" t="s">
        <v>328</v>
      </c>
      <c r="V796" s="322"/>
    </row>
    <row r="797" spans="13:22" ht="28.5" customHeight="1">
      <c r="M797" s="67">
        <v>301</v>
      </c>
      <c r="N797" s="59" t="s">
        <v>2091</v>
      </c>
      <c r="O797" s="60" t="s">
        <v>2086</v>
      </c>
      <c r="P797" s="69"/>
      <c r="Q797" s="70">
        <v>41898</v>
      </c>
      <c r="R797" s="220">
        <v>1</v>
      </c>
      <c r="S797" s="220">
        <v>1</v>
      </c>
      <c r="T797" s="223">
        <v>0</v>
      </c>
      <c r="U797" s="86" t="s">
        <v>106</v>
      </c>
      <c r="V797" s="220"/>
    </row>
    <row r="798" spans="13:22" ht="24.95" customHeight="1">
      <c r="M798" s="67">
        <v>368</v>
      </c>
      <c r="N798" s="59" t="s">
        <v>2092</v>
      </c>
      <c r="O798" s="60" t="s">
        <v>2086</v>
      </c>
      <c r="P798" s="69"/>
      <c r="Q798" s="70">
        <v>41898</v>
      </c>
      <c r="R798" s="220">
        <v>1</v>
      </c>
      <c r="S798" s="220">
        <v>1</v>
      </c>
      <c r="T798" s="223">
        <v>0</v>
      </c>
      <c r="U798" s="86" t="s">
        <v>106</v>
      </c>
      <c r="V798" s="220"/>
    </row>
    <row r="799" spans="13:22" ht="24.95" customHeight="1">
      <c r="M799" s="67">
        <v>121</v>
      </c>
      <c r="N799" s="59" t="s">
        <v>2095</v>
      </c>
      <c r="O799" s="60" t="s">
        <v>2096</v>
      </c>
      <c r="P799" s="69"/>
      <c r="Q799" s="70">
        <v>41899</v>
      </c>
      <c r="R799" s="220">
        <v>2</v>
      </c>
      <c r="S799" s="220">
        <v>2</v>
      </c>
      <c r="T799" s="223">
        <v>0</v>
      </c>
      <c r="U799" s="86" t="s">
        <v>106</v>
      </c>
      <c r="V799" s="220" t="s">
        <v>89</v>
      </c>
    </row>
    <row r="800" spans="13:22" ht="24.95" customHeight="1">
      <c r="M800" s="67">
        <v>188</v>
      </c>
      <c r="N800" s="59" t="s">
        <v>2102</v>
      </c>
      <c r="O800" s="60" t="s">
        <v>2103</v>
      </c>
      <c r="P800" s="69" t="s">
        <v>2104</v>
      </c>
      <c r="Q800" s="70">
        <v>41899</v>
      </c>
      <c r="R800" s="220">
        <v>2</v>
      </c>
      <c r="S800" s="220">
        <v>2</v>
      </c>
      <c r="T800" s="223">
        <v>0</v>
      </c>
      <c r="U800" s="86" t="s">
        <v>106</v>
      </c>
      <c r="V800" s="220"/>
    </row>
    <row r="801" spans="13:22" ht="28.5" customHeight="1">
      <c r="M801" s="67">
        <v>306</v>
      </c>
      <c r="N801" s="59" t="s">
        <v>2097</v>
      </c>
      <c r="O801" s="60" t="s">
        <v>2098</v>
      </c>
      <c r="P801" s="69"/>
      <c r="Q801" s="70">
        <v>41899</v>
      </c>
      <c r="R801" s="220">
        <v>1</v>
      </c>
      <c r="S801" s="220">
        <v>1</v>
      </c>
      <c r="T801" s="223">
        <v>0</v>
      </c>
      <c r="U801" s="86" t="s">
        <v>106</v>
      </c>
      <c r="V801" s="220" t="s">
        <v>89</v>
      </c>
    </row>
    <row r="802" spans="13:22" ht="29.25" customHeight="1">
      <c r="M802" s="67">
        <v>298</v>
      </c>
      <c r="N802" s="59" t="s">
        <v>2100</v>
      </c>
      <c r="O802" s="60" t="s">
        <v>2101</v>
      </c>
      <c r="P802" s="69"/>
      <c r="Q802" s="70">
        <v>41899</v>
      </c>
      <c r="R802" s="220">
        <v>2</v>
      </c>
      <c r="S802" s="220">
        <v>1</v>
      </c>
      <c r="T802" s="223">
        <v>-1</v>
      </c>
      <c r="U802" s="86" t="s">
        <v>137</v>
      </c>
      <c r="V802" s="220"/>
    </row>
    <row r="803" spans="13:22" ht="24.95" customHeight="1">
      <c r="M803" s="67">
        <v>354</v>
      </c>
      <c r="N803" s="59" t="s">
        <v>2106</v>
      </c>
      <c r="O803" s="60" t="s">
        <v>2105</v>
      </c>
      <c r="P803" s="69"/>
      <c r="Q803" s="70">
        <v>41901</v>
      </c>
      <c r="R803" s="220">
        <v>1</v>
      </c>
      <c r="S803" s="220">
        <v>2</v>
      </c>
      <c r="T803" s="223">
        <v>1</v>
      </c>
      <c r="U803" s="86" t="s">
        <v>106</v>
      </c>
      <c r="V803" s="220" t="s">
        <v>89</v>
      </c>
    </row>
    <row r="804" spans="13:22" ht="24.95" customHeight="1">
      <c r="M804" s="67">
        <v>412</v>
      </c>
      <c r="N804" s="59" t="s">
        <v>2108</v>
      </c>
      <c r="O804" s="60" t="s">
        <v>2105</v>
      </c>
      <c r="P804" s="69"/>
      <c r="Q804" s="70">
        <v>41901</v>
      </c>
      <c r="R804" s="220">
        <v>1</v>
      </c>
      <c r="S804" s="220">
        <v>2</v>
      </c>
      <c r="T804" s="223">
        <v>1</v>
      </c>
      <c r="U804" s="86" t="s">
        <v>106</v>
      </c>
      <c r="V804" s="220" t="s">
        <v>89</v>
      </c>
    </row>
    <row r="805" spans="13:22">
      <c r="M805" s="67">
        <v>131</v>
      </c>
      <c r="N805" s="59" t="s">
        <v>2113</v>
      </c>
      <c r="O805" s="60" t="s">
        <v>2111</v>
      </c>
      <c r="P805" s="69"/>
      <c r="Q805" s="70">
        <v>41901</v>
      </c>
      <c r="R805" s="220">
        <v>2</v>
      </c>
      <c r="S805" s="220">
        <v>2</v>
      </c>
      <c r="T805" s="223">
        <v>0</v>
      </c>
      <c r="U805" s="86" t="s">
        <v>106</v>
      </c>
      <c r="V805" s="220"/>
    </row>
    <row r="806" spans="13:22" ht="24.95" customHeight="1">
      <c r="M806" s="67">
        <v>364</v>
      </c>
      <c r="N806" s="59" t="s">
        <v>2110</v>
      </c>
      <c r="O806" s="60" t="s">
        <v>2111</v>
      </c>
      <c r="P806" s="69"/>
      <c r="Q806" s="70">
        <v>41901</v>
      </c>
      <c r="R806" s="220">
        <v>2</v>
      </c>
      <c r="S806" s="220">
        <v>2</v>
      </c>
      <c r="T806" s="223">
        <v>0</v>
      </c>
      <c r="U806" s="86" t="s">
        <v>106</v>
      </c>
      <c r="V806" s="220" t="s">
        <v>89</v>
      </c>
    </row>
    <row r="807" spans="13:22" ht="24.95" customHeight="1">
      <c r="M807" s="67">
        <v>295</v>
      </c>
      <c r="N807" s="59" t="s">
        <v>2107</v>
      </c>
      <c r="O807" s="60" t="s">
        <v>2109</v>
      </c>
      <c r="P807" s="69"/>
      <c r="Q807" s="70">
        <v>41904</v>
      </c>
      <c r="R807" s="220">
        <v>4</v>
      </c>
      <c r="S807" s="220">
        <v>3</v>
      </c>
      <c r="T807" s="223">
        <v>-1</v>
      </c>
      <c r="U807" s="86" t="s">
        <v>137</v>
      </c>
      <c r="V807" s="220"/>
    </row>
    <row r="808" spans="13:22" ht="29.25" customHeight="1">
      <c r="M808" s="109">
        <v>273</v>
      </c>
      <c r="N808" s="313" t="s">
        <v>2122</v>
      </c>
      <c r="O808" s="95" t="s">
        <v>2123</v>
      </c>
      <c r="P808" s="180"/>
      <c r="Q808" s="113">
        <v>41904</v>
      </c>
      <c r="R808" s="256">
        <v>1</v>
      </c>
      <c r="S808" s="256">
        <v>2</v>
      </c>
      <c r="T808" s="273">
        <v>1</v>
      </c>
      <c r="U808" s="77" t="s">
        <v>105</v>
      </c>
      <c r="V808" s="220" t="s">
        <v>89</v>
      </c>
    </row>
    <row r="809" spans="13:22" ht="29.25" customHeight="1">
      <c r="M809" s="67">
        <v>11</v>
      </c>
      <c r="N809" s="59" t="s">
        <v>2124</v>
      </c>
      <c r="O809" s="60" t="s">
        <v>2125</v>
      </c>
      <c r="P809" s="69"/>
      <c r="Q809" s="70">
        <v>41904</v>
      </c>
      <c r="R809" s="220">
        <v>1</v>
      </c>
      <c r="S809" s="220">
        <v>1</v>
      </c>
      <c r="T809" s="223">
        <v>0</v>
      </c>
      <c r="U809" s="86" t="s">
        <v>106</v>
      </c>
      <c r="V809" s="220" t="s">
        <v>89</v>
      </c>
    </row>
    <row r="810" spans="13:22" ht="24.95" customHeight="1">
      <c r="M810" s="67">
        <v>219</v>
      </c>
      <c r="N810" s="59" t="s">
        <v>2126</v>
      </c>
      <c r="O810" s="60" t="s">
        <v>2127</v>
      </c>
      <c r="P810" s="69"/>
      <c r="Q810" s="70">
        <v>41904</v>
      </c>
      <c r="R810" s="220">
        <v>2</v>
      </c>
      <c r="S810" s="220">
        <v>1</v>
      </c>
      <c r="T810" s="223">
        <v>-1</v>
      </c>
      <c r="U810" s="86" t="s">
        <v>137</v>
      </c>
      <c r="V810" s="220" t="s">
        <v>89</v>
      </c>
    </row>
    <row r="811" spans="13:22" ht="24.95" customHeight="1">
      <c r="M811" s="67">
        <v>225</v>
      </c>
      <c r="N811" s="59" t="s">
        <v>2128</v>
      </c>
      <c r="O811" s="60" t="s">
        <v>2129</v>
      </c>
      <c r="P811" s="69"/>
      <c r="Q811" s="70">
        <v>41905</v>
      </c>
      <c r="R811" s="220">
        <v>2</v>
      </c>
      <c r="S811" s="220">
        <v>2</v>
      </c>
      <c r="T811" s="223">
        <v>0</v>
      </c>
      <c r="U811" s="86" t="s">
        <v>106</v>
      </c>
      <c r="V811" s="220"/>
    </row>
    <row r="812" spans="13:22" ht="24.95" customHeight="1">
      <c r="M812" s="67">
        <v>200</v>
      </c>
      <c r="N812" s="59" t="s">
        <v>2143</v>
      </c>
      <c r="O812" s="60" t="s">
        <v>2144</v>
      </c>
      <c r="P812" s="69"/>
      <c r="Q812" s="70">
        <v>41905</v>
      </c>
      <c r="R812" s="220">
        <v>1</v>
      </c>
      <c r="S812" s="220">
        <v>1</v>
      </c>
      <c r="T812" s="223">
        <v>0</v>
      </c>
      <c r="U812" s="86" t="s">
        <v>106</v>
      </c>
      <c r="V812" s="220"/>
    </row>
    <row r="813" spans="13:22" ht="24.95" customHeight="1">
      <c r="M813" s="67">
        <v>292</v>
      </c>
      <c r="N813" s="59" t="s">
        <v>2131</v>
      </c>
      <c r="O813" s="60" t="s">
        <v>2132</v>
      </c>
      <c r="P813" s="69"/>
      <c r="Q813" s="70">
        <v>41905</v>
      </c>
      <c r="R813" s="220">
        <v>1</v>
      </c>
      <c r="S813" s="220">
        <v>1</v>
      </c>
      <c r="T813" s="223">
        <v>0</v>
      </c>
      <c r="U813" s="86" t="s">
        <v>106</v>
      </c>
      <c r="V813" s="220" t="s">
        <v>89</v>
      </c>
    </row>
    <row r="814" spans="13:22" ht="24.95" customHeight="1">
      <c r="M814" s="67">
        <v>327</v>
      </c>
      <c r="N814" s="59" t="s">
        <v>2136</v>
      </c>
      <c r="O814" s="60" t="s">
        <v>2132</v>
      </c>
      <c r="P814" s="69"/>
      <c r="Q814" s="70">
        <v>41906</v>
      </c>
      <c r="R814" s="220">
        <v>1</v>
      </c>
      <c r="S814" s="220">
        <v>2</v>
      </c>
      <c r="T814" s="223">
        <v>1</v>
      </c>
      <c r="U814" s="77" t="s">
        <v>105</v>
      </c>
      <c r="V814" s="220"/>
    </row>
    <row r="815" spans="13:22" ht="29.25" customHeight="1">
      <c r="M815" s="67">
        <v>418</v>
      </c>
      <c r="N815" s="59" t="s">
        <v>2146</v>
      </c>
      <c r="O815" s="60" t="s">
        <v>2144</v>
      </c>
      <c r="P815" s="69"/>
      <c r="Q815" s="70">
        <v>41905</v>
      </c>
      <c r="R815" s="220">
        <v>1</v>
      </c>
      <c r="S815" s="220">
        <v>1</v>
      </c>
      <c r="T815" s="223">
        <v>0</v>
      </c>
      <c r="U815" s="86" t="s">
        <v>106</v>
      </c>
      <c r="V815" s="220"/>
    </row>
    <row r="816" spans="13:22" ht="24.95" customHeight="1">
      <c r="M816" s="67">
        <v>415</v>
      </c>
      <c r="N816" s="59" t="s">
        <v>2145</v>
      </c>
      <c r="O816" s="60" t="s">
        <v>2133</v>
      </c>
      <c r="P816" s="69"/>
      <c r="Q816" s="70">
        <v>41906</v>
      </c>
      <c r="R816" s="220">
        <v>2</v>
      </c>
      <c r="S816" s="220">
        <v>2</v>
      </c>
      <c r="T816" s="223">
        <v>0</v>
      </c>
      <c r="U816" s="86" t="s">
        <v>106</v>
      </c>
      <c r="V816" s="220"/>
    </row>
    <row r="817" spans="13:27" ht="24.95" customHeight="1">
      <c r="M817" s="109">
        <v>311</v>
      </c>
      <c r="N817" s="59" t="s">
        <v>2134</v>
      </c>
      <c r="O817" s="60" t="s">
        <v>2135</v>
      </c>
      <c r="P817" s="69" t="s">
        <v>2160</v>
      </c>
      <c r="Q817" s="70">
        <v>41910</v>
      </c>
      <c r="R817" s="220">
        <v>4</v>
      </c>
      <c r="S817" s="220">
        <v>5</v>
      </c>
      <c r="T817" s="223">
        <v>1</v>
      </c>
      <c r="U817" s="77" t="s">
        <v>105</v>
      </c>
      <c r="V817" s="220"/>
    </row>
    <row r="818" spans="13:27" ht="32.25" customHeight="1">
      <c r="M818" s="67">
        <v>402</v>
      </c>
      <c r="N818" s="59" t="s">
        <v>2137</v>
      </c>
      <c r="O818" s="60" t="s">
        <v>2138</v>
      </c>
      <c r="P818" s="69" t="s">
        <v>2153</v>
      </c>
      <c r="Q818" s="70">
        <v>41907</v>
      </c>
      <c r="R818" s="220">
        <v>4</v>
      </c>
      <c r="S818" s="220">
        <v>3</v>
      </c>
      <c r="T818" s="223">
        <v>-1</v>
      </c>
      <c r="U818" s="86" t="s">
        <v>137</v>
      </c>
      <c r="V818" s="220"/>
    </row>
    <row r="819" spans="13:27" ht="24.95" customHeight="1">
      <c r="M819" s="329">
        <v>394</v>
      </c>
      <c r="N819" s="59" t="s">
        <v>2147</v>
      </c>
      <c r="O819" s="60" t="s">
        <v>2148</v>
      </c>
      <c r="P819" s="69"/>
      <c r="Q819" s="70">
        <v>41907</v>
      </c>
      <c r="R819" s="220">
        <v>2</v>
      </c>
      <c r="S819" s="220">
        <v>2</v>
      </c>
      <c r="T819" s="223">
        <v>0</v>
      </c>
      <c r="U819" s="86" t="s">
        <v>106</v>
      </c>
      <c r="V819" s="220" t="s">
        <v>89</v>
      </c>
      <c r="W819" s="354"/>
      <c r="X819" s="354"/>
      <c r="Y819" s="354" t="s">
        <v>2536</v>
      </c>
      <c r="Z819" s="354"/>
      <c r="AA819" s="354"/>
    </row>
    <row r="820" spans="13:27" ht="32.25" customHeight="1">
      <c r="M820" s="109">
        <v>277</v>
      </c>
      <c r="N820" s="59" t="s">
        <v>2151</v>
      </c>
      <c r="O820" s="60" t="s">
        <v>2152</v>
      </c>
      <c r="P820" s="69"/>
      <c r="Q820" s="70">
        <v>41907</v>
      </c>
      <c r="R820" s="220">
        <v>1</v>
      </c>
      <c r="S820" s="220">
        <v>1</v>
      </c>
      <c r="T820" s="223">
        <v>0</v>
      </c>
      <c r="U820" s="86" t="s">
        <v>106</v>
      </c>
      <c r="V820" s="220" t="s">
        <v>89</v>
      </c>
    </row>
    <row r="821" spans="13:27" ht="24.95" customHeight="1">
      <c r="M821" s="67">
        <v>28</v>
      </c>
      <c r="N821" s="59" t="s">
        <v>2149</v>
      </c>
      <c r="O821" s="60" t="s">
        <v>2150</v>
      </c>
      <c r="P821" s="69"/>
      <c r="Q821" s="70">
        <v>41908</v>
      </c>
      <c r="R821" s="220">
        <v>2</v>
      </c>
      <c r="S821" s="220">
        <v>2</v>
      </c>
      <c r="T821" s="223">
        <v>0</v>
      </c>
      <c r="U821" s="86" t="s">
        <v>106</v>
      </c>
      <c r="V821" s="220" t="s">
        <v>89</v>
      </c>
    </row>
    <row r="822" spans="13:27" ht="32.25" customHeight="1">
      <c r="M822" s="67">
        <v>217</v>
      </c>
      <c r="N822" s="59" t="s">
        <v>2169</v>
      </c>
      <c r="O822" s="60" t="s">
        <v>2159</v>
      </c>
      <c r="P822" s="69"/>
      <c r="Q822" s="70">
        <v>41908</v>
      </c>
      <c r="R822" s="220">
        <v>1</v>
      </c>
      <c r="S822" s="220">
        <v>1</v>
      </c>
      <c r="T822" s="223">
        <v>0</v>
      </c>
      <c r="U822" s="86" t="s">
        <v>106</v>
      </c>
      <c r="V822" s="220"/>
    </row>
    <row r="823" spans="13:27" ht="24.95" customHeight="1">
      <c r="M823" s="67">
        <v>347.9</v>
      </c>
      <c r="N823" s="59" t="s">
        <v>2161</v>
      </c>
      <c r="O823" s="60" t="s">
        <v>2159</v>
      </c>
      <c r="P823" s="69"/>
      <c r="Q823" s="70">
        <v>41910</v>
      </c>
      <c r="R823" s="220">
        <v>1</v>
      </c>
      <c r="S823" s="220">
        <v>2</v>
      </c>
      <c r="T823" s="223">
        <v>1</v>
      </c>
      <c r="U823" s="77" t="s">
        <v>105</v>
      </c>
      <c r="V823" s="220" t="s">
        <v>89</v>
      </c>
    </row>
    <row r="824" spans="13:27" ht="24.95" customHeight="1">
      <c r="M824" s="67">
        <v>72</v>
      </c>
      <c r="N824" s="59" t="s">
        <v>2158</v>
      </c>
      <c r="O824" s="60" t="s">
        <v>2157</v>
      </c>
      <c r="P824" s="69"/>
      <c r="Q824" s="70">
        <v>41910</v>
      </c>
      <c r="R824" s="220">
        <v>2</v>
      </c>
      <c r="S824" s="220">
        <v>2</v>
      </c>
      <c r="T824" s="223">
        <v>0</v>
      </c>
      <c r="U824" s="86" t="s">
        <v>106</v>
      </c>
      <c r="V824" s="220" t="s">
        <v>89</v>
      </c>
    </row>
    <row r="825" spans="13:27" ht="32.25" customHeight="1">
      <c r="M825" s="67">
        <v>96</v>
      </c>
      <c r="N825" s="59" t="s">
        <v>2156</v>
      </c>
      <c r="O825" s="60" t="s">
        <v>2157</v>
      </c>
      <c r="P825" s="69"/>
      <c r="Q825" s="70">
        <v>41910</v>
      </c>
      <c r="R825" s="220">
        <v>2</v>
      </c>
      <c r="S825" s="220">
        <v>2</v>
      </c>
      <c r="T825" s="223">
        <v>0</v>
      </c>
      <c r="U825" s="86" t="s">
        <v>106</v>
      </c>
      <c r="V825" s="220" t="s">
        <v>89</v>
      </c>
    </row>
    <row r="826" spans="13:27" ht="24.95" customHeight="1">
      <c r="M826" s="67">
        <v>404</v>
      </c>
      <c r="N826" s="59" t="s">
        <v>2154</v>
      </c>
      <c r="O826" s="60" t="s">
        <v>2155</v>
      </c>
      <c r="P826" s="69"/>
      <c r="Q826" s="70">
        <v>41910</v>
      </c>
      <c r="R826" s="220">
        <v>2</v>
      </c>
      <c r="S826" s="220">
        <v>2</v>
      </c>
      <c r="T826" s="223">
        <v>0</v>
      </c>
      <c r="U826" s="86" t="s">
        <v>106</v>
      </c>
      <c r="V826" s="220" t="s">
        <v>89</v>
      </c>
    </row>
    <row r="827" spans="13:27" ht="24.95" customHeight="1">
      <c r="M827" s="67">
        <v>111</v>
      </c>
      <c r="N827" s="59" t="s">
        <v>2162</v>
      </c>
      <c r="O827" s="60" t="s">
        <v>2163</v>
      </c>
      <c r="P827" s="69"/>
      <c r="Q827" s="70">
        <v>41911</v>
      </c>
      <c r="R827" s="220">
        <v>1</v>
      </c>
      <c r="S827" s="220">
        <v>1</v>
      </c>
      <c r="T827" s="223">
        <v>0</v>
      </c>
      <c r="U827" s="86" t="s">
        <v>106</v>
      </c>
      <c r="V827" s="220" t="s">
        <v>89</v>
      </c>
    </row>
    <row r="828" spans="13:27" ht="24.95" customHeight="1">
      <c r="M828" s="109">
        <v>290</v>
      </c>
      <c r="N828" s="59" t="s">
        <v>2164</v>
      </c>
      <c r="O828" s="60" t="s">
        <v>2163</v>
      </c>
      <c r="P828" s="69"/>
      <c r="Q828" s="70">
        <v>41911</v>
      </c>
      <c r="R828" s="220">
        <v>1</v>
      </c>
      <c r="S828" s="220">
        <v>1</v>
      </c>
      <c r="T828" s="223">
        <v>0</v>
      </c>
      <c r="U828" s="86" t="s">
        <v>106</v>
      </c>
      <c r="V828" s="220" t="s">
        <v>89</v>
      </c>
    </row>
    <row r="829" spans="13:27" ht="32.25" customHeight="1">
      <c r="M829" s="67">
        <v>347.2</v>
      </c>
      <c r="N829" s="59" t="s">
        <v>2167</v>
      </c>
      <c r="O829" s="60" t="s">
        <v>2163</v>
      </c>
      <c r="P829" s="69"/>
      <c r="Q829" s="70">
        <v>41911</v>
      </c>
      <c r="R829" s="220">
        <v>1</v>
      </c>
      <c r="S829" s="220">
        <v>1</v>
      </c>
      <c r="T829" s="223">
        <v>0</v>
      </c>
      <c r="U829" s="86" t="s">
        <v>106</v>
      </c>
      <c r="V829" s="220" t="s">
        <v>89</v>
      </c>
    </row>
    <row r="830" spans="13:27" ht="27" customHeight="1">
      <c r="M830" s="342">
        <v>423</v>
      </c>
      <c r="N830" s="59" t="s">
        <v>2165</v>
      </c>
      <c r="O830" s="60" t="s">
        <v>2166</v>
      </c>
      <c r="P830" s="69"/>
      <c r="Q830" s="70">
        <v>41911</v>
      </c>
      <c r="R830" s="220">
        <v>2</v>
      </c>
      <c r="S830" s="220">
        <v>1</v>
      </c>
      <c r="T830" s="223">
        <v>-1</v>
      </c>
      <c r="U830" s="86" t="s">
        <v>137</v>
      </c>
      <c r="V830" s="220" t="s">
        <v>89</v>
      </c>
    </row>
    <row r="831" spans="13:27" ht="32.25" customHeight="1">
      <c r="M831" s="67">
        <v>60</v>
      </c>
      <c r="N831" s="59" t="s">
        <v>2170</v>
      </c>
      <c r="O831" s="60" t="s">
        <v>2171</v>
      </c>
      <c r="P831" s="69"/>
      <c r="Q831" s="70">
        <v>41912</v>
      </c>
      <c r="R831" s="220">
        <v>1</v>
      </c>
      <c r="S831" s="220">
        <v>1</v>
      </c>
      <c r="T831" s="223">
        <v>0</v>
      </c>
      <c r="U831" s="86" t="s">
        <v>106</v>
      </c>
      <c r="V831" s="220" t="s">
        <v>89</v>
      </c>
    </row>
    <row r="832" spans="13:27" ht="32.25" customHeight="1">
      <c r="M832" s="109">
        <v>280</v>
      </c>
      <c r="N832" s="59" t="s">
        <v>2179</v>
      </c>
      <c r="O832" s="60" t="s">
        <v>2171</v>
      </c>
      <c r="P832" s="69"/>
      <c r="Q832" s="70">
        <v>41912</v>
      </c>
      <c r="R832" s="220">
        <v>1</v>
      </c>
      <c r="S832" s="220">
        <v>1</v>
      </c>
      <c r="T832" s="223">
        <v>0</v>
      </c>
      <c r="U832" s="86" t="s">
        <v>106</v>
      </c>
      <c r="V832" s="220" t="s">
        <v>89</v>
      </c>
    </row>
    <row r="833" spans="13:27" ht="27" customHeight="1">
      <c r="M833" s="109">
        <v>268</v>
      </c>
      <c r="N833" s="313" t="s">
        <v>2049</v>
      </c>
      <c r="O833" s="95" t="s">
        <v>2044</v>
      </c>
      <c r="P833" s="180" t="s">
        <v>1979</v>
      </c>
      <c r="Q833" s="113">
        <v>41886</v>
      </c>
      <c r="R833" s="256">
        <v>1</v>
      </c>
      <c r="S833" s="256">
        <v>2</v>
      </c>
      <c r="T833" s="273">
        <v>2</v>
      </c>
      <c r="U833" s="77" t="s">
        <v>105</v>
      </c>
      <c r="V833" s="220" t="s">
        <v>89</v>
      </c>
    </row>
    <row r="834" spans="13:27" ht="27" customHeight="1">
      <c r="M834" s="109">
        <v>269</v>
      </c>
      <c r="N834" s="313" t="s">
        <v>2053</v>
      </c>
      <c r="O834" s="95" t="s">
        <v>2044</v>
      </c>
      <c r="P834" s="180" t="s">
        <v>1979</v>
      </c>
      <c r="Q834" s="113">
        <v>41886</v>
      </c>
      <c r="R834" s="256">
        <v>1</v>
      </c>
      <c r="S834" s="256">
        <v>2</v>
      </c>
      <c r="T834" s="273">
        <v>1</v>
      </c>
      <c r="U834" s="77" t="s">
        <v>105</v>
      </c>
      <c r="V834" s="220" t="s">
        <v>89</v>
      </c>
    </row>
    <row r="835" spans="13:27" ht="32.25" customHeight="1">
      <c r="M835" s="109">
        <v>284</v>
      </c>
      <c r="N835" s="313" t="s">
        <v>2046</v>
      </c>
      <c r="O835" s="95" t="s">
        <v>2044</v>
      </c>
      <c r="P835" s="180" t="s">
        <v>1979</v>
      </c>
      <c r="Q835" s="113">
        <v>41886</v>
      </c>
      <c r="R835" s="256">
        <v>1</v>
      </c>
      <c r="S835" s="256">
        <v>2</v>
      </c>
      <c r="T835" s="273">
        <v>1</v>
      </c>
      <c r="U835" s="77" t="s">
        <v>105</v>
      </c>
      <c r="V835" s="220" t="s">
        <v>89</v>
      </c>
    </row>
    <row r="836" spans="13:27" ht="27" customHeight="1">
      <c r="M836" s="67">
        <v>352</v>
      </c>
      <c r="N836" s="313" t="s">
        <v>2052</v>
      </c>
      <c r="O836" s="95" t="s">
        <v>2047</v>
      </c>
      <c r="P836" s="180" t="s">
        <v>2048</v>
      </c>
      <c r="Q836" s="113">
        <v>41886</v>
      </c>
      <c r="R836" s="256">
        <v>1</v>
      </c>
      <c r="S836" s="256">
        <v>2</v>
      </c>
      <c r="T836" s="273">
        <v>1</v>
      </c>
      <c r="U836" s="77" t="s">
        <v>105</v>
      </c>
      <c r="V836" s="220" t="s">
        <v>89</v>
      </c>
    </row>
    <row r="837" spans="13:27" s="293" customFormat="1" ht="27" customHeight="1">
      <c r="M837" s="109">
        <v>270</v>
      </c>
      <c r="N837" s="313" t="s">
        <v>2054</v>
      </c>
      <c r="O837" s="95" t="s">
        <v>2051</v>
      </c>
      <c r="P837" s="180" t="s">
        <v>2048</v>
      </c>
      <c r="Q837" s="113">
        <v>41886</v>
      </c>
      <c r="R837" s="256">
        <v>1</v>
      </c>
      <c r="S837" s="256">
        <v>1</v>
      </c>
      <c r="T837" s="273">
        <v>0</v>
      </c>
      <c r="U837" s="98" t="s">
        <v>106</v>
      </c>
      <c r="V837" s="220" t="s">
        <v>89</v>
      </c>
    </row>
    <row r="838" spans="13:27" ht="32.25" customHeight="1">
      <c r="M838" s="109">
        <v>351</v>
      </c>
      <c r="N838" s="313" t="s">
        <v>2058</v>
      </c>
      <c r="O838" s="95" t="s">
        <v>2051</v>
      </c>
      <c r="P838" s="180" t="s">
        <v>1979</v>
      </c>
      <c r="Q838" s="113">
        <v>41887</v>
      </c>
      <c r="R838" s="256">
        <v>1</v>
      </c>
      <c r="S838" s="256">
        <v>2</v>
      </c>
      <c r="T838" s="273">
        <v>1</v>
      </c>
      <c r="U838" s="77" t="s">
        <v>105</v>
      </c>
      <c r="V838" s="220" t="s">
        <v>89</v>
      </c>
    </row>
    <row r="839" spans="13:27" s="293" customFormat="1" ht="27" customHeight="1">
      <c r="M839" s="67">
        <v>360</v>
      </c>
      <c r="N839" s="313" t="s">
        <v>2050</v>
      </c>
      <c r="O839" s="95" t="s">
        <v>2051</v>
      </c>
      <c r="P839" s="180" t="s">
        <v>1979</v>
      </c>
      <c r="Q839" s="113">
        <v>41886</v>
      </c>
      <c r="R839" s="256">
        <v>1</v>
      </c>
      <c r="S839" s="256">
        <v>1</v>
      </c>
      <c r="T839" s="273">
        <v>0</v>
      </c>
      <c r="U839" s="98" t="s">
        <v>106</v>
      </c>
      <c r="V839" s="220" t="s">
        <v>89</v>
      </c>
    </row>
    <row r="840" spans="13:27" s="293" customFormat="1" ht="27" customHeight="1">
      <c r="M840" s="67">
        <v>207</v>
      </c>
      <c r="N840" s="59" t="s">
        <v>2055</v>
      </c>
      <c r="O840" s="60" t="s">
        <v>2056</v>
      </c>
      <c r="P840" s="69" t="s">
        <v>2064</v>
      </c>
      <c r="Q840" s="70">
        <v>41892</v>
      </c>
      <c r="R840" s="220">
        <v>2</v>
      </c>
      <c r="S840" s="220">
        <v>3</v>
      </c>
      <c r="T840" s="223">
        <v>1</v>
      </c>
      <c r="U840" s="87" t="s">
        <v>105</v>
      </c>
      <c r="V840" s="220"/>
      <c r="W840" s="355"/>
      <c r="X840" s="355"/>
      <c r="Y840" s="355" t="s">
        <v>2536</v>
      </c>
      <c r="Z840" s="355"/>
      <c r="AA840" s="355"/>
    </row>
    <row r="841" spans="13:27" s="293" customFormat="1" ht="27" customHeight="1">
      <c r="M841" s="67">
        <v>137</v>
      </c>
      <c r="N841" s="59" t="s">
        <v>2060</v>
      </c>
      <c r="O841" s="60" t="s">
        <v>2061</v>
      </c>
      <c r="P841" s="69" t="s">
        <v>2074</v>
      </c>
      <c r="Q841" s="70">
        <v>41894</v>
      </c>
      <c r="R841" s="220">
        <v>3</v>
      </c>
      <c r="S841" s="220">
        <v>4</v>
      </c>
      <c r="T841" s="223">
        <v>1</v>
      </c>
      <c r="U841" s="86" t="s">
        <v>106</v>
      </c>
      <c r="V841" s="220"/>
      <c r="W841" s="355"/>
      <c r="X841" s="355"/>
      <c r="Y841" s="355" t="s">
        <v>2536</v>
      </c>
      <c r="Z841" s="355"/>
      <c r="AA841" s="355"/>
    </row>
    <row r="842" spans="13:27" ht="32.25" customHeight="1">
      <c r="M842" s="67">
        <v>350</v>
      </c>
      <c r="N842" s="313" t="s">
        <v>2063</v>
      </c>
      <c r="O842" s="95" t="s">
        <v>2062</v>
      </c>
      <c r="P842" s="180" t="s">
        <v>1979</v>
      </c>
      <c r="Q842" s="113">
        <v>41891</v>
      </c>
      <c r="R842" s="256">
        <v>1</v>
      </c>
      <c r="S842" s="256">
        <v>1</v>
      </c>
      <c r="T842" s="273">
        <v>0</v>
      </c>
      <c r="U842" s="98" t="s">
        <v>106</v>
      </c>
      <c r="V842" s="220" t="s">
        <v>89</v>
      </c>
      <c r="W842" s="354"/>
      <c r="X842" s="354"/>
      <c r="Y842" s="354" t="s">
        <v>2537</v>
      </c>
      <c r="Z842" s="354"/>
      <c r="AA842" s="354"/>
    </row>
  </sheetData>
  <autoFilter ref="M415:V415">
    <sortState ref="M416:V842">
      <sortCondition ref="O415"/>
    </sortState>
  </autoFilter>
  <mergeCells count="12">
    <mergeCell ref="M414:N414"/>
    <mergeCell ref="B302:E302"/>
    <mergeCell ref="H359:I359"/>
    <mergeCell ref="B2:I2"/>
    <mergeCell ref="B6:E6"/>
    <mergeCell ref="B59:E59"/>
    <mergeCell ref="B198:E198"/>
    <mergeCell ref="B250:E250"/>
    <mergeCell ref="B61:C61"/>
    <mergeCell ref="B114:C114"/>
    <mergeCell ref="B156:C156"/>
    <mergeCell ref="B354:E354"/>
  </mergeCells>
  <phoneticPr fontId="5" type="noConversion"/>
  <dataValidations count="2">
    <dataValidation type="list" allowBlank="1" showInputMessage="1" showErrorMessage="1" sqref="U776:U777 U766 U782 U774 U769:U770 U763:U764 U758 U715:U753 U512:U514 U619:U669 U576:U617 U516:U573 U510 U416:U508 U671:U711 U713">
      <formula1>"正常完成,延期完成,提前完成,暂停,延期"</formula1>
    </dataValidation>
    <dataValidation type="list" allowBlank="1" showInputMessage="1" showErrorMessage="1" sqref="U712 U714">
      <formula1>"正常完成,延期完成,提前完成,暂停,延期,取消"</formula1>
    </dataValidation>
  </dataValidations>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Sheet5"/>
  <dimension ref="B65:R414"/>
  <sheetViews>
    <sheetView showGridLines="0" topLeftCell="A260" workbookViewId="0">
      <selection activeCell="L414" sqref="L414"/>
    </sheetView>
  </sheetViews>
  <sheetFormatPr defaultRowHeight="13.5"/>
  <cols>
    <col min="19" max="19" width="2.625" customWidth="1"/>
  </cols>
  <sheetData>
    <row r="65" spans="18:18">
      <c r="R65" s="2"/>
    </row>
    <row r="66" spans="18:18">
      <c r="R66" s="2"/>
    </row>
    <row r="67" spans="18:18">
      <c r="R67" s="2"/>
    </row>
    <row r="68" spans="18:18">
      <c r="R68" s="2"/>
    </row>
    <row r="69" spans="18:18">
      <c r="R69" s="2"/>
    </row>
    <row r="70" spans="18:18">
      <c r="R70" s="2"/>
    </row>
    <row r="71" spans="18:18">
      <c r="R71" s="2"/>
    </row>
    <row r="72" spans="18:18">
      <c r="R72" s="2"/>
    </row>
    <row r="73" spans="18:18">
      <c r="R73" s="2"/>
    </row>
    <row r="74" spans="18:18">
      <c r="R74" s="2"/>
    </row>
    <row r="75" spans="18:18">
      <c r="R75" s="2"/>
    </row>
    <row r="76" spans="18:18">
      <c r="R76" s="2"/>
    </row>
    <row r="77" spans="18:18">
      <c r="R77" s="2"/>
    </row>
    <row r="78" spans="18:18">
      <c r="R78" s="2"/>
    </row>
    <row r="79" spans="18:18">
      <c r="R79" s="2"/>
    </row>
    <row r="80" spans="18:18">
      <c r="R80" s="2"/>
    </row>
    <row r="81" spans="18:18">
      <c r="R81" s="2"/>
    </row>
    <row r="82" spans="18:18">
      <c r="R82" s="2"/>
    </row>
    <row r="83" spans="18:18">
      <c r="R83" s="2"/>
    </row>
    <row r="84" spans="18:18">
      <c r="R84" s="2"/>
    </row>
    <row r="85" spans="18:18">
      <c r="R85" s="2"/>
    </row>
    <row r="86" spans="18:18">
      <c r="R86" s="2"/>
    </row>
    <row r="87" spans="18:18">
      <c r="R87" s="2"/>
    </row>
    <row r="88" spans="18:18">
      <c r="R88" s="2"/>
    </row>
    <row r="89" spans="18:18">
      <c r="R89" s="2"/>
    </row>
    <row r="90" spans="18:18">
      <c r="R90" s="2"/>
    </row>
    <row r="91" spans="18:18">
      <c r="R91" s="2"/>
    </row>
    <row r="92" spans="18:18">
      <c r="R92" s="2"/>
    </row>
    <row r="146" s="2" customFormat="1"/>
    <row r="171" s="2" customFormat="1"/>
    <row r="199" spans="2:2">
      <c r="B199" s="188"/>
    </row>
    <row r="410" spans="7:7">
      <c r="G410">
        <v>147.4</v>
      </c>
    </row>
    <row r="411" spans="7:7">
      <c r="G411">
        <v>117.66</v>
      </c>
    </row>
    <row r="412" spans="7:7">
      <c r="G412">
        <v>186.22</v>
      </c>
    </row>
    <row r="413" spans="7:7">
      <c r="G413">
        <v>164.36</v>
      </c>
    </row>
    <row r="414" spans="7:7">
      <c r="G414">
        <v>224</v>
      </c>
    </row>
  </sheetData>
  <phoneticPr fontId="5"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sheetPr codeName="Sheet1"/>
  <dimension ref="A1:I95"/>
  <sheetViews>
    <sheetView showGridLines="0" topLeftCell="A41" zoomScale="90" zoomScaleNormal="90" workbookViewId="0">
      <selection activeCell="G32" sqref="G32"/>
    </sheetView>
  </sheetViews>
  <sheetFormatPr defaultRowHeight="13.5"/>
  <cols>
    <col min="1" max="1" width="2.25" style="2" customWidth="1"/>
    <col min="2" max="2" width="20.75" customWidth="1"/>
    <col min="3" max="3" width="9.125" style="2" customWidth="1"/>
    <col min="4" max="4" width="26.75" style="2" customWidth="1"/>
    <col min="5" max="5" width="23.625" customWidth="1"/>
    <col min="6" max="6" width="20.25" customWidth="1"/>
    <col min="7" max="7" width="47.375" customWidth="1"/>
    <col min="8" max="8" width="7.625" customWidth="1"/>
    <col min="9" max="9" width="28.375" customWidth="1"/>
    <col min="11" max="11" width="23.25" customWidth="1"/>
    <col min="12" max="12" width="20.25" customWidth="1"/>
    <col min="13" max="13" width="19.375" customWidth="1"/>
  </cols>
  <sheetData>
    <row r="1" spans="2:9" ht="12" customHeight="1"/>
    <row r="2" spans="2:9" ht="19.5" customHeight="1">
      <c r="B2" s="675" t="s">
        <v>8</v>
      </c>
      <c r="C2" s="675"/>
      <c r="D2" s="675"/>
      <c r="E2" s="675"/>
      <c r="F2" s="675"/>
      <c r="G2" s="675"/>
      <c r="H2" s="675"/>
      <c r="I2" s="675"/>
    </row>
    <row r="3" spans="2:9" ht="15.75" customHeight="1">
      <c r="B3" s="3"/>
      <c r="C3" s="3"/>
      <c r="D3" s="3"/>
      <c r="E3" s="4"/>
      <c r="F3" s="5"/>
      <c r="G3" s="6"/>
      <c r="H3" s="7"/>
      <c r="I3" s="8"/>
    </row>
    <row r="4" spans="2:9">
      <c r="B4" s="17" t="s">
        <v>1049</v>
      </c>
      <c r="C4" s="9"/>
      <c r="D4" s="9"/>
      <c r="E4" s="9"/>
      <c r="F4" s="9"/>
      <c r="G4" s="9"/>
      <c r="H4" s="9"/>
      <c r="I4" s="10"/>
    </row>
    <row r="5" spans="2:9" ht="3" customHeight="1">
      <c r="B5" s="9"/>
      <c r="C5" s="9"/>
      <c r="D5" s="9"/>
      <c r="E5" s="9"/>
      <c r="F5" s="9"/>
      <c r="G5" s="9"/>
      <c r="H5" s="9"/>
      <c r="I5" s="10"/>
    </row>
    <row r="6" spans="2:9" s="15" customFormat="1" ht="18.75" customHeight="1">
      <c r="B6" s="684" t="s">
        <v>57</v>
      </c>
      <c r="C6" s="684"/>
      <c r="D6" s="684"/>
      <c r="E6" s="684"/>
      <c r="F6" s="16"/>
      <c r="G6" s="16"/>
      <c r="H6" s="16"/>
      <c r="I6" s="16"/>
    </row>
    <row r="7" spans="2:9" s="2" customFormat="1" ht="10.5" customHeight="1">
      <c r="B7" s="11"/>
      <c r="C7" s="11"/>
      <c r="D7" s="11"/>
      <c r="E7" s="11"/>
      <c r="F7" s="11"/>
      <c r="G7" s="11"/>
      <c r="H7" s="11"/>
      <c r="I7" s="11"/>
    </row>
    <row r="8" spans="2:9" ht="34.5" customHeight="1">
      <c r="B8" s="13" t="s">
        <v>0</v>
      </c>
      <c r="C8" s="13" t="s">
        <v>5</v>
      </c>
      <c r="D8" s="13" t="s">
        <v>15</v>
      </c>
      <c r="E8" s="13" t="s">
        <v>1</v>
      </c>
      <c r="F8" s="13" t="s">
        <v>7</v>
      </c>
      <c r="G8" s="13" t="s">
        <v>4</v>
      </c>
      <c r="H8" s="13" t="s">
        <v>3</v>
      </c>
      <c r="I8" s="13" t="s">
        <v>6</v>
      </c>
    </row>
    <row r="9" spans="2:9" s="149" customFormat="1" ht="3" customHeight="1">
      <c r="B9" s="150"/>
      <c r="C9" s="150"/>
      <c r="D9" s="150"/>
      <c r="E9" s="150"/>
      <c r="F9" s="150"/>
      <c r="G9" s="150"/>
      <c r="H9" s="148"/>
      <c r="I9" s="150"/>
    </row>
    <row r="10" spans="2:9" s="2" customFormat="1" ht="48" customHeight="1">
      <c r="B10" s="664" t="s">
        <v>1045</v>
      </c>
      <c r="C10" s="664" t="s">
        <v>175</v>
      </c>
      <c r="D10" s="27" t="s">
        <v>18</v>
      </c>
      <c r="E10" s="28" t="s">
        <v>1044</v>
      </c>
      <c r="F10" s="134">
        <v>41632</v>
      </c>
      <c r="G10" s="50" t="s">
        <v>1046</v>
      </c>
      <c r="H10" s="166" t="s">
        <v>2</v>
      </c>
      <c r="I10" s="144"/>
    </row>
    <row r="11" spans="2:9" s="2" customFormat="1" ht="110.25" customHeight="1">
      <c r="B11" s="665"/>
      <c r="C11" s="665"/>
      <c r="D11" s="31" t="s">
        <v>572</v>
      </c>
      <c r="E11" s="28" t="s">
        <v>1044</v>
      </c>
      <c r="F11" s="134">
        <v>41632</v>
      </c>
      <c r="G11" s="50" t="s">
        <v>1047</v>
      </c>
      <c r="H11" s="166" t="s">
        <v>2</v>
      </c>
      <c r="I11" s="31"/>
    </row>
    <row r="12" spans="2:9" s="2" customFormat="1" ht="111.75" customHeight="1">
      <c r="B12" s="665"/>
      <c r="C12" s="665"/>
      <c r="D12" s="31" t="s">
        <v>573</v>
      </c>
      <c r="E12" s="28" t="s">
        <v>1052</v>
      </c>
      <c r="F12" s="200" t="s">
        <v>1065</v>
      </c>
      <c r="G12" s="50" t="s">
        <v>1146</v>
      </c>
      <c r="H12" s="78" t="s">
        <v>58</v>
      </c>
      <c r="I12" s="31"/>
    </row>
    <row r="13" spans="2:9" s="2" customFormat="1" ht="79.5" customHeight="1">
      <c r="B13" s="665"/>
      <c r="C13" s="665"/>
      <c r="D13" s="31" t="s">
        <v>20</v>
      </c>
      <c r="E13" s="28" t="s">
        <v>1053</v>
      </c>
      <c r="F13" s="200" t="s">
        <v>1065</v>
      </c>
      <c r="G13" s="35" t="s">
        <v>1145</v>
      </c>
      <c r="H13" s="78" t="s">
        <v>58</v>
      </c>
      <c r="I13" s="143"/>
    </row>
    <row r="14" spans="2:9" s="2" customFormat="1" ht="97.5" customHeight="1">
      <c r="B14" s="666"/>
      <c r="C14" s="666"/>
      <c r="D14" s="31" t="s">
        <v>577</v>
      </c>
      <c r="E14" s="28" t="s">
        <v>1048</v>
      </c>
      <c r="F14" s="200" t="s">
        <v>1065</v>
      </c>
      <c r="G14" s="197" t="s">
        <v>1062</v>
      </c>
      <c r="H14" s="78" t="s">
        <v>293</v>
      </c>
      <c r="I14" s="199" t="s">
        <v>1064</v>
      </c>
    </row>
    <row r="15" spans="2:9" s="149" customFormat="1" ht="4.5" customHeight="1">
      <c r="B15" s="150"/>
      <c r="C15" s="150"/>
      <c r="D15" s="150"/>
      <c r="E15" s="150"/>
      <c r="F15" s="150"/>
      <c r="G15" s="150"/>
      <c r="H15" s="148"/>
      <c r="I15" s="150"/>
    </row>
    <row r="16" spans="2:9" s="2" customFormat="1" ht="79.5" customHeight="1">
      <c r="B16" s="664" t="s">
        <v>962</v>
      </c>
      <c r="C16" s="664" t="s">
        <v>175</v>
      </c>
      <c r="D16" s="27" t="s">
        <v>18</v>
      </c>
      <c r="E16" s="28" t="s">
        <v>951</v>
      </c>
      <c r="F16" s="134">
        <v>41612</v>
      </c>
      <c r="G16" s="50" t="s">
        <v>1019</v>
      </c>
      <c r="H16" s="166" t="s">
        <v>2</v>
      </c>
      <c r="I16" s="144"/>
    </row>
    <row r="17" spans="2:9" s="2" customFormat="1" ht="50.25" customHeight="1">
      <c r="B17" s="665"/>
      <c r="C17" s="665"/>
      <c r="D17" s="31" t="s">
        <v>572</v>
      </c>
      <c r="E17" s="28" t="s">
        <v>951</v>
      </c>
      <c r="F17" s="134">
        <v>41612</v>
      </c>
      <c r="G17" s="50" t="s">
        <v>1020</v>
      </c>
      <c r="H17" s="166" t="s">
        <v>2</v>
      </c>
      <c r="I17" s="31" t="s">
        <v>1021</v>
      </c>
    </row>
    <row r="18" spans="2:9" s="2" customFormat="1" ht="349.5" customHeight="1">
      <c r="B18" s="665"/>
      <c r="C18" s="665"/>
      <c r="D18" s="31" t="s">
        <v>573</v>
      </c>
      <c r="E18" s="28" t="s">
        <v>952</v>
      </c>
      <c r="F18" s="134"/>
      <c r="G18" s="50" t="s">
        <v>1029</v>
      </c>
      <c r="H18" s="78"/>
      <c r="I18" s="31"/>
    </row>
    <row r="19" spans="2:9" s="2" customFormat="1" ht="164.25" customHeight="1">
      <c r="B19" s="665"/>
      <c r="C19" s="665"/>
      <c r="D19" s="31" t="s">
        <v>20</v>
      </c>
      <c r="E19" s="28" t="s">
        <v>953</v>
      </c>
      <c r="F19" s="192" t="s">
        <v>1028</v>
      </c>
      <c r="G19" s="35" t="s">
        <v>1033</v>
      </c>
      <c r="H19" s="78"/>
      <c r="I19" s="143"/>
    </row>
    <row r="20" spans="2:9" s="2" customFormat="1" ht="56.25" customHeight="1">
      <c r="B20" s="666"/>
      <c r="C20" s="666"/>
      <c r="D20" s="31" t="s">
        <v>577</v>
      </c>
      <c r="E20" s="28" t="s">
        <v>954</v>
      </c>
      <c r="F20" s="192" t="s">
        <v>1028</v>
      </c>
      <c r="G20" s="35"/>
      <c r="H20" s="78"/>
      <c r="I20" s="53" t="s">
        <v>1034</v>
      </c>
    </row>
    <row r="21" spans="2:9" s="149" customFormat="1" ht="28.5" customHeight="1">
      <c r="B21" s="150"/>
      <c r="C21" s="150"/>
      <c r="D21" s="150"/>
      <c r="E21" s="150"/>
      <c r="F21" s="150"/>
      <c r="G21" s="150"/>
      <c r="H21" s="148"/>
      <c r="I21" s="150"/>
    </row>
    <row r="22" spans="2:9" s="2" customFormat="1" ht="79.5" customHeight="1">
      <c r="B22" s="664" t="s">
        <v>810</v>
      </c>
      <c r="C22" s="664" t="s">
        <v>175</v>
      </c>
      <c r="D22" s="27" t="s">
        <v>18</v>
      </c>
      <c r="E22" s="28" t="s">
        <v>743</v>
      </c>
      <c r="F22" s="134">
        <v>41584</v>
      </c>
      <c r="G22" s="50" t="s">
        <v>942</v>
      </c>
      <c r="H22" s="166" t="s">
        <v>2</v>
      </c>
      <c r="I22" s="144" t="s">
        <v>822</v>
      </c>
    </row>
    <row r="23" spans="2:9" s="2" customFormat="1" ht="50.25" customHeight="1">
      <c r="B23" s="665"/>
      <c r="C23" s="665"/>
      <c r="D23" s="31" t="s">
        <v>572</v>
      </c>
      <c r="E23" s="28" t="s">
        <v>743</v>
      </c>
      <c r="F23" s="134">
        <v>41584</v>
      </c>
      <c r="G23" s="50" t="s">
        <v>787</v>
      </c>
      <c r="H23" s="166" t="s">
        <v>2</v>
      </c>
      <c r="I23" s="31"/>
    </row>
    <row r="24" spans="2:9" s="2" customFormat="1" ht="111.75" customHeight="1">
      <c r="B24" s="665"/>
      <c r="C24" s="665"/>
      <c r="D24" s="31" t="s">
        <v>573</v>
      </c>
      <c r="E24" s="28" t="s">
        <v>788</v>
      </c>
      <c r="F24" s="164" t="s">
        <v>789</v>
      </c>
      <c r="G24" s="50" t="s">
        <v>828</v>
      </c>
      <c r="H24" s="78" t="s">
        <v>293</v>
      </c>
      <c r="I24" s="31" t="s">
        <v>823</v>
      </c>
    </row>
    <row r="25" spans="2:9" s="2" customFormat="1" ht="189.75" customHeight="1">
      <c r="B25" s="665"/>
      <c r="C25" s="665"/>
      <c r="D25" s="31" t="s">
        <v>20</v>
      </c>
      <c r="E25" s="28" t="s">
        <v>790</v>
      </c>
      <c r="F25" s="164" t="s">
        <v>792</v>
      </c>
      <c r="G25" s="35" t="s">
        <v>827</v>
      </c>
      <c r="H25" s="78" t="s">
        <v>2</v>
      </c>
      <c r="I25" s="143"/>
    </row>
    <row r="26" spans="2:9" s="2" customFormat="1" ht="56.25" customHeight="1">
      <c r="B26" s="666"/>
      <c r="C26" s="666"/>
      <c r="D26" s="31" t="s">
        <v>577</v>
      </c>
      <c r="E26" s="28" t="s">
        <v>791</v>
      </c>
      <c r="F26" s="164" t="s">
        <v>792</v>
      </c>
      <c r="G26" s="35" t="s">
        <v>829</v>
      </c>
      <c r="H26" s="78" t="s">
        <v>2</v>
      </c>
      <c r="I26" s="143"/>
    </row>
    <row r="27" spans="2:9" s="149" customFormat="1" ht="18" customHeight="1">
      <c r="B27" s="150"/>
      <c r="C27" s="150"/>
      <c r="D27" s="150"/>
      <c r="E27" s="150"/>
      <c r="F27" s="150"/>
      <c r="G27" s="150"/>
      <c r="H27" s="148"/>
      <c r="I27" s="150"/>
    </row>
    <row r="28" spans="2:9" s="2" customFormat="1" ht="33" customHeight="1">
      <c r="B28" s="664" t="s">
        <v>758</v>
      </c>
      <c r="C28" s="664" t="s">
        <v>175</v>
      </c>
      <c r="D28" s="27" t="s">
        <v>18</v>
      </c>
      <c r="E28" s="28" t="s">
        <v>743</v>
      </c>
      <c r="F28" s="134" t="s">
        <v>786</v>
      </c>
      <c r="G28" s="50" t="s">
        <v>783</v>
      </c>
      <c r="H28" s="166" t="s">
        <v>2</v>
      </c>
      <c r="I28" s="144"/>
    </row>
    <row r="29" spans="2:9" s="2" customFormat="1" ht="32.25" customHeight="1">
      <c r="B29" s="665"/>
      <c r="C29" s="665"/>
      <c r="D29" s="31" t="s">
        <v>572</v>
      </c>
      <c r="E29" s="28" t="s">
        <v>743</v>
      </c>
      <c r="F29" s="134">
        <v>41584</v>
      </c>
      <c r="G29" s="50" t="s">
        <v>744</v>
      </c>
      <c r="H29" s="166" t="s">
        <v>2</v>
      </c>
      <c r="I29" s="31"/>
    </row>
    <row r="30" spans="2:9" s="2" customFormat="1" ht="132" customHeight="1">
      <c r="B30" s="665"/>
      <c r="C30" s="665"/>
      <c r="D30" s="31" t="s">
        <v>573</v>
      </c>
      <c r="E30" s="28" t="s">
        <v>745</v>
      </c>
      <c r="F30" s="134">
        <v>41592</v>
      </c>
      <c r="G30" s="50" t="s">
        <v>785</v>
      </c>
      <c r="H30" s="166" t="s">
        <v>2</v>
      </c>
      <c r="I30" s="31"/>
    </row>
    <row r="31" spans="2:9" s="2" customFormat="1" ht="170.25" customHeight="1">
      <c r="B31" s="665"/>
      <c r="C31" s="665"/>
      <c r="D31" s="31" t="s">
        <v>20</v>
      </c>
      <c r="E31" s="28" t="s">
        <v>746</v>
      </c>
      <c r="F31" s="134">
        <v>41593</v>
      </c>
      <c r="G31" s="35" t="s">
        <v>796</v>
      </c>
      <c r="H31" s="166" t="s">
        <v>2</v>
      </c>
      <c r="I31" s="143"/>
    </row>
    <row r="32" spans="2:9" s="2" customFormat="1" ht="44.25" customHeight="1">
      <c r="B32" s="666"/>
      <c r="C32" s="666"/>
      <c r="D32" s="31" t="s">
        <v>577</v>
      </c>
      <c r="E32" s="28" t="s">
        <v>747</v>
      </c>
      <c r="F32" s="134">
        <v>41593</v>
      </c>
      <c r="G32" s="165" t="s">
        <v>784</v>
      </c>
      <c r="H32" s="166" t="s">
        <v>2</v>
      </c>
      <c r="I32" s="143"/>
    </row>
    <row r="33" spans="2:9" ht="25.5" customHeight="1">
      <c r="B33" s="2"/>
    </row>
    <row r="34" spans="2:9" s="2" customFormat="1" ht="22.5" customHeight="1">
      <c r="B34" s="664" t="s">
        <v>590</v>
      </c>
      <c r="C34" s="664" t="s">
        <v>570</v>
      </c>
      <c r="D34" s="27" t="s">
        <v>18</v>
      </c>
      <c r="E34" s="28" t="s">
        <v>557</v>
      </c>
      <c r="F34" s="134">
        <v>41526</v>
      </c>
      <c r="G34" s="50" t="s">
        <v>574</v>
      </c>
      <c r="H34" s="78" t="s">
        <v>2</v>
      </c>
      <c r="I34" s="27"/>
    </row>
    <row r="35" spans="2:9" s="2" customFormat="1" ht="26.25" customHeight="1">
      <c r="B35" s="677"/>
      <c r="C35" s="677"/>
      <c r="D35" s="31" t="s">
        <v>572</v>
      </c>
      <c r="E35" s="28" t="s">
        <v>571</v>
      </c>
      <c r="F35" s="135">
        <v>41526</v>
      </c>
      <c r="G35" s="50" t="s">
        <v>575</v>
      </c>
      <c r="H35" s="78" t="s">
        <v>2</v>
      </c>
      <c r="I35" s="31"/>
    </row>
    <row r="36" spans="2:9" s="2" customFormat="1" ht="185.25" customHeight="1">
      <c r="B36" s="677"/>
      <c r="C36" s="677"/>
      <c r="D36" s="31" t="s">
        <v>573</v>
      </c>
      <c r="E36" s="28" t="s">
        <v>576</v>
      </c>
      <c r="F36" s="32"/>
      <c r="G36" s="50" t="s">
        <v>621</v>
      </c>
      <c r="H36" s="78" t="s">
        <v>2</v>
      </c>
      <c r="I36" s="31"/>
    </row>
    <row r="37" spans="2:9" s="2" customFormat="1" ht="168.75" customHeight="1">
      <c r="B37" s="677"/>
      <c r="C37" s="677"/>
      <c r="D37" s="31" t="s">
        <v>20</v>
      </c>
      <c r="E37" s="28" t="s">
        <v>619</v>
      </c>
      <c r="F37" s="135">
        <v>41546</v>
      </c>
      <c r="G37" s="35" t="s">
        <v>626</v>
      </c>
      <c r="H37" s="78" t="s">
        <v>2</v>
      </c>
      <c r="I37" s="31" t="s">
        <v>622</v>
      </c>
    </row>
    <row r="38" spans="2:9" s="2" customFormat="1" ht="44.25" customHeight="1">
      <c r="B38" s="678"/>
      <c r="C38" s="678"/>
      <c r="D38" s="31" t="s">
        <v>577</v>
      </c>
      <c r="E38" s="28" t="s">
        <v>620</v>
      </c>
      <c r="F38" s="135">
        <v>41546</v>
      </c>
      <c r="G38" s="35" t="s">
        <v>627</v>
      </c>
      <c r="H38" s="78" t="s">
        <v>2</v>
      </c>
      <c r="I38" s="31"/>
    </row>
    <row r="39" spans="2:9" s="2" customFormat="1" ht="63.75" customHeight="1">
      <c r="B39" s="664" t="s">
        <v>727</v>
      </c>
      <c r="C39" s="664" t="s">
        <v>175</v>
      </c>
      <c r="D39" s="27" t="s">
        <v>18</v>
      </c>
      <c r="E39" s="28" t="s">
        <v>694</v>
      </c>
      <c r="F39" s="134">
        <v>41572</v>
      </c>
      <c r="G39" s="50" t="s">
        <v>713</v>
      </c>
      <c r="H39" s="78" t="s">
        <v>2</v>
      </c>
      <c r="I39" s="144" t="s">
        <v>719</v>
      </c>
    </row>
    <row r="40" spans="2:9" s="2" customFormat="1" ht="44.25" customHeight="1">
      <c r="B40" s="665"/>
      <c r="C40" s="665"/>
      <c r="D40" s="31" t="s">
        <v>572</v>
      </c>
      <c r="E40" s="28" t="s">
        <v>694</v>
      </c>
      <c r="F40" s="142" t="s">
        <v>695</v>
      </c>
      <c r="G40" s="50" t="s">
        <v>714</v>
      </c>
      <c r="H40" s="78" t="s">
        <v>2</v>
      </c>
      <c r="I40" s="31"/>
    </row>
    <row r="41" spans="2:9" s="2" customFormat="1" ht="189.75" customHeight="1">
      <c r="B41" s="665"/>
      <c r="C41" s="665"/>
      <c r="D41" s="31" t="s">
        <v>573</v>
      </c>
      <c r="E41" s="28" t="s">
        <v>696</v>
      </c>
      <c r="F41" s="142" t="s">
        <v>724</v>
      </c>
      <c r="G41" s="50" t="s">
        <v>711</v>
      </c>
      <c r="H41" s="78" t="s">
        <v>2</v>
      </c>
      <c r="I41" s="31" t="s">
        <v>725</v>
      </c>
    </row>
    <row r="42" spans="2:9" s="2" customFormat="1" ht="89.25" customHeight="1">
      <c r="B42" s="665"/>
      <c r="C42" s="665"/>
      <c r="D42" s="31" t="s">
        <v>20</v>
      </c>
      <c r="E42" s="28" t="s">
        <v>697</v>
      </c>
      <c r="F42" s="134">
        <v>41579</v>
      </c>
      <c r="G42" s="35" t="s">
        <v>722</v>
      </c>
      <c r="H42" s="78" t="s">
        <v>2</v>
      </c>
      <c r="I42" s="143" t="s">
        <v>718</v>
      </c>
    </row>
    <row r="43" spans="2:9" s="2" customFormat="1" ht="44.25" customHeight="1">
      <c r="B43" s="666"/>
      <c r="C43" s="666"/>
      <c r="D43" s="31" t="s">
        <v>577</v>
      </c>
      <c r="E43" s="28" t="s">
        <v>715</v>
      </c>
      <c r="F43" s="141" t="s">
        <v>716</v>
      </c>
      <c r="G43" s="35" t="s">
        <v>723</v>
      </c>
      <c r="H43" s="78" t="s">
        <v>2</v>
      </c>
      <c r="I43" s="143" t="s">
        <v>717</v>
      </c>
    </row>
    <row r="44" spans="2:9" s="2" customFormat="1" ht="18.75" customHeight="1"/>
    <row r="45" spans="2:9" s="2" customFormat="1" ht="39" customHeight="1">
      <c r="B45" s="664" t="s">
        <v>631</v>
      </c>
      <c r="C45" s="664" t="s">
        <v>175</v>
      </c>
      <c r="D45" s="27" t="s">
        <v>18</v>
      </c>
      <c r="E45" s="28" t="s">
        <v>624</v>
      </c>
      <c r="F45" s="134">
        <v>41546</v>
      </c>
      <c r="G45" s="50" t="s">
        <v>1162</v>
      </c>
      <c r="H45" s="78" t="s">
        <v>2</v>
      </c>
      <c r="I45" s="27"/>
    </row>
    <row r="46" spans="2:9" s="2" customFormat="1" ht="46.5" customHeight="1">
      <c r="B46" s="665"/>
      <c r="C46" s="665"/>
      <c r="D46" s="31" t="s">
        <v>572</v>
      </c>
      <c r="E46" s="28" t="s">
        <v>633</v>
      </c>
      <c r="F46" s="142" t="s">
        <v>1027</v>
      </c>
      <c r="G46" s="50" t="s">
        <v>1003</v>
      </c>
      <c r="H46" s="78" t="s">
        <v>2</v>
      </c>
      <c r="I46" s="31" t="s">
        <v>680</v>
      </c>
    </row>
    <row r="47" spans="2:9" s="2" customFormat="1" ht="408.95" customHeight="1">
      <c r="B47" s="665"/>
      <c r="C47" s="665"/>
      <c r="D47" s="31" t="s">
        <v>573</v>
      </c>
      <c r="E47" s="28" t="s">
        <v>632</v>
      </c>
      <c r="F47" s="32" t="s">
        <v>679</v>
      </c>
      <c r="G47" s="50" t="s">
        <v>1025</v>
      </c>
      <c r="H47" s="78" t="s">
        <v>58</v>
      </c>
      <c r="I47" s="31" t="s">
        <v>698</v>
      </c>
    </row>
    <row r="48" spans="2:9" s="2" customFormat="1" ht="364.5" customHeight="1">
      <c r="B48" s="665"/>
      <c r="C48" s="665"/>
      <c r="D48" s="31" t="s">
        <v>20</v>
      </c>
      <c r="E48" s="28" t="s">
        <v>1006</v>
      </c>
      <c r="F48" s="141" t="s">
        <v>663</v>
      </c>
      <c r="G48" s="35" t="s">
        <v>1023</v>
      </c>
      <c r="H48" s="78" t="s">
        <v>2</v>
      </c>
      <c r="I48" s="31" t="s">
        <v>1002</v>
      </c>
    </row>
    <row r="49" spans="2:9" s="2" customFormat="1" ht="63.75" customHeight="1">
      <c r="B49" s="666"/>
      <c r="C49" s="666"/>
      <c r="D49" s="31" t="s">
        <v>577</v>
      </c>
      <c r="E49" s="28" t="s">
        <v>1001</v>
      </c>
      <c r="F49" s="141" t="s">
        <v>664</v>
      </c>
      <c r="G49" s="35" t="s">
        <v>1035</v>
      </c>
      <c r="H49" s="78" t="s">
        <v>2</v>
      </c>
      <c r="I49" s="31" t="s">
        <v>1024</v>
      </c>
    </row>
    <row r="50" spans="2:9" s="2" customFormat="1" ht="19.5" customHeight="1"/>
    <row r="51" spans="2:9" ht="22.5" customHeight="1">
      <c r="B51" s="664" t="s">
        <v>243</v>
      </c>
      <c r="C51" s="664" t="s">
        <v>239</v>
      </c>
      <c r="D51" s="27" t="s">
        <v>18</v>
      </c>
      <c r="E51" s="28" t="s">
        <v>240</v>
      </c>
      <c r="F51" s="93">
        <v>41422</v>
      </c>
      <c r="G51" s="50" t="s">
        <v>242</v>
      </c>
      <c r="H51" s="78" t="s">
        <v>2</v>
      </c>
      <c r="I51" s="27"/>
    </row>
    <row r="52" spans="2:9" ht="115.5" customHeight="1">
      <c r="B52" s="665"/>
      <c r="C52" s="665"/>
      <c r="D52" s="31" t="s">
        <v>19</v>
      </c>
      <c r="E52" s="32" t="s">
        <v>241</v>
      </c>
      <c r="F52" s="92">
        <v>41415</v>
      </c>
      <c r="G52" s="35" t="s">
        <v>502</v>
      </c>
      <c r="H52" s="78" t="s">
        <v>58</v>
      </c>
      <c r="I52" s="31" t="s">
        <v>503</v>
      </c>
    </row>
    <row r="53" spans="2:9" ht="177" customHeight="1">
      <c r="B53" s="665"/>
      <c r="C53" s="665"/>
      <c r="D53" s="31" t="s">
        <v>25</v>
      </c>
      <c r="E53" s="32" t="s">
        <v>345</v>
      </c>
      <c r="F53" s="32" t="s">
        <v>346</v>
      </c>
      <c r="G53" s="31" t="s">
        <v>535</v>
      </c>
      <c r="H53" s="78" t="s">
        <v>58</v>
      </c>
      <c r="I53" s="31" t="s">
        <v>401</v>
      </c>
    </row>
    <row r="54" spans="2:9" ht="216.75" customHeight="1">
      <c r="B54" s="665"/>
      <c r="C54" s="665"/>
      <c r="D54" s="31" t="s">
        <v>20</v>
      </c>
      <c r="E54" s="32" t="s">
        <v>347</v>
      </c>
      <c r="F54" s="32" t="s">
        <v>424</v>
      </c>
      <c r="G54" s="35" t="s">
        <v>536</v>
      </c>
      <c r="H54" s="78" t="s">
        <v>58</v>
      </c>
      <c r="I54" s="31" t="s">
        <v>537</v>
      </c>
    </row>
    <row r="55" spans="2:9" ht="98.25" customHeight="1">
      <c r="B55" s="666"/>
      <c r="C55" s="666"/>
      <c r="D55" s="126" t="s">
        <v>33</v>
      </c>
      <c r="E55" s="126" t="s">
        <v>262</v>
      </c>
      <c r="F55" s="126" t="s">
        <v>541</v>
      </c>
      <c r="G55" s="133" t="s">
        <v>566</v>
      </c>
      <c r="H55" s="112" t="s">
        <v>293</v>
      </c>
      <c r="I55" s="126" t="s">
        <v>567</v>
      </c>
    </row>
    <row r="56" spans="2:9" s="2" customFormat="1" ht="3.75" customHeight="1"/>
    <row r="57" spans="2:9" ht="27" customHeight="1">
      <c r="B57" s="19"/>
      <c r="C57" s="25"/>
      <c r="D57" s="27" t="s">
        <v>18</v>
      </c>
      <c r="E57" s="32" t="s">
        <v>267</v>
      </c>
      <c r="F57" s="93">
        <v>41432</v>
      </c>
      <c r="G57" s="50" t="s">
        <v>242</v>
      </c>
      <c r="H57" s="78" t="s">
        <v>2</v>
      </c>
      <c r="I57" s="27"/>
    </row>
    <row r="58" spans="2:9" ht="42" customHeight="1">
      <c r="B58" s="687" t="s">
        <v>296</v>
      </c>
      <c r="C58" s="23" t="s">
        <v>266</v>
      </c>
      <c r="D58" s="31" t="s">
        <v>19</v>
      </c>
      <c r="E58" s="32" t="s">
        <v>274</v>
      </c>
      <c r="F58" s="92">
        <v>41438</v>
      </c>
      <c r="G58" s="35" t="s">
        <v>292</v>
      </c>
      <c r="H58" s="78" t="s">
        <v>293</v>
      </c>
      <c r="I58" s="31" t="s">
        <v>294</v>
      </c>
    </row>
    <row r="59" spans="2:9" ht="81.75" customHeight="1">
      <c r="B59" s="687"/>
      <c r="C59" s="24"/>
      <c r="D59" s="31" t="s">
        <v>25</v>
      </c>
      <c r="E59" s="32" t="s">
        <v>304</v>
      </c>
      <c r="F59" s="33">
        <v>41451</v>
      </c>
      <c r="G59" s="31" t="s">
        <v>310</v>
      </c>
      <c r="H59" s="78" t="s">
        <v>293</v>
      </c>
      <c r="I59" s="31" t="s">
        <v>295</v>
      </c>
    </row>
    <row r="60" spans="2:9" ht="88.5" customHeight="1">
      <c r="B60" s="99"/>
      <c r="C60" s="24"/>
      <c r="D60" s="31" t="s">
        <v>20</v>
      </c>
      <c r="E60" s="32" t="s">
        <v>303</v>
      </c>
      <c r="F60" s="33">
        <v>41451</v>
      </c>
      <c r="G60" s="35" t="s">
        <v>311</v>
      </c>
      <c r="H60" s="78" t="s">
        <v>293</v>
      </c>
      <c r="I60" s="53"/>
    </row>
    <row r="61" spans="2:9" ht="40.5" customHeight="1">
      <c r="B61" s="21"/>
      <c r="C61" s="26"/>
      <c r="D61" s="41" t="s">
        <v>33</v>
      </c>
      <c r="E61" s="41" t="s">
        <v>309</v>
      </c>
      <c r="F61" s="38">
        <v>41452</v>
      </c>
      <c r="G61" s="51" t="s">
        <v>313</v>
      </c>
      <c r="H61" s="78" t="s">
        <v>293</v>
      </c>
      <c r="I61" s="36" t="s">
        <v>314</v>
      </c>
    </row>
    <row r="62" spans="2:9" s="2" customFormat="1">
      <c r="B62" s="102"/>
      <c r="C62" s="103"/>
      <c r="D62" s="104"/>
      <c r="E62" s="104"/>
      <c r="F62" s="105"/>
      <c r="G62" s="106"/>
      <c r="H62" s="102"/>
      <c r="I62" s="102"/>
    </row>
    <row r="63" spans="2:9" s="107" customFormat="1"/>
    <row r="64" spans="2:9" s="2" customFormat="1" ht="24">
      <c r="B64" s="19"/>
      <c r="C64" s="25"/>
      <c r="D64" s="27" t="s">
        <v>18</v>
      </c>
      <c r="E64" s="28" t="s">
        <v>22</v>
      </c>
      <c r="F64" s="29">
        <v>41299</v>
      </c>
      <c r="G64" s="50" t="s">
        <v>45</v>
      </c>
      <c r="H64" s="30" t="s">
        <v>2</v>
      </c>
      <c r="I64" s="27"/>
    </row>
    <row r="65" spans="2:9" s="2" customFormat="1" ht="13.5" customHeight="1">
      <c r="B65" s="22" t="s">
        <v>16</v>
      </c>
      <c r="C65" s="23" t="s">
        <v>28</v>
      </c>
      <c r="D65" s="31" t="s">
        <v>19</v>
      </c>
      <c r="E65" s="32" t="s">
        <v>23</v>
      </c>
      <c r="F65" s="33">
        <v>41296</v>
      </c>
      <c r="G65" s="35" t="s">
        <v>44</v>
      </c>
      <c r="H65" s="34" t="s">
        <v>2</v>
      </c>
      <c r="I65" s="31"/>
    </row>
    <row r="66" spans="2:9" s="2" customFormat="1" ht="59.25" customHeight="1">
      <c r="B66" s="20"/>
      <c r="C66" s="24"/>
      <c r="D66" s="31" t="s">
        <v>25</v>
      </c>
      <c r="E66" s="32" t="s">
        <v>24</v>
      </c>
      <c r="F66" s="33">
        <v>41348</v>
      </c>
      <c r="G66" s="35" t="s">
        <v>60</v>
      </c>
      <c r="H66" s="34" t="s">
        <v>2</v>
      </c>
      <c r="I66" s="31"/>
    </row>
    <row r="67" spans="2:9" s="2" customFormat="1" ht="63.75" customHeight="1">
      <c r="B67" s="20"/>
      <c r="C67" s="24"/>
      <c r="D67" s="31" t="s">
        <v>20</v>
      </c>
      <c r="E67" s="32" t="s">
        <v>26</v>
      </c>
      <c r="F67" s="33"/>
      <c r="G67" s="35" t="s">
        <v>90</v>
      </c>
      <c r="H67" s="76" t="s">
        <v>107</v>
      </c>
      <c r="I67" s="31" t="s">
        <v>108</v>
      </c>
    </row>
    <row r="68" spans="2:9" s="2" customFormat="1">
      <c r="B68" s="21"/>
      <c r="C68" s="26"/>
      <c r="D68" s="36" t="s">
        <v>21</v>
      </c>
      <c r="E68" s="37" t="s">
        <v>27</v>
      </c>
      <c r="F68" s="38"/>
      <c r="G68" s="51"/>
      <c r="H68" s="40"/>
      <c r="I68" s="36"/>
    </row>
    <row r="69" spans="2:9" s="2" customFormat="1" ht="24">
      <c r="B69" s="19"/>
      <c r="C69" s="25"/>
      <c r="D69" s="27" t="s">
        <v>18</v>
      </c>
      <c r="E69" s="28" t="s">
        <v>37</v>
      </c>
      <c r="F69" s="29">
        <v>41333</v>
      </c>
      <c r="G69" s="50" t="s">
        <v>43</v>
      </c>
      <c r="H69" s="30" t="s">
        <v>2</v>
      </c>
      <c r="I69" s="27"/>
    </row>
    <row r="70" spans="2:9" s="2" customFormat="1" ht="15" customHeight="1">
      <c r="B70" s="687" t="s">
        <v>17</v>
      </c>
      <c r="C70" s="23" t="s">
        <v>29</v>
      </c>
      <c r="D70" s="31" t="s">
        <v>19</v>
      </c>
      <c r="E70" s="32" t="s">
        <v>30</v>
      </c>
      <c r="F70" s="33">
        <v>41338</v>
      </c>
      <c r="G70" s="35" t="s">
        <v>46</v>
      </c>
      <c r="H70" s="34" t="s">
        <v>2</v>
      </c>
      <c r="I70" s="31"/>
    </row>
    <row r="71" spans="2:9" s="2" customFormat="1" ht="15" customHeight="1">
      <c r="B71" s="687"/>
      <c r="C71" s="24"/>
      <c r="D71" s="31" t="s">
        <v>25</v>
      </c>
      <c r="E71" s="32" t="s">
        <v>31</v>
      </c>
      <c r="F71" s="33">
        <v>41338</v>
      </c>
      <c r="G71" s="35" t="s">
        <v>47</v>
      </c>
      <c r="H71" s="34" t="s">
        <v>2</v>
      </c>
      <c r="I71" s="31"/>
    </row>
    <row r="72" spans="2:9" s="2" customFormat="1" ht="107.25" customHeight="1">
      <c r="B72" s="101"/>
      <c r="C72" s="24"/>
      <c r="D72" s="31" t="s">
        <v>20</v>
      </c>
      <c r="E72" s="32" t="s">
        <v>32</v>
      </c>
      <c r="F72" s="33">
        <v>41358</v>
      </c>
      <c r="G72" s="35" t="s">
        <v>102</v>
      </c>
      <c r="H72" s="34" t="s">
        <v>2</v>
      </c>
      <c r="I72" s="31"/>
    </row>
    <row r="73" spans="2:9" s="2" customFormat="1" ht="27.75" customHeight="1">
      <c r="B73" s="21"/>
      <c r="C73" s="26"/>
      <c r="D73" s="41" t="s">
        <v>33</v>
      </c>
      <c r="E73" s="37" t="s">
        <v>34</v>
      </c>
      <c r="F73" s="38">
        <v>41358</v>
      </c>
      <c r="G73" s="72" t="s">
        <v>103</v>
      </c>
      <c r="H73" s="40" t="s">
        <v>2</v>
      </c>
      <c r="I73" s="36" t="s">
        <v>101</v>
      </c>
    </row>
    <row r="74" spans="2:9" s="2" customFormat="1" ht="24">
      <c r="B74" s="19"/>
      <c r="C74" s="25"/>
      <c r="D74" s="27" t="s">
        <v>18</v>
      </c>
      <c r="E74" s="28" t="s">
        <v>40</v>
      </c>
      <c r="F74" s="29">
        <v>41337</v>
      </c>
      <c r="G74" s="50" t="s">
        <v>43</v>
      </c>
      <c r="H74" s="30" t="s">
        <v>2</v>
      </c>
      <c r="I74" s="27"/>
    </row>
    <row r="75" spans="2:9" s="2" customFormat="1" ht="13.5" customHeight="1">
      <c r="B75" s="687" t="s">
        <v>35</v>
      </c>
      <c r="C75" s="23" t="s">
        <v>36</v>
      </c>
      <c r="D75" s="31" t="s">
        <v>19</v>
      </c>
      <c r="E75" s="32" t="s">
        <v>38</v>
      </c>
      <c r="F75" s="33">
        <v>41338</v>
      </c>
      <c r="G75" s="50" t="s">
        <v>42</v>
      </c>
      <c r="H75" s="34" t="s">
        <v>2</v>
      </c>
      <c r="I75" s="31"/>
    </row>
    <row r="76" spans="2:9" s="2" customFormat="1">
      <c r="B76" s="687"/>
      <c r="C76" s="24"/>
      <c r="D76" s="31" t="s">
        <v>25</v>
      </c>
      <c r="E76" s="32" t="s">
        <v>38</v>
      </c>
      <c r="F76" s="33">
        <v>41338</v>
      </c>
      <c r="G76" s="50" t="s">
        <v>41</v>
      </c>
      <c r="H76" s="34" t="s">
        <v>2</v>
      </c>
      <c r="I76" s="31"/>
    </row>
    <row r="77" spans="2:9" s="2" customFormat="1" ht="69.75" customHeight="1">
      <c r="B77" s="101"/>
      <c r="C77" s="24"/>
      <c r="D77" s="31" t="s">
        <v>20</v>
      </c>
      <c r="E77" s="32" t="s">
        <v>39</v>
      </c>
      <c r="F77" s="52">
        <v>41351</v>
      </c>
      <c r="G77" s="35" t="s">
        <v>83</v>
      </c>
      <c r="H77" s="54" t="s">
        <v>58</v>
      </c>
      <c r="I77" s="53" t="s">
        <v>59</v>
      </c>
    </row>
    <row r="78" spans="2:9" s="2" customFormat="1">
      <c r="B78" s="21"/>
      <c r="C78" s="26"/>
      <c r="D78" s="41" t="s">
        <v>33</v>
      </c>
      <c r="E78" s="42"/>
      <c r="F78" s="38"/>
      <c r="G78" s="39"/>
      <c r="H78" s="40"/>
      <c r="I78" s="36"/>
    </row>
    <row r="79" spans="2:9" s="2" customFormat="1" ht="2.25" customHeight="1"/>
    <row r="80" spans="2:9" s="2" customFormat="1" ht="24">
      <c r="B80" s="19"/>
      <c r="C80" s="25"/>
      <c r="D80" s="27" t="s">
        <v>18</v>
      </c>
      <c r="E80" s="28" t="s">
        <v>79</v>
      </c>
      <c r="F80" s="29">
        <v>41354</v>
      </c>
      <c r="G80" s="50" t="s">
        <v>43</v>
      </c>
      <c r="H80" s="89" t="s">
        <v>2</v>
      </c>
      <c r="I80" s="27"/>
    </row>
    <row r="81" spans="2:9" s="2" customFormat="1" ht="24">
      <c r="B81" s="687" t="s">
        <v>78</v>
      </c>
      <c r="C81" s="23" t="s">
        <v>175</v>
      </c>
      <c r="D81" s="31" t="s">
        <v>19</v>
      </c>
      <c r="E81" s="32" t="s">
        <v>80</v>
      </c>
      <c r="F81" s="33"/>
      <c r="G81" s="35" t="s">
        <v>104</v>
      </c>
      <c r="H81" s="78" t="s">
        <v>2</v>
      </c>
      <c r="I81" s="31"/>
    </row>
    <row r="82" spans="2:9" s="2" customFormat="1" ht="166.5" customHeight="1">
      <c r="B82" s="687"/>
      <c r="C82" s="24"/>
      <c r="D82" s="31" t="s">
        <v>25</v>
      </c>
      <c r="E82" s="32" t="s">
        <v>80</v>
      </c>
      <c r="F82" s="33">
        <v>41403</v>
      </c>
      <c r="G82" s="31" t="s">
        <v>167</v>
      </c>
      <c r="H82" s="78" t="s">
        <v>2</v>
      </c>
      <c r="I82" s="31" t="s">
        <v>156</v>
      </c>
    </row>
    <row r="83" spans="2:9" s="2" customFormat="1" ht="93.75" customHeight="1">
      <c r="B83" s="101"/>
      <c r="C83" s="24"/>
      <c r="D83" s="31" t="s">
        <v>20</v>
      </c>
      <c r="E83" s="32" t="s">
        <v>81</v>
      </c>
      <c r="F83" s="33">
        <v>41403</v>
      </c>
      <c r="G83" s="35" t="s">
        <v>190</v>
      </c>
      <c r="H83" s="78" t="s">
        <v>2</v>
      </c>
      <c r="I83" s="53" t="s">
        <v>168</v>
      </c>
    </row>
    <row r="84" spans="2:9" s="2" customFormat="1" ht="91.5" customHeight="1">
      <c r="B84" s="21"/>
      <c r="C84" s="26"/>
      <c r="D84" s="41" t="s">
        <v>33</v>
      </c>
      <c r="E84" s="32" t="s">
        <v>82</v>
      </c>
      <c r="F84" s="38">
        <v>41404</v>
      </c>
      <c r="G84" s="51" t="s">
        <v>192</v>
      </c>
      <c r="H84" s="78" t="s">
        <v>2</v>
      </c>
      <c r="I84" s="36" t="s">
        <v>191</v>
      </c>
    </row>
    <row r="85" spans="2:9" ht="5.25" customHeight="1"/>
    <row r="86" spans="2:9" s="2" customFormat="1" ht="24">
      <c r="B86" s="19"/>
      <c r="C86" s="25"/>
      <c r="D86" s="27" t="s">
        <v>18</v>
      </c>
      <c r="E86" s="28" t="s">
        <v>176</v>
      </c>
      <c r="F86" s="29">
        <v>41400</v>
      </c>
      <c r="G86" s="50" t="s">
        <v>43</v>
      </c>
      <c r="H86" s="78" t="s">
        <v>2</v>
      </c>
      <c r="I86" s="27"/>
    </row>
    <row r="87" spans="2:9" s="2" customFormat="1" ht="24">
      <c r="B87" s="687" t="s">
        <v>174</v>
      </c>
      <c r="C87" s="23" t="s">
        <v>175</v>
      </c>
      <c r="D87" s="31" t="s">
        <v>19</v>
      </c>
      <c r="E87" s="32" t="s">
        <v>173</v>
      </c>
      <c r="F87" s="29">
        <v>41400</v>
      </c>
      <c r="G87" s="35" t="s">
        <v>187</v>
      </c>
      <c r="H87" s="78" t="s">
        <v>2</v>
      </c>
      <c r="I87" s="31"/>
    </row>
    <row r="88" spans="2:9" s="2" customFormat="1">
      <c r="B88" s="687"/>
      <c r="C88" s="24"/>
      <c r="D88" s="31" t="s">
        <v>25</v>
      </c>
      <c r="E88" s="32" t="s">
        <v>173</v>
      </c>
      <c r="F88" s="33">
        <v>41404</v>
      </c>
      <c r="G88" s="31" t="s">
        <v>186</v>
      </c>
      <c r="H88" s="78" t="s">
        <v>2</v>
      </c>
      <c r="I88" s="31"/>
    </row>
    <row r="89" spans="2:9" s="2" customFormat="1" ht="53.25" customHeight="1">
      <c r="B89" s="101"/>
      <c r="C89" s="24"/>
      <c r="D89" s="31" t="s">
        <v>20</v>
      </c>
      <c r="E89" s="32" t="s">
        <v>177</v>
      </c>
      <c r="F89" s="33"/>
      <c r="G89" s="35" t="s">
        <v>193</v>
      </c>
      <c r="H89" s="78" t="s">
        <v>2</v>
      </c>
      <c r="I89" s="53"/>
    </row>
    <row r="90" spans="2:9" s="2" customFormat="1" ht="30" customHeight="1">
      <c r="B90" s="21"/>
      <c r="C90" s="26"/>
      <c r="D90" s="41" t="s">
        <v>33</v>
      </c>
      <c r="E90" s="32" t="s">
        <v>178</v>
      </c>
      <c r="F90" s="38"/>
      <c r="G90" s="51" t="s">
        <v>201</v>
      </c>
      <c r="H90" s="78" t="s">
        <v>2</v>
      </c>
      <c r="I90" s="36"/>
    </row>
    <row r="91" spans="2:9" s="2" customFormat="1" ht="51.75" customHeight="1">
      <c r="B91" s="19"/>
      <c r="C91" s="25"/>
      <c r="D91" s="27" t="s">
        <v>18</v>
      </c>
      <c r="E91" s="28" t="s">
        <v>198</v>
      </c>
      <c r="F91" s="29">
        <v>41407</v>
      </c>
      <c r="G91" s="50" t="s">
        <v>279</v>
      </c>
      <c r="H91" s="78" t="s">
        <v>2</v>
      </c>
      <c r="I91" s="27" t="s">
        <v>217</v>
      </c>
    </row>
    <row r="92" spans="2:9" s="2" customFormat="1" ht="65.25" customHeight="1">
      <c r="B92" s="687" t="s">
        <v>197</v>
      </c>
      <c r="C92" s="23" t="s">
        <v>175</v>
      </c>
      <c r="D92" s="31" t="s">
        <v>19</v>
      </c>
      <c r="E92" s="32" t="s">
        <v>200</v>
      </c>
      <c r="F92" s="29">
        <v>41407</v>
      </c>
      <c r="G92" s="35" t="s">
        <v>280</v>
      </c>
      <c r="H92" s="78" t="s">
        <v>2</v>
      </c>
      <c r="I92" s="31"/>
    </row>
    <row r="93" spans="2:9" s="2" customFormat="1" ht="256.5" customHeight="1">
      <c r="B93" s="687"/>
      <c r="C93" s="24"/>
      <c r="D93" s="31" t="s">
        <v>25</v>
      </c>
      <c r="E93" s="32" t="s">
        <v>202</v>
      </c>
      <c r="F93" s="33">
        <v>41445</v>
      </c>
      <c r="G93" s="31" t="s">
        <v>271</v>
      </c>
      <c r="H93" s="78" t="s">
        <v>58</v>
      </c>
      <c r="I93" s="31" t="s">
        <v>218</v>
      </c>
    </row>
    <row r="94" spans="2:9" s="2" customFormat="1" ht="103.5" customHeight="1">
      <c r="B94" s="108"/>
      <c r="C94" s="24"/>
      <c r="D94" s="31" t="s">
        <v>20</v>
      </c>
      <c r="E94" s="32" t="s">
        <v>278</v>
      </c>
      <c r="F94" s="33">
        <v>41446</v>
      </c>
      <c r="G94" s="35" t="s">
        <v>277</v>
      </c>
      <c r="H94" s="78" t="s">
        <v>58</v>
      </c>
      <c r="I94" s="53"/>
    </row>
    <row r="95" spans="2:9" s="2" customFormat="1" ht="81" customHeight="1">
      <c r="B95" s="21"/>
      <c r="C95" s="26"/>
      <c r="D95" s="41" t="s">
        <v>33</v>
      </c>
      <c r="E95" s="41" t="s">
        <v>283</v>
      </c>
      <c r="F95" s="38">
        <v>41446</v>
      </c>
      <c r="G95" s="51" t="s">
        <v>290</v>
      </c>
      <c r="H95" s="78" t="s">
        <v>2</v>
      </c>
      <c r="I95" s="36" t="s">
        <v>291</v>
      </c>
    </row>
  </sheetData>
  <mergeCells count="24">
    <mergeCell ref="B10:B14"/>
    <mergeCell ref="C10:C14"/>
    <mergeCell ref="C22:C26"/>
    <mergeCell ref="B28:B32"/>
    <mergeCell ref="C28:C32"/>
    <mergeCell ref="B22:B26"/>
    <mergeCell ref="B16:B20"/>
    <mergeCell ref="C16:C20"/>
    <mergeCell ref="B81:B82"/>
    <mergeCell ref="B87:B88"/>
    <mergeCell ref="B58:B59"/>
    <mergeCell ref="B92:B93"/>
    <mergeCell ref="B2:I2"/>
    <mergeCell ref="B6:E6"/>
    <mergeCell ref="B70:B71"/>
    <mergeCell ref="B75:B76"/>
    <mergeCell ref="C51:C55"/>
    <mergeCell ref="B51:B55"/>
    <mergeCell ref="B34:B38"/>
    <mergeCell ref="C34:C38"/>
    <mergeCell ref="B45:B49"/>
    <mergeCell ref="C45:C49"/>
    <mergeCell ref="B39:B43"/>
    <mergeCell ref="C39:C43"/>
  </mergeCells>
  <phoneticPr fontId="5" type="noConversion"/>
  <dataValidations count="2">
    <dataValidation type="list" allowBlank="1" showInputMessage="1" showErrorMessage="1" sqref="H51:H55 H57:H62 H80:H84 H64:H66 H68:H78 H86:H95 H34:H49 H22:H32 H16:H20 H10:H14">
      <formula1>"正常,关注,预警"</formula1>
    </dataValidation>
    <dataValidation type="list" allowBlank="1" showInputMessage="1" showErrorMessage="1" sqref="H67">
      <formula1>"正常,关注,预警,停止"</formula1>
    </dataValidation>
  </dataValidations>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sheetPr codeName="Sheet2"/>
  <dimension ref="A2:T504"/>
  <sheetViews>
    <sheetView showGridLines="0" zoomScaleNormal="100" workbookViewId="0">
      <selection activeCell="A8" sqref="A8:XFD53"/>
    </sheetView>
  </sheetViews>
  <sheetFormatPr defaultRowHeight="13.5"/>
  <cols>
    <col min="1" max="1" width="4.375" style="2" customWidth="1"/>
    <col min="2" max="2" width="19" customWidth="1"/>
    <col min="3" max="3" width="20.5" customWidth="1"/>
    <col min="4" max="4" width="21.75" style="2" customWidth="1"/>
    <col min="5" max="5" width="22.5" customWidth="1"/>
    <col min="6" max="6" width="20.625" customWidth="1"/>
    <col min="8" max="8" width="16.25" customWidth="1"/>
    <col min="9" max="9" width="59" customWidth="1"/>
    <col min="10" max="10" width="46.875" customWidth="1"/>
    <col min="11" max="11" width="11" customWidth="1"/>
    <col min="12" max="12" width="2" style="2" customWidth="1"/>
    <col min="13" max="13" width="3.5" customWidth="1"/>
    <col min="14" max="14" width="65.875" customWidth="1"/>
    <col min="15" max="15" width="21.625" customWidth="1"/>
    <col min="16" max="16" width="24" style="2" customWidth="1"/>
    <col min="17" max="17" width="13.5" style="2" customWidth="1"/>
    <col min="18" max="18" width="7.875" style="2" customWidth="1"/>
    <col min="19" max="19" width="8.25" customWidth="1"/>
    <col min="20" max="20" width="14" customWidth="1"/>
    <col min="21" max="21" width="1.625" customWidth="1"/>
    <col min="22" max="22" width="1.75" customWidth="1"/>
  </cols>
  <sheetData>
    <row r="2" spans="2:10" s="2" customFormat="1" ht="20.25">
      <c r="B2" s="675" t="s">
        <v>14</v>
      </c>
      <c r="C2" s="675"/>
      <c r="D2" s="675"/>
      <c r="E2" s="675"/>
      <c r="F2" s="675"/>
      <c r="G2" s="675"/>
      <c r="H2" s="675"/>
      <c r="I2" s="675"/>
    </row>
    <row r="3" spans="2:10" s="2" customFormat="1" ht="20.25">
      <c r="B3" s="1"/>
      <c r="C3" s="1"/>
      <c r="D3" s="44"/>
      <c r="E3" s="1"/>
      <c r="F3" s="1"/>
      <c r="G3" s="1"/>
      <c r="H3" s="1"/>
      <c r="I3" s="1"/>
    </row>
    <row r="4" spans="2:10">
      <c r="B4" s="17" t="s">
        <v>1050</v>
      </c>
      <c r="C4" s="2"/>
    </row>
    <row r="5" spans="2:10" s="2" customFormat="1" ht="4.5" customHeight="1">
      <c r="C5" s="17"/>
      <c r="D5" s="17"/>
    </row>
    <row r="6" spans="2:10" s="15" customFormat="1" ht="19.5" customHeight="1">
      <c r="B6" s="676" t="s">
        <v>811</v>
      </c>
      <c r="C6" s="676"/>
      <c r="D6" s="676"/>
      <c r="E6" s="676"/>
      <c r="F6" s="16"/>
      <c r="G6" s="16"/>
      <c r="H6" s="16"/>
      <c r="I6" s="16"/>
      <c r="J6" s="16"/>
    </row>
    <row r="7" spans="2:10" s="15" customFormat="1" ht="14.25" customHeight="1">
      <c r="C7" s="16"/>
      <c r="D7" s="16"/>
      <c r="E7" s="14"/>
      <c r="F7" s="16"/>
      <c r="G7" s="16"/>
      <c r="H7" s="16"/>
      <c r="I7" s="16"/>
      <c r="J7" s="16"/>
    </row>
    <row r="8" spans="2:10" ht="17.25" customHeight="1">
      <c r="C8" s="18" t="s">
        <v>52</v>
      </c>
      <c r="D8" s="18" t="s">
        <v>51</v>
      </c>
      <c r="E8" s="18" t="s">
        <v>11</v>
      </c>
      <c r="F8" s="18" t="s">
        <v>50</v>
      </c>
    </row>
    <row r="9" spans="2:10" ht="15" hidden="1">
      <c r="B9" s="48" t="s">
        <v>48</v>
      </c>
      <c r="C9" s="43">
        <v>2</v>
      </c>
      <c r="D9" s="43">
        <v>72</v>
      </c>
      <c r="E9" s="43">
        <v>181</v>
      </c>
      <c r="F9" s="45">
        <f>D9/E9</f>
        <v>0.39779005524861877</v>
      </c>
    </row>
    <row r="10" spans="2:10" ht="15" hidden="1">
      <c r="B10" s="48" t="s">
        <v>9</v>
      </c>
      <c r="C10" s="43">
        <v>7</v>
      </c>
      <c r="D10" s="43">
        <v>79</v>
      </c>
      <c r="E10" s="43">
        <v>192</v>
      </c>
      <c r="F10" s="45">
        <f>D10/E10</f>
        <v>0.41145833333333331</v>
      </c>
    </row>
    <row r="11" spans="2:10" ht="15" hidden="1">
      <c r="B11" s="48" t="s">
        <v>49</v>
      </c>
      <c r="C11" s="43">
        <v>15</v>
      </c>
      <c r="D11" s="43">
        <v>64</v>
      </c>
      <c r="E11" s="43">
        <v>207</v>
      </c>
      <c r="F11" s="45">
        <f>D11/E11</f>
        <v>0.30917874396135264</v>
      </c>
    </row>
    <row r="12" spans="2:10" ht="15" hidden="1">
      <c r="B12" s="48" t="s">
        <v>10</v>
      </c>
      <c r="C12" s="43">
        <v>4</v>
      </c>
      <c r="D12" s="43">
        <v>30</v>
      </c>
      <c r="E12" s="43">
        <v>211</v>
      </c>
      <c r="F12" s="45">
        <f>D12/E12</f>
        <v>0.14218009478672985</v>
      </c>
    </row>
    <row r="13" spans="2:10" s="81" customFormat="1" ht="1.5" hidden="1" customHeight="1">
      <c r="B13" s="79"/>
      <c r="C13" s="80"/>
      <c r="D13" s="80"/>
      <c r="E13" s="80"/>
      <c r="F13" s="80"/>
    </row>
    <row r="14" spans="2:10" s="2" customFormat="1" ht="15" hidden="1">
      <c r="B14" s="48" t="s">
        <v>124</v>
      </c>
      <c r="C14" s="43">
        <v>13</v>
      </c>
      <c r="D14" s="43">
        <v>39</v>
      </c>
      <c r="E14" s="43">
        <v>224</v>
      </c>
      <c r="F14" s="45">
        <f t="shared" ref="F14:F25" si="0">D14/E14</f>
        <v>0.17410714285714285</v>
      </c>
    </row>
    <row r="15" spans="2:10" s="2" customFormat="1" ht="15" hidden="1">
      <c r="B15" s="48" t="s">
        <v>125</v>
      </c>
      <c r="C15" s="43">
        <v>4</v>
      </c>
      <c r="D15" s="43">
        <v>42</v>
      </c>
      <c r="E15" s="43">
        <v>228</v>
      </c>
      <c r="F15" s="45">
        <f t="shared" si="0"/>
        <v>0.18421052631578946</v>
      </c>
    </row>
    <row r="16" spans="2:10" s="2" customFormat="1" ht="15" hidden="1">
      <c r="B16" s="48" t="s">
        <v>126</v>
      </c>
      <c r="C16" s="43">
        <v>4</v>
      </c>
      <c r="D16" s="43">
        <v>39</v>
      </c>
      <c r="E16" s="43">
        <v>232</v>
      </c>
      <c r="F16" s="45">
        <f t="shared" si="0"/>
        <v>0.16810344827586207</v>
      </c>
    </row>
    <row r="17" spans="2:6" s="81" customFormat="1" ht="6.75" hidden="1" customHeight="1">
      <c r="B17" s="79"/>
      <c r="C17" s="80"/>
      <c r="D17" s="80"/>
      <c r="E17" s="80"/>
      <c r="F17" s="80"/>
    </row>
    <row r="18" spans="2:6" s="2" customFormat="1" ht="15" hidden="1">
      <c r="B18" s="48" t="s">
        <v>194</v>
      </c>
      <c r="C18" s="43">
        <v>3</v>
      </c>
      <c r="D18" s="43">
        <v>42</v>
      </c>
      <c r="E18" s="43">
        <v>235</v>
      </c>
      <c r="F18" s="45">
        <f t="shared" si="0"/>
        <v>0.17872340425531916</v>
      </c>
    </row>
    <row r="19" spans="2:6" s="2" customFormat="1" ht="15" hidden="1">
      <c r="B19" s="48" t="s">
        <v>214</v>
      </c>
      <c r="C19" s="43">
        <v>6</v>
      </c>
      <c r="D19" s="43">
        <v>45</v>
      </c>
      <c r="E19" s="43">
        <v>241</v>
      </c>
      <c r="F19" s="45">
        <f t="shared" si="0"/>
        <v>0.18672199170124482</v>
      </c>
    </row>
    <row r="20" spans="2:6" s="2" customFormat="1" ht="15" hidden="1">
      <c r="B20" s="48" t="s">
        <v>228</v>
      </c>
      <c r="C20" s="90">
        <v>0</v>
      </c>
      <c r="D20" s="43">
        <v>36</v>
      </c>
      <c r="E20" s="43">
        <v>241</v>
      </c>
      <c r="F20" s="45">
        <f t="shared" si="0"/>
        <v>0.14937759336099585</v>
      </c>
    </row>
    <row r="21" spans="2:6" s="2" customFormat="1" ht="15" hidden="1">
      <c r="B21" s="48" t="s">
        <v>246</v>
      </c>
      <c r="C21" s="90">
        <v>1</v>
      </c>
      <c r="D21" s="43">
        <v>38</v>
      </c>
      <c r="E21" s="43">
        <v>242</v>
      </c>
      <c r="F21" s="45">
        <f t="shared" si="0"/>
        <v>0.15702479338842976</v>
      </c>
    </row>
    <row r="22" spans="2:6" s="81" customFormat="1" ht="2.25" hidden="1" customHeight="1">
      <c r="B22" s="79"/>
      <c r="C22" s="80"/>
      <c r="D22" s="80"/>
      <c r="E22" s="80"/>
      <c r="F22" s="80"/>
    </row>
    <row r="23" spans="2:6" s="2" customFormat="1" ht="15" hidden="1">
      <c r="B23" s="48" t="s">
        <v>281</v>
      </c>
      <c r="C23" s="43">
        <v>6</v>
      </c>
      <c r="D23" s="43">
        <v>42</v>
      </c>
      <c r="E23" s="43">
        <v>248</v>
      </c>
      <c r="F23" s="45">
        <f t="shared" si="0"/>
        <v>0.16935483870967741</v>
      </c>
    </row>
    <row r="24" spans="2:6" ht="15" hidden="1">
      <c r="B24" s="48" t="s">
        <v>297</v>
      </c>
      <c r="C24" s="43">
        <v>6</v>
      </c>
      <c r="D24" s="43">
        <v>46</v>
      </c>
      <c r="E24" s="43">
        <v>254</v>
      </c>
      <c r="F24" s="45">
        <f t="shared" si="0"/>
        <v>0.18110236220472442</v>
      </c>
    </row>
    <row r="25" spans="2:6" s="2" customFormat="1" ht="15" hidden="1">
      <c r="B25" s="48" t="s">
        <v>302</v>
      </c>
      <c r="C25" s="43">
        <v>5</v>
      </c>
      <c r="D25" s="43">
        <v>44</v>
      </c>
      <c r="E25" s="43">
        <v>259</v>
      </c>
      <c r="F25" s="45">
        <f t="shared" si="0"/>
        <v>0.16988416988416988</v>
      </c>
    </row>
    <row r="26" spans="2:6" s="2" customFormat="1" ht="4.5" hidden="1" customHeight="1"/>
    <row r="27" spans="2:6" s="2" customFormat="1" ht="15" hidden="1">
      <c r="B27" s="48" t="s">
        <v>341</v>
      </c>
      <c r="C27" s="43">
        <v>3</v>
      </c>
      <c r="D27" s="43">
        <v>47</v>
      </c>
      <c r="E27" s="43">
        <v>262</v>
      </c>
      <c r="F27" s="45">
        <f>D27/E27</f>
        <v>0.17938931297709923</v>
      </c>
    </row>
    <row r="28" spans="2:6" s="2" customFormat="1" ht="15" hidden="1">
      <c r="B28" s="48" t="s">
        <v>342</v>
      </c>
      <c r="C28" s="43">
        <v>2</v>
      </c>
      <c r="D28" s="43">
        <v>49</v>
      </c>
      <c r="E28" s="43">
        <v>264</v>
      </c>
      <c r="F28" s="45">
        <f>D28/E28</f>
        <v>0.18560606060606061</v>
      </c>
    </row>
    <row r="29" spans="2:6" s="2" customFormat="1" ht="15" hidden="1">
      <c r="B29" s="48" t="s">
        <v>384</v>
      </c>
      <c r="C29" s="43">
        <v>6</v>
      </c>
      <c r="D29" s="43">
        <v>53</v>
      </c>
      <c r="E29" s="43">
        <v>270</v>
      </c>
      <c r="F29" s="45">
        <f>D29/E29</f>
        <v>0.1962962962962963</v>
      </c>
    </row>
    <row r="30" spans="2:6" s="2" customFormat="1" ht="15" hidden="1">
      <c r="B30" s="48" t="s">
        <v>402</v>
      </c>
      <c r="C30" s="43">
        <v>4</v>
      </c>
      <c r="D30" s="43">
        <v>57</v>
      </c>
      <c r="E30" s="43">
        <v>274</v>
      </c>
      <c r="F30" s="45">
        <f>D30/E30</f>
        <v>0.20802919708029197</v>
      </c>
    </row>
    <row r="31" spans="2:6" s="2" customFormat="1" ht="5.25" hidden="1" customHeight="1">
      <c r="B31" s="121"/>
      <c r="C31" s="122"/>
      <c r="D31" s="122"/>
      <c r="E31" s="122"/>
      <c r="F31" s="123"/>
    </row>
    <row r="32" spans="2:6" s="131" customFormat="1" ht="15" hidden="1" customHeight="1">
      <c r="B32" s="128" t="s">
        <v>441</v>
      </c>
      <c r="C32" s="129">
        <v>6</v>
      </c>
      <c r="D32" s="129">
        <v>63</v>
      </c>
      <c r="E32" s="129">
        <v>280</v>
      </c>
      <c r="F32" s="130">
        <f>D32/E32</f>
        <v>0.22500000000000001</v>
      </c>
    </row>
    <row r="33" spans="2:6" s="131" customFormat="1" ht="15" hidden="1">
      <c r="B33" s="128" t="s">
        <v>443</v>
      </c>
      <c r="C33" s="129">
        <v>2</v>
      </c>
      <c r="D33" s="129">
        <v>65</v>
      </c>
      <c r="E33" s="129">
        <v>282</v>
      </c>
      <c r="F33" s="130">
        <f>D33/E33</f>
        <v>0.23049645390070922</v>
      </c>
    </row>
    <row r="34" spans="2:6" s="131" customFormat="1" ht="15" hidden="1">
      <c r="B34" s="128" t="s">
        <v>477</v>
      </c>
      <c r="C34" s="129">
        <v>6</v>
      </c>
      <c r="D34" s="129">
        <v>71</v>
      </c>
      <c r="E34" s="129">
        <v>288</v>
      </c>
      <c r="F34" s="130">
        <f>D34/E34</f>
        <v>0.24652777777777779</v>
      </c>
    </row>
    <row r="35" spans="2:6" s="131" customFormat="1" ht="15" hidden="1">
      <c r="B35" s="128" t="s">
        <v>500</v>
      </c>
      <c r="C35" s="129">
        <v>9</v>
      </c>
      <c r="D35" s="129">
        <v>81</v>
      </c>
      <c r="E35" s="129">
        <v>297</v>
      </c>
      <c r="F35" s="130">
        <f>D35/E35</f>
        <v>0.27272727272727271</v>
      </c>
    </row>
    <row r="36" spans="2:6" s="131" customFormat="1" ht="15" hidden="1">
      <c r="B36" s="128" t="s">
        <v>532</v>
      </c>
      <c r="C36" s="129">
        <v>5</v>
      </c>
      <c r="D36" s="129">
        <v>85</v>
      </c>
      <c r="E36" s="129">
        <v>302</v>
      </c>
      <c r="F36" s="130">
        <f>D36/E36</f>
        <v>0.2814569536423841</v>
      </c>
    </row>
    <row r="37" spans="2:6" s="81" customFormat="1" ht="4.5" hidden="1" customHeight="1">
      <c r="B37" s="79"/>
      <c r="C37" s="80"/>
      <c r="D37" s="80"/>
      <c r="E37" s="80"/>
      <c r="F37" s="127"/>
    </row>
    <row r="38" spans="2:6" s="2" customFormat="1" ht="15" hidden="1">
      <c r="B38" s="48" t="s">
        <v>546</v>
      </c>
      <c r="C38" s="129">
        <v>4</v>
      </c>
      <c r="D38" s="129">
        <v>47</v>
      </c>
      <c r="E38" s="129">
        <v>306</v>
      </c>
      <c r="F38" s="130">
        <f>D38/E38</f>
        <v>0.15359477124183007</v>
      </c>
    </row>
    <row r="39" spans="2:6" s="2" customFormat="1" ht="15" hidden="1">
      <c r="B39" s="48" t="s">
        <v>639</v>
      </c>
      <c r="C39" s="129">
        <v>7</v>
      </c>
      <c r="D39" s="129">
        <v>49</v>
      </c>
      <c r="E39" s="129">
        <v>313</v>
      </c>
      <c r="F39" s="130">
        <f>D39/E39</f>
        <v>0.15654952076677317</v>
      </c>
    </row>
    <row r="40" spans="2:6" s="2" customFormat="1" ht="15" hidden="1" customHeight="1">
      <c r="B40" s="48" t="s">
        <v>640</v>
      </c>
      <c r="C40" s="129">
        <v>15</v>
      </c>
      <c r="D40" s="129">
        <v>25</v>
      </c>
      <c r="E40" s="129">
        <v>328</v>
      </c>
      <c r="F40" s="130">
        <f>D40/E40</f>
        <v>7.621951219512195E-2</v>
      </c>
    </row>
    <row r="41" spans="2:6" s="2" customFormat="1" ht="4.5" hidden="1" customHeight="1">
      <c r="B41" s="136"/>
      <c r="C41" s="137"/>
      <c r="D41" s="137"/>
      <c r="E41" s="137"/>
      <c r="F41" s="138"/>
    </row>
    <row r="42" spans="2:6" s="2" customFormat="1" ht="15" hidden="1" customHeight="1">
      <c r="B42" s="48" t="s">
        <v>641</v>
      </c>
      <c r="C42" s="129">
        <v>0</v>
      </c>
      <c r="D42" s="129">
        <v>25</v>
      </c>
      <c r="E42" s="129">
        <v>328</v>
      </c>
      <c r="F42" s="130">
        <f>D42/E42</f>
        <v>7.621951219512195E-2</v>
      </c>
    </row>
    <row r="43" spans="2:6" s="2" customFormat="1" ht="15" hidden="1" customHeight="1">
      <c r="B43" s="48" t="s">
        <v>658</v>
      </c>
      <c r="C43" s="129">
        <v>10</v>
      </c>
      <c r="D43" s="129">
        <v>35</v>
      </c>
      <c r="E43" s="129">
        <v>338</v>
      </c>
      <c r="F43" s="130">
        <f>D43/E43</f>
        <v>0.10355029585798817</v>
      </c>
    </row>
    <row r="44" spans="2:6" s="2" customFormat="1" ht="15" hidden="1" customHeight="1">
      <c r="B44" s="48" t="s">
        <v>759</v>
      </c>
      <c r="C44" s="129">
        <v>6</v>
      </c>
      <c r="D44" s="129">
        <v>41</v>
      </c>
      <c r="E44" s="129">
        <v>344</v>
      </c>
      <c r="F44" s="130">
        <f>D44/E44</f>
        <v>0.11918604651162791</v>
      </c>
    </row>
    <row r="45" spans="2:6" s="2" customFormat="1" ht="15" hidden="1" customHeight="1">
      <c r="B45" s="48" t="s">
        <v>702</v>
      </c>
      <c r="C45" s="129">
        <v>5</v>
      </c>
      <c r="D45" s="129">
        <v>26</v>
      </c>
      <c r="E45" s="129">
        <v>349</v>
      </c>
      <c r="F45" s="130">
        <f>D45/E45</f>
        <v>7.4498567335243557E-2</v>
      </c>
    </row>
    <row r="46" spans="2:6" s="81" customFormat="1" ht="2.25" hidden="1" customHeight="1">
      <c r="B46" s="79"/>
      <c r="C46" s="151"/>
      <c r="D46" s="151"/>
      <c r="E46" s="151"/>
      <c r="F46" s="152"/>
    </row>
    <row r="47" spans="2:6" s="2" customFormat="1" ht="15" hidden="1" customHeight="1">
      <c r="B47" s="48" t="s">
        <v>740</v>
      </c>
      <c r="C47" s="129">
        <v>8</v>
      </c>
      <c r="D47" s="129">
        <v>29</v>
      </c>
      <c r="E47" s="129">
        <v>357</v>
      </c>
      <c r="F47" s="130">
        <f>D47/E47</f>
        <v>8.1232492997198882E-2</v>
      </c>
    </row>
    <row r="48" spans="2:6" s="2" customFormat="1" ht="15" hidden="1" customHeight="1">
      <c r="B48" s="48" t="s">
        <v>766</v>
      </c>
      <c r="C48" s="129">
        <v>4</v>
      </c>
      <c r="D48" s="129">
        <v>25</v>
      </c>
      <c r="E48" s="129">
        <v>361</v>
      </c>
      <c r="F48" s="130">
        <f>D48/E48</f>
        <v>6.9252077562326875E-2</v>
      </c>
    </row>
    <row r="49" spans="2:6" s="2" customFormat="1" ht="15" hidden="1" customHeight="1">
      <c r="B49" s="48" t="s">
        <v>801</v>
      </c>
      <c r="C49" s="129">
        <v>2</v>
      </c>
      <c r="D49" s="129">
        <v>21</v>
      </c>
      <c r="E49" s="129">
        <v>363</v>
      </c>
      <c r="F49" s="130">
        <f>D49/E49</f>
        <v>5.7851239669421489E-2</v>
      </c>
    </row>
    <row r="50" spans="2:6" s="2" customFormat="1" ht="15" hidden="1" customHeight="1">
      <c r="B50" s="48" t="s">
        <v>824</v>
      </c>
      <c r="C50" s="129">
        <v>3</v>
      </c>
      <c r="D50" s="129">
        <v>24</v>
      </c>
      <c r="E50" s="129">
        <v>366</v>
      </c>
      <c r="F50" s="130">
        <f>D50/E50</f>
        <v>6.5573770491803282E-2</v>
      </c>
    </row>
    <row r="51" spans="2:6" s="81" customFormat="1" ht="2.25" customHeight="1">
      <c r="B51" s="155"/>
      <c r="C51" s="156"/>
      <c r="D51" s="156"/>
      <c r="E51" s="157"/>
    </row>
    <row r="52" spans="2:6" s="2" customFormat="1" ht="15" customHeight="1">
      <c r="B52" s="140" t="s">
        <v>945</v>
      </c>
      <c r="C52" s="153">
        <v>1</v>
      </c>
      <c r="D52" s="153">
        <v>19</v>
      </c>
      <c r="E52" s="153">
        <v>367</v>
      </c>
      <c r="F52" s="154">
        <f>D52/E52</f>
        <v>5.1771117166212535E-2</v>
      </c>
    </row>
    <row r="53" spans="2:6" s="2" customFormat="1" ht="15" customHeight="1">
      <c r="B53" s="140" t="s">
        <v>992</v>
      </c>
      <c r="C53" s="153">
        <v>2</v>
      </c>
      <c r="D53" s="153">
        <v>20</v>
      </c>
      <c r="E53" s="153">
        <v>369</v>
      </c>
      <c r="F53" s="154">
        <f>D53/E53</f>
        <v>5.4200542005420058E-2</v>
      </c>
    </row>
    <row r="54" spans="2:6" s="2" customFormat="1" ht="15" customHeight="1">
      <c r="B54" s="140" t="s">
        <v>1036</v>
      </c>
      <c r="C54" s="153">
        <v>4</v>
      </c>
      <c r="D54" s="153">
        <v>22</v>
      </c>
      <c r="E54" s="153">
        <v>373</v>
      </c>
      <c r="F54" s="154">
        <f>D54/E54</f>
        <v>5.8981233243967826E-2</v>
      </c>
    </row>
    <row r="55" spans="2:6" s="2" customFormat="1" ht="17.25" customHeight="1">
      <c r="B55" s="140" t="s">
        <v>1042</v>
      </c>
      <c r="C55" s="153">
        <v>4</v>
      </c>
      <c r="D55" s="153">
        <v>23</v>
      </c>
      <c r="E55" s="153">
        <v>377</v>
      </c>
      <c r="F55" s="154">
        <f>D55/E55</f>
        <v>6.1007957559681698E-2</v>
      </c>
    </row>
    <row r="56" spans="2:6" s="2" customFormat="1" ht="15">
      <c r="B56" s="121"/>
      <c r="C56" s="122"/>
      <c r="D56" s="122"/>
      <c r="E56" s="122"/>
      <c r="F56" s="123"/>
    </row>
    <row r="57" spans="2:6" s="2" customFormat="1" ht="15">
      <c r="B57" s="676" t="s">
        <v>964</v>
      </c>
      <c r="C57" s="676"/>
      <c r="D57" s="676"/>
      <c r="E57" s="676"/>
      <c r="F57" s="123"/>
    </row>
    <row r="58" spans="2:6" s="2" customFormat="1" ht="15">
      <c r="B58" s="121"/>
      <c r="C58" s="122"/>
      <c r="D58" s="122"/>
      <c r="E58" s="122"/>
      <c r="F58" s="123"/>
    </row>
    <row r="59" spans="2:6" s="2" customFormat="1" ht="15">
      <c r="B59" s="121"/>
      <c r="C59" s="18" t="s">
        <v>52</v>
      </c>
      <c r="D59" s="18" t="s">
        <v>51</v>
      </c>
      <c r="E59" s="18" t="s">
        <v>11</v>
      </c>
      <c r="F59" s="18" t="s">
        <v>50</v>
      </c>
    </row>
    <row r="60" spans="2:6" s="81" customFormat="1" ht="2.25" customHeight="1">
      <c r="B60" s="155"/>
      <c r="C60" s="156"/>
      <c r="D60" s="156"/>
      <c r="E60" s="157"/>
    </row>
    <row r="61" spans="2:6" s="2" customFormat="1" ht="15">
      <c r="B61" s="140" t="s">
        <v>945</v>
      </c>
      <c r="C61" s="153">
        <v>1</v>
      </c>
      <c r="D61" s="153">
        <v>3</v>
      </c>
      <c r="E61" s="153">
        <v>25</v>
      </c>
      <c r="F61" s="154">
        <f>D61/E61</f>
        <v>0.12</v>
      </c>
    </row>
    <row r="62" spans="2:6" s="2" customFormat="1" ht="15">
      <c r="B62" s="140" t="s">
        <v>992</v>
      </c>
      <c r="C62" s="153">
        <v>0</v>
      </c>
      <c r="D62" s="153">
        <v>3</v>
      </c>
      <c r="E62" s="153">
        <v>25</v>
      </c>
      <c r="F62" s="154">
        <f>D62/E62</f>
        <v>0.12</v>
      </c>
    </row>
    <row r="63" spans="2:6" s="2" customFormat="1" ht="15">
      <c r="B63" s="140" t="s">
        <v>1010</v>
      </c>
      <c r="C63" s="153">
        <v>0</v>
      </c>
      <c r="D63" s="153">
        <v>3</v>
      </c>
      <c r="E63" s="153">
        <v>25</v>
      </c>
      <c r="F63" s="154">
        <f>D63/E63</f>
        <v>0.12</v>
      </c>
    </row>
    <row r="64" spans="2:6" s="2" customFormat="1" ht="15">
      <c r="B64" s="140" t="s">
        <v>1042</v>
      </c>
      <c r="C64" s="153">
        <v>0</v>
      </c>
      <c r="D64" s="153">
        <v>3</v>
      </c>
      <c r="E64" s="153">
        <v>25</v>
      </c>
      <c r="F64" s="154">
        <f>D64/E64</f>
        <v>0.12</v>
      </c>
    </row>
    <row r="65" spans="2:10" s="2" customFormat="1" ht="15">
      <c r="B65" s="121"/>
      <c r="C65" s="122"/>
      <c r="D65" s="122"/>
      <c r="E65" s="122"/>
      <c r="F65" s="123"/>
    </row>
    <row r="66" spans="2:10" s="15" customFormat="1" ht="19.5" customHeight="1">
      <c r="B66" s="676" t="s">
        <v>965</v>
      </c>
      <c r="C66" s="676"/>
      <c r="D66" s="676"/>
      <c r="E66" s="676"/>
      <c r="F66" s="16" t="s">
        <v>282</v>
      </c>
      <c r="G66" s="16"/>
      <c r="H66" s="16"/>
      <c r="I66" s="16"/>
      <c r="J66" s="16"/>
    </row>
    <row r="68" spans="2:10" ht="21" customHeight="1">
      <c r="B68" s="2"/>
      <c r="C68" s="18" t="s">
        <v>53</v>
      </c>
      <c r="D68" s="18" t="s">
        <v>12</v>
      </c>
      <c r="E68" s="18" t="s">
        <v>13</v>
      </c>
    </row>
    <row r="69" spans="2:10" ht="15" hidden="1">
      <c r="B69" s="48" t="s">
        <v>48</v>
      </c>
      <c r="C69" s="43">
        <v>36</v>
      </c>
      <c r="D69" s="43">
        <v>1383</v>
      </c>
      <c r="E69" s="45">
        <f>C69/(D69+C69)</f>
        <v>2.5369978858350951E-2</v>
      </c>
      <c r="F69" s="2"/>
    </row>
    <row r="70" spans="2:10" ht="15" hidden="1">
      <c r="B70" s="48" t="s">
        <v>9</v>
      </c>
      <c r="C70" s="43">
        <v>24</v>
      </c>
      <c r="D70" s="43">
        <v>1420</v>
      </c>
      <c r="E70" s="45">
        <f>C70/(D70+C70)</f>
        <v>1.662049861495845E-2</v>
      </c>
      <c r="F70" s="2"/>
    </row>
    <row r="71" spans="2:10" ht="15" hidden="1">
      <c r="B71" s="48" t="s">
        <v>49</v>
      </c>
      <c r="C71" s="43">
        <v>35</v>
      </c>
      <c r="D71" s="43">
        <v>1468</v>
      </c>
      <c r="E71" s="45">
        <f>C71/(D71+C71)</f>
        <v>2.3286759813705923E-2</v>
      </c>
      <c r="F71" s="2"/>
    </row>
    <row r="72" spans="2:10" ht="15" hidden="1">
      <c r="B72" s="48" t="s">
        <v>10</v>
      </c>
      <c r="C72" s="43">
        <v>23</v>
      </c>
      <c r="D72" s="43">
        <v>1491</v>
      </c>
      <c r="E72" s="45">
        <f>C72/(D72+C72)</f>
        <v>1.5191545574636724E-2</v>
      </c>
      <c r="F72" s="2"/>
    </row>
    <row r="73" spans="2:10" s="81" customFormat="1" ht="2.25" hidden="1" customHeight="1">
      <c r="B73" s="79"/>
      <c r="C73" s="80"/>
      <c r="D73" s="80"/>
      <c r="E73" s="80"/>
      <c r="F73" s="80"/>
    </row>
    <row r="74" spans="2:10" s="2" customFormat="1" ht="15" hidden="1">
      <c r="B74" s="48" t="s">
        <v>124</v>
      </c>
      <c r="C74" s="43">
        <v>10</v>
      </c>
      <c r="D74" s="43">
        <v>1501</v>
      </c>
      <c r="E74" s="45">
        <f>C74/(D74+C74)</f>
        <v>6.6181336863004635E-3</v>
      </c>
    </row>
    <row r="75" spans="2:10" s="2" customFormat="1" ht="15" hidden="1">
      <c r="B75" s="48" t="s">
        <v>125</v>
      </c>
      <c r="C75" s="43">
        <v>18</v>
      </c>
      <c r="D75" s="43">
        <v>1519</v>
      </c>
      <c r="E75" s="45">
        <f>C75/(D75+C75)</f>
        <v>1.1711125569290826E-2</v>
      </c>
    </row>
    <row r="76" spans="2:10" s="2" customFormat="1" ht="15" hidden="1">
      <c r="B76" s="48" t="s">
        <v>126</v>
      </c>
      <c r="C76" s="43">
        <v>54</v>
      </c>
      <c r="D76" s="43">
        <v>1505</v>
      </c>
      <c r="E76" s="45">
        <f>C76/(D76+C76)</f>
        <v>3.463758819756254E-2</v>
      </c>
    </row>
    <row r="77" spans="2:10" s="81" customFormat="1" ht="2.25" hidden="1" customHeight="1">
      <c r="B77" s="79"/>
      <c r="C77" s="80"/>
      <c r="D77" s="80"/>
      <c r="E77" s="80"/>
      <c r="F77" s="80"/>
    </row>
    <row r="78" spans="2:10" s="2" customFormat="1" ht="15" hidden="1">
      <c r="B78" s="48" t="s">
        <v>194</v>
      </c>
      <c r="C78" s="43">
        <v>19</v>
      </c>
      <c r="D78" s="43">
        <v>1511</v>
      </c>
      <c r="E78" s="45">
        <f>C78/(C78+D78-109)</f>
        <v>1.3370865587614356E-2</v>
      </c>
    </row>
    <row r="79" spans="2:10" s="2" customFormat="1" ht="15" hidden="1">
      <c r="B79" s="48" t="s">
        <v>214</v>
      </c>
      <c r="C79" s="43">
        <v>67</v>
      </c>
      <c r="D79" s="43">
        <v>1472</v>
      </c>
      <c r="E79" s="45">
        <f>C79/(C79+D79-108)</f>
        <v>4.6820405310971348E-2</v>
      </c>
    </row>
    <row r="80" spans="2:10" s="2" customFormat="1" ht="15" hidden="1">
      <c r="B80" s="48" t="s">
        <v>228</v>
      </c>
      <c r="C80" s="43">
        <v>73</v>
      </c>
      <c r="D80" s="43">
        <v>1473</v>
      </c>
      <c r="E80" s="45">
        <f>C80/(C80+D80-103)</f>
        <v>5.058905058905059E-2</v>
      </c>
    </row>
    <row r="81" spans="2:6" s="2" customFormat="1" ht="15" hidden="1">
      <c r="B81" s="48" t="s">
        <v>246</v>
      </c>
      <c r="C81" s="43">
        <v>54</v>
      </c>
      <c r="D81" s="43">
        <v>1446</v>
      </c>
      <c r="E81" s="45">
        <f>C81/(C81+D81-102)</f>
        <v>3.8626609442060089E-2</v>
      </c>
    </row>
    <row r="82" spans="2:6" s="81" customFormat="1" ht="0.75" hidden="1" customHeight="1">
      <c r="B82" s="79"/>
      <c r="C82" s="80"/>
      <c r="D82" s="80"/>
      <c r="E82" s="80"/>
      <c r="F82" s="80"/>
    </row>
    <row r="83" spans="2:6" s="2" customFormat="1" ht="15" hidden="1">
      <c r="B83" s="48" t="s">
        <v>281</v>
      </c>
      <c r="C83" s="43">
        <v>74</v>
      </c>
      <c r="D83" s="43">
        <v>1417</v>
      </c>
      <c r="E83" s="45">
        <f>C83/(C83+D83-76)</f>
        <v>5.2296819787985865E-2</v>
      </c>
    </row>
    <row r="84" spans="2:6" ht="15" hidden="1">
      <c r="B84" s="48" t="s">
        <v>298</v>
      </c>
      <c r="C84" s="43">
        <v>24</v>
      </c>
      <c r="D84" s="43">
        <v>1457</v>
      </c>
      <c r="E84" s="45">
        <f>C84/(C84+D84-74)</f>
        <v>1.7057569296375266E-2</v>
      </c>
    </row>
    <row r="85" spans="2:6" s="2" customFormat="1" ht="15" hidden="1">
      <c r="B85" s="48" t="s">
        <v>302</v>
      </c>
      <c r="C85" s="43">
        <v>14</v>
      </c>
      <c r="D85" s="43">
        <v>1470</v>
      </c>
      <c r="E85" s="45">
        <f>C85/(C85+D85-76)</f>
        <v>9.943181818181818E-3</v>
      </c>
    </row>
    <row r="86" spans="2:6" s="2" customFormat="1" ht="3.75" hidden="1" customHeight="1"/>
    <row r="87" spans="2:6" s="2" customFormat="1" ht="15" hidden="1">
      <c r="B87" s="48" t="s">
        <v>341</v>
      </c>
      <c r="C87" s="43">
        <v>37</v>
      </c>
      <c r="D87" s="43">
        <v>1473</v>
      </c>
      <c r="E87" s="45">
        <f>C87/(C87+D87-79)</f>
        <v>2.5856044723969251E-2</v>
      </c>
    </row>
    <row r="88" spans="2:6" s="2" customFormat="1" ht="15" hidden="1">
      <c r="B88" s="48" t="s">
        <v>444</v>
      </c>
      <c r="C88" s="43">
        <v>90</v>
      </c>
      <c r="D88" s="43">
        <v>1395</v>
      </c>
      <c r="E88" s="45">
        <f>C88/(C88+D88-77)</f>
        <v>6.3920454545454544E-2</v>
      </c>
    </row>
    <row r="89" spans="2:6" s="2" customFormat="1" ht="15" hidden="1">
      <c r="B89" s="48" t="s">
        <v>384</v>
      </c>
      <c r="C89" s="43">
        <v>16</v>
      </c>
      <c r="D89" s="43">
        <v>1389</v>
      </c>
      <c r="E89" s="45">
        <f>C89/(C89+D89-77)</f>
        <v>1.2048192771084338E-2</v>
      </c>
    </row>
    <row r="90" spans="2:6" s="2" customFormat="1" ht="15" hidden="1">
      <c r="B90" s="48" t="s">
        <v>402</v>
      </c>
      <c r="C90" s="43">
        <v>54</v>
      </c>
      <c r="D90" s="43">
        <v>1375</v>
      </c>
      <c r="E90" s="45">
        <f>C90/(C90+D90-80)</f>
        <v>4.0029651593773162E-2</v>
      </c>
    </row>
    <row r="91" spans="2:6" s="2" customFormat="1" ht="3.75" hidden="1" customHeight="1"/>
    <row r="92" spans="2:6" s="131" customFormat="1" ht="15.75" hidden="1" customHeight="1">
      <c r="B92" s="132" t="s">
        <v>441</v>
      </c>
      <c r="C92" s="129">
        <v>85</v>
      </c>
      <c r="D92" s="129">
        <v>1364</v>
      </c>
      <c r="E92" s="130">
        <f>C92/(C92+D92-80)</f>
        <v>6.2089116143170198E-2</v>
      </c>
    </row>
    <row r="93" spans="2:6" s="131" customFormat="1" ht="15" hidden="1">
      <c r="B93" s="128" t="s">
        <v>443</v>
      </c>
      <c r="C93" s="129">
        <v>59</v>
      </c>
      <c r="D93" s="129">
        <v>1336</v>
      </c>
      <c r="E93" s="130">
        <f>C93/(C93+D93-80)</f>
        <v>4.4866920152091254E-2</v>
      </c>
    </row>
    <row r="94" spans="2:6" s="131" customFormat="1" ht="15" hidden="1">
      <c r="B94" s="128" t="s">
        <v>477</v>
      </c>
      <c r="C94" s="129">
        <v>52</v>
      </c>
      <c r="D94" s="129">
        <v>1330</v>
      </c>
      <c r="E94" s="130">
        <f>C94/(C94+D94-81)</f>
        <v>3.9969254419677171E-2</v>
      </c>
    </row>
    <row r="95" spans="2:6" s="131" customFormat="1" ht="15" hidden="1">
      <c r="B95" s="128" t="s">
        <v>500</v>
      </c>
      <c r="C95" s="129">
        <v>38</v>
      </c>
      <c r="D95" s="129">
        <v>1377</v>
      </c>
      <c r="E95" s="130">
        <f>C95/(C95+D95-81)</f>
        <v>2.8485757121439279E-2</v>
      </c>
    </row>
    <row r="96" spans="2:6" s="131" customFormat="1" ht="15" hidden="1">
      <c r="B96" s="128" t="s">
        <v>532</v>
      </c>
      <c r="C96" s="129">
        <v>65</v>
      </c>
      <c r="D96" s="129">
        <v>1328</v>
      </c>
      <c r="E96" s="130">
        <f>C96/(C96+D96-82)</f>
        <v>4.958047292143402E-2</v>
      </c>
    </row>
    <row r="97" spans="2:14" s="2" customFormat="1" ht="3.75" hidden="1" customHeight="1"/>
    <row r="98" spans="2:14" s="2" customFormat="1" ht="15" hidden="1">
      <c r="B98" s="48" t="s">
        <v>546</v>
      </c>
      <c r="C98" s="43">
        <v>141</v>
      </c>
      <c r="D98" s="43">
        <v>1307</v>
      </c>
      <c r="E98" s="130">
        <f>C98/(C98+D98-82)</f>
        <v>0.10322108345534407</v>
      </c>
    </row>
    <row r="99" spans="2:14" s="2" customFormat="1" ht="15" hidden="1">
      <c r="B99" s="48" t="s">
        <v>639</v>
      </c>
      <c r="C99" s="43">
        <v>33</v>
      </c>
      <c r="D99" s="43">
        <v>1341</v>
      </c>
      <c r="E99" s="130">
        <f>C99/(C99+D99-82)</f>
        <v>2.5541795665634675E-2</v>
      </c>
    </row>
    <row r="100" spans="2:14" s="15" customFormat="1" ht="15" hidden="1" customHeight="1">
      <c r="B100" s="48" t="s">
        <v>640</v>
      </c>
      <c r="C100" s="43">
        <v>131</v>
      </c>
      <c r="D100" s="43">
        <v>1342</v>
      </c>
      <c r="E100" s="130">
        <f>C100/(C100+D100-82)</f>
        <v>9.417685118619698E-2</v>
      </c>
      <c r="J100" s="85"/>
      <c r="K100" s="16"/>
      <c r="L100" s="16"/>
    </row>
    <row r="101" spans="2:14" s="15" customFormat="1" ht="5.25" hidden="1" customHeight="1">
      <c r="B101" s="136"/>
      <c r="C101" s="137"/>
      <c r="D101" s="137"/>
      <c r="E101" s="139"/>
      <c r="H101" s="114"/>
      <c r="I101" s="114"/>
      <c r="J101" s="85"/>
      <c r="K101" s="16"/>
      <c r="L101" s="16"/>
    </row>
    <row r="102" spans="2:14" ht="15" hidden="1">
      <c r="B102" s="128" t="s">
        <v>641</v>
      </c>
      <c r="C102" s="129">
        <v>27</v>
      </c>
      <c r="D102" s="129">
        <v>1317</v>
      </c>
      <c r="E102" s="159">
        <f>C102/(C102+D102-85)</f>
        <v>2.1445591739475776E-2</v>
      </c>
      <c r="H102" s="2"/>
      <c r="I102" s="2"/>
      <c r="J102" s="2"/>
      <c r="K102" s="2"/>
      <c r="N102" s="2"/>
    </row>
    <row r="103" spans="2:14" s="2" customFormat="1" ht="15" hidden="1">
      <c r="B103" s="128" t="s">
        <v>658</v>
      </c>
      <c r="C103" s="129">
        <v>76</v>
      </c>
      <c r="D103" s="129">
        <v>1287</v>
      </c>
      <c r="E103" s="159">
        <f>C103/(C103+D103-92)</f>
        <v>5.9795436664044063E-2</v>
      </c>
    </row>
    <row r="104" spans="2:14" s="2" customFormat="1" ht="15" hidden="1">
      <c r="B104" s="128" t="s">
        <v>759</v>
      </c>
      <c r="C104" s="129">
        <v>57</v>
      </c>
      <c r="D104" s="129">
        <v>1279</v>
      </c>
      <c r="E104" s="159">
        <f>C104/(C104+D104-92)</f>
        <v>4.5819935691318328E-2</v>
      </c>
    </row>
    <row r="105" spans="2:14" s="2" customFormat="1" ht="15" hidden="1">
      <c r="B105" s="128" t="s">
        <v>726</v>
      </c>
      <c r="C105" s="129">
        <v>42</v>
      </c>
      <c r="D105" s="129">
        <v>1276</v>
      </c>
      <c r="E105" s="159">
        <f>C105/(C105+D105-94)</f>
        <v>3.4313725490196081E-2</v>
      </c>
    </row>
    <row r="106" spans="2:14" s="81" customFormat="1" ht="2.25" hidden="1" customHeight="1">
      <c r="B106" s="155"/>
      <c r="C106" s="156"/>
      <c r="D106" s="156"/>
      <c r="E106" s="157"/>
    </row>
    <row r="107" spans="2:14" s="2" customFormat="1" ht="15" hidden="1">
      <c r="B107" s="128" t="s">
        <v>740</v>
      </c>
      <c r="C107" s="129">
        <v>53</v>
      </c>
      <c r="D107" s="129">
        <v>1263</v>
      </c>
      <c r="E107" s="159">
        <f>C107/(C107+D107-94)</f>
        <v>4.3371522094926347E-2</v>
      </c>
    </row>
    <row r="108" spans="2:14" s="2" customFormat="1" ht="15" hidden="1">
      <c r="B108" s="128" t="s">
        <v>766</v>
      </c>
      <c r="C108" s="129">
        <v>62</v>
      </c>
      <c r="D108" s="129">
        <v>1295</v>
      </c>
      <c r="E108" s="159">
        <f>C108/(C108+D108-95)</f>
        <v>4.9128367670364499E-2</v>
      </c>
    </row>
    <row r="109" spans="2:14" s="2" customFormat="1" ht="15" hidden="1">
      <c r="B109" s="128" t="s">
        <v>801</v>
      </c>
      <c r="C109" s="129">
        <v>84</v>
      </c>
      <c r="D109" s="129">
        <v>1278</v>
      </c>
      <c r="E109" s="159">
        <f>C109/(C109+D109-96)</f>
        <v>6.6350710900473939E-2</v>
      </c>
    </row>
    <row r="110" spans="2:14" s="2" customFormat="1" ht="15" hidden="1">
      <c r="B110" s="128" t="s">
        <v>824</v>
      </c>
      <c r="C110" s="129">
        <v>44</v>
      </c>
      <c r="D110" s="129">
        <v>1251</v>
      </c>
      <c r="E110" s="159">
        <f>C110/(C110+D110-97)</f>
        <v>3.6727879799666109E-2</v>
      </c>
    </row>
    <row r="111" spans="2:14" s="81" customFormat="1" ht="2.25" customHeight="1">
      <c r="B111" s="155"/>
      <c r="C111" s="156"/>
      <c r="D111" s="156"/>
      <c r="E111" s="157"/>
    </row>
    <row r="112" spans="2:14" s="2" customFormat="1" ht="15">
      <c r="B112" s="140" t="s">
        <v>945</v>
      </c>
      <c r="C112" s="153">
        <v>66</v>
      </c>
      <c r="D112" s="153">
        <v>1249</v>
      </c>
      <c r="E112" s="154">
        <f>C112/(C112+D112-99)</f>
        <v>5.4276315789473686E-2</v>
      </c>
    </row>
    <row r="113" spans="2:12" s="2" customFormat="1" ht="15">
      <c r="B113" s="140" t="s">
        <v>992</v>
      </c>
      <c r="C113" s="153">
        <v>202</v>
      </c>
      <c r="D113" s="153">
        <v>1092</v>
      </c>
      <c r="E113" s="154">
        <f>C113/(C113+D113-99)</f>
        <v>0.16903765690376568</v>
      </c>
    </row>
    <row r="114" spans="2:12" s="2" customFormat="1" ht="15">
      <c r="B114" s="140" t="s">
        <v>1010</v>
      </c>
      <c r="C114" s="153">
        <v>46</v>
      </c>
      <c r="D114" s="153">
        <v>1105</v>
      </c>
      <c r="E114" s="154">
        <f>C114/(C114+D114-99)</f>
        <v>4.3726235741444866E-2</v>
      </c>
    </row>
    <row r="115" spans="2:12" s="2" customFormat="1" ht="15">
      <c r="B115" s="140" t="s">
        <v>1042</v>
      </c>
      <c r="C115" s="153">
        <v>157</v>
      </c>
      <c r="D115" s="153">
        <v>1012</v>
      </c>
      <c r="E115" s="154">
        <f>C115/(C115+D115-88)</f>
        <v>0.14523589269195189</v>
      </c>
    </row>
    <row r="116" spans="2:12" s="2" customFormat="1" ht="20.25" customHeight="1">
      <c r="B116" s="676"/>
      <c r="C116" s="676"/>
      <c r="D116" s="676"/>
      <c r="E116" s="676"/>
      <c r="F116" s="123"/>
    </row>
    <row r="117" spans="2:12" s="2" customFormat="1" ht="15">
      <c r="B117" s="114"/>
      <c r="C117" s="114"/>
      <c r="D117" s="114"/>
      <c r="E117" s="114"/>
      <c r="F117" s="123"/>
    </row>
    <row r="118" spans="2:12" s="2" customFormat="1" ht="16.5">
      <c r="B118" s="158"/>
      <c r="C118" s="114"/>
      <c r="D118" s="114"/>
      <c r="E118" s="114"/>
      <c r="F118" s="123"/>
    </row>
    <row r="119" spans="2:12" s="2" customFormat="1" ht="15">
      <c r="B119" s="114"/>
      <c r="C119" s="114"/>
      <c r="D119" s="114"/>
      <c r="E119" s="114"/>
      <c r="F119" s="123"/>
    </row>
    <row r="120" spans="2:12" s="2" customFormat="1" ht="15">
      <c r="B120" s="121"/>
      <c r="C120" s="122"/>
      <c r="D120" s="122"/>
      <c r="E120" s="122"/>
      <c r="H120" s="676" t="s">
        <v>1007</v>
      </c>
      <c r="I120" s="676"/>
    </row>
    <row r="121" spans="2:12" s="2" customFormat="1" ht="3" customHeight="1">
      <c r="B121" s="122"/>
      <c r="C121" s="122"/>
      <c r="D121" s="122"/>
      <c r="E121" s="122"/>
    </row>
    <row r="122" spans="2:12" ht="27.75" customHeight="1">
      <c r="B122" s="122"/>
      <c r="C122" s="122"/>
      <c r="D122" s="122"/>
      <c r="E122" s="122"/>
      <c r="H122" s="2"/>
      <c r="I122" s="18" t="s">
        <v>54</v>
      </c>
      <c r="J122" s="18" t="s">
        <v>55</v>
      </c>
      <c r="K122" s="18" t="s">
        <v>56</v>
      </c>
      <c r="L122" s="73"/>
    </row>
    <row r="123" spans="2:12" s="2" customFormat="1" ht="73.5" hidden="1" customHeight="1">
      <c r="B123" s="122"/>
      <c r="C123" s="122"/>
      <c r="D123" s="122"/>
      <c r="E123" s="122"/>
      <c r="H123" s="49" t="s">
        <v>968</v>
      </c>
      <c r="I123" s="47" t="s">
        <v>969</v>
      </c>
      <c r="J123" s="12"/>
      <c r="K123" s="46">
        <v>3</v>
      </c>
      <c r="L123" s="73"/>
    </row>
    <row r="124" spans="2:12" s="2" customFormat="1" ht="96.75" hidden="1" customHeight="1">
      <c r="B124" s="122"/>
      <c r="C124" s="122"/>
      <c r="D124" s="122"/>
      <c r="E124" s="122"/>
      <c r="H124" s="49" t="s">
        <v>970</v>
      </c>
      <c r="I124" s="47" t="s">
        <v>971</v>
      </c>
      <c r="J124" s="12"/>
      <c r="K124" s="46">
        <v>4</v>
      </c>
      <c r="L124" s="73"/>
    </row>
    <row r="125" spans="2:12" s="2" customFormat="1" ht="27.75" hidden="1" customHeight="1">
      <c r="B125" s="122"/>
      <c r="C125" s="122"/>
      <c r="D125" s="122"/>
      <c r="E125" s="122"/>
      <c r="H125" s="49" t="s">
        <v>972</v>
      </c>
      <c r="I125" s="47" t="s">
        <v>973</v>
      </c>
      <c r="J125" s="12"/>
      <c r="K125" s="46">
        <v>1</v>
      </c>
      <c r="L125" s="73"/>
    </row>
    <row r="126" spans="2:12" s="2" customFormat="1" ht="60" hidden="1" customHeight="1">
      <c r="B126" s="122"/>
      <c r="C126" s="122"/>
      <c r="D126" s="122"/>
      <c r="E126" s="122"/>
      <c r="H126" s="49" t="s">
        <v>974</v>
      </c>
      <c r="I126" s="47" t="s">
        <v>975</v>
      </c>
      <c r="J126" s="12"/>
      <c r="K126" s="46">
        <v>2</v>
      </c>
      <c r="L126" s="73"/>
    </row>
    <row r="127" spans="2:12" s="2" customFormat="1" ht="87" hidden="1" customHeight="1">
      <c r="B127" s="122"/>
      <c r="C127" s="122"/>
      <c r="D127" s="122"/>
      <c r="E127" s="122"/>
      <c r="H127" s="49" t="s">
        <v>976</v>
      </c>
      <c r="I127" s="47" t="s">
        <v>977</v>
      </c>
      <c r="J127" s="47" t="s">
        <v>978</v>
      </c>
      <c r="K127" s="46">
        <v>5</v>
      </c>
      <c r="L127" s="73"/>
    </row>
    <row r="128" spans="2:12" s="2" customFormat="1" ht="27.75" hidden="1" customHeight="1">
      <c r="B128" s="122"/>
      <c r="C128" s="122"/>
      <c r="D128" s="122"/>
      <c r="E128" s="122"/>
      <c r="H128" s="49" t="s">
        <v>979</v>
      </c>
      <c r="I128" s="47" t="s">
        <v>980</v>
      </c>
      <c r="J128" s="12"/>
      <c r="K128" s="46">
        <v>2</v>
      </c>
      <c r="L128" s="73"/>
    </row>
    <row r="129" spans="2:12" s="2" customFormat="1" ht="81.75" hidden="1" customHeight="1">
      <c r="B129" s="122"/>
      <c r="C129" s="122"/>
      <c r="D129" s="122"/>
      <c r="E129" s="122"/>
      <c r="H129" s="49" t="s">
        <v>981</v>
      </c>
      <c r="I129" s="47" t="s">
        <v>982</v>
      </c>
      <c r="J129" s="47" t="s">
        <v>983</v>
      </c>
      <c r="K129" s="46">
        <v>6</v>
      </c>
      <c r="L129" s="73"/>
    </row>
    <row r="130" spans="2:12" s="2" customFormat="1" ht="48" hidden="1" customHeight="1">
      <c r="B130" s="122"/>
      <c r="C130" s="122"/>
      <c r="D130" s="122"/>
      <c r="E130" s="122"/>
      <c r="H130" s="49" t="s">
        <v>984</v>
      </c>
      <c r="I130" s="47" t="s">
        <v>985</v>
      </c>
      <c r="J130" s="12"/>
      <c r="K130" s="46">
        <v>3</v>
      </c>
      <c r="L130" s="73"/>
    </row>
    <row r="131" spans="2:12" ht="96" hidden="1" customHeight="1">
      <c r="F131" s="2"/>
      <c r="H131" s="49" t="s">
        <v>48</v>
      </c>
      <c r="I131" s="47" t="s">
        <v>146</v>
      </c>
      <c r="J131" s="12"/>
      <c r="K131" s="46">
        <v>4</v>
      </c>
      <c r="L131" s="74"/>
    </row>
    <row r="132" spans="2:12" ht="15" hidden="1">
      <c r="F132" s="2"/>
      <c r="H132" s="49" t="s">
        <v>9</v>
      </c>
      <c r="I132" s="47" t="s">
        <v>147</v>
      </c>
      <c r="J132" s="12"/>
      <c r="K132" s="46">
        <v>1</v>
      </c>
      <c r="L132" s="74"/>
    </row>
    <row r="133" spans="2:12" ht="27" hidden="1">
      <c r="F133" s="2"/>
      <c r="H133" s="49" t="s">
        <v>49</v>
      </c>
      <c r="I133" s="47" t="s">
        <v>148</v>
      </c>
      <c r="J133" s="12"/>
      <c r="K133" s="46">
        <v>2</v>
      </c>
      <c r="L133" s="74"/>
    </row>
    <row r="134" spans="2:12" ht="27" hidden="1">
      <c r="F134" s="2"/>
      <c r="H134" s="49" t="s">
        <v>10</v>
      </c>
      <c r="I134" s="47" t="s">
        <v>149</v>
      </c>
      <c r="J134" s="46"/>
      <c r="K134" s="46">
        <v>2</v>
      </c>
      <c r="L134" s="74"/>
    </row>
    <row r="135" spans="2:12" s="2" customFormat="1" ht="72.75" hidden="1" customHeight="1">
      <c r="H135" s="49" t="s">
        <v>124</v>
      </c>
      <c r="I135" s="47" t="s">
        <v>151</v>
      </c>
      <c r="J135" s="47" t="s">
        <v>150</v>
      </c>
      <c r="K135" s="46">
        <v>4</v>
      </c>
      <c r="L135" s="74"/>
    </row>
    <row r="136" spans="2:12" ht="67.5" hidden="1">
      <c r="H136" s="49" t="s">
        <v>125</v>
      </c>
      <c r="I136" s="47" t="s">
        <v>157</v>
      </c>
      <c r="J136" s="46"/>
      <c r="K136" s="46">
        <v>4</v>
      </c>
    </row>
    <row r="137" spans="2:12" s="2" customFormat="1" ht="74.25" hidden="1" customHeight="1">
      <c r="H137" s="49" t="s">
        <v>126</v>
      </c>
      <c r="I137" s="47" t="s">
        <v>170</v>
      </c>
      <c r="J137" s="46"/>
      <c r="K137" s="46">
        <v>5</v>
      </c>
    </row>
    <row r="138" spans="2:12" s="2" customFormat="1" ht="30" hidden="1">
      <c r="H138" s="49" t="s">
        <v>194</v>
      </c>
      <c r="I138" s="47" t="s">
        <v>196</v>
      </c>
      <c r="J138" s="46"/>
      <c r="K138" s="46">
        <v>2</v>
      </c>
    </row>
    <row r="139" spans="2:12" s="2" customFormat="1" ht="40.5" hidden="1">
      <c r="H139" s="49" t="s">
        <v>214</v>
      </c>
      <c r="I139" s="47" t="s">
        <v>219</v>
      </c>
      <c r="J139" s="46"/>
      <c r="K139" s="46">
        <v>3</v>
      </c>
    </row>
    <row r="140" spans="2:12" s="2" customFormat="1" ht="15" hidden="1">
      <c r="H140" s="49" t="s">
        <v>228</v>
      </c>
      <c r="I140" s="47" t="s">
        <v>227</v>
      </c>
      <c r="J140" s="47"/>
      <c r="K140" s="46">
        <v>1</v>
      </c>
    </row>
    <row r="141" spans="2:12" s="2" customFormat="1" ht="67.5" hidden="1">
      <c r="H141" s="49" t="s">
        <v>246</v>
      </c>
      <c r="I141" s="47" t="s">
        <v>245</v>
      </c>
      <c r="J141" s="47"/>
      <c r="K141" s="46">
        <v>2</v>
      </c>
    </row>
    <row r="142" spans="2:12" ht="1.5" hidden="1" customHeight="1">
      <c r="H142" s="2"/>
      <c r="I142" s="2"/>
      <c r="J142" s="2"/>
      <c r="K142" s="2"/>
    </row>
    <row r="143" spans="2:12" s="2" customFormat="1" ht="27" hidden="1">
      <c r="H143" s="49" t="s">
        <v>253</v>
      </c>
      <c r="I143" s="47" t="s">
        <v>260</v>
      </c>
      <c r="J143" s="47"/>
      <c r="K143" s="46">
        <v>1</v>
      </c>
    </row>
    <row r="144" spans="2:12" s="2" customFormat="1" ht="108" hidden="1">
      <c r="H144" s="49" t="s">
        <v>261</v>
      </c>
      <c r="I144" s="47" t="s">
        <v>265</v>
      </c>
      <c r="J144" s="47"/>
      <c r="K144" s="46">
        <v>4</v>
      </c>
    </row>
    <row r="145" spans="8:19" s="2" customFormat="1" ht="67.5" hidden="1">
      <c r="H145" s="49" t="s">
        <v>298</v>
      </c>
      <c r="I145" s="47" t="s">
        <v>284</v>
      </c>
      <c r="J145" s="47"/>
      <c r="K145" s="46">
        <v>2</v>
      </c>
    </row>
    <row r="146" spans="8:19" ht="148.5" hidden="1">
      <c r="H146" s="49" t="s">
        <v>302</v>
      </c>
      <c r="I146" s="47" t="s">
        <v>322</v>
      </c>
      <c r="J146" s="47"/>
      <c r="K146" s="46">
        <v>5</v>
      </c>
      <c r="N146" s="111"/>
      <c r="O146" s="85"/>
      <c r="P146" s="85"/>
      <c r="Q146" s="85"/>
      <c r="R146" s="85"/>
      <c r="S146" s="85"/>
    </row>
    <row r="147" spans="8:19" s="2" customFormat="1" ht="2.25" hidden="1" customHeight="1"/>
    <row r="148" spans="8:19" s="2" customFormat="1" ht="94.5" hidden="1">
      <c r="H148" s="49" t="s">
        <v>339</v>
      </c>
      <c r="I148" s="47" t="s">
        <v>340</v>
      </c>
      <c r="J148" s="47"/>
      <c r="K148" s="46">
        <v>3</v>
      </c>
      <c r="N148" s="111"/>
      <c r="O148" s="85"/>
      <c r="P148" s="85"/>
      <c r="Q148" s="85"/>
      <c r="R148" s="85"/>
      <c r="S148" s="85"/>
    </row>
    <row r="149" spans="8:19" s="2" customFormat="1" ht="119.25" hidden="1" customHeight="1">
      <c r="H149" s="49" t="s">
        <v>343</v>
      </c>
      <c r="I149" s="47" t="s">
        <v>356</v>
      </c>
      <c r="J149" s="47"/>
      <c r="K149" s="46">
        <v>4</v>
      </c>
      <c r="N149" s="111"/>
      <c r="O149" s="85"/>
      <c r="P149" s="85"/>
      <c r="Q149" s="85"/>
      <c r="R149" s="85"/>
      <c r="S149" s="85"/>
    </row>
    <row r="150" spans="8:19" s="2" customFormat="1" ht="138.75" hidden="1" customHeight="1">
      <c r="H150" s="49" t="s">
        <v>368</v>
      </c>
      <c r="I150" s="47" t="s">
        <v>380</v>
      </c>
      <c r="J150" s="47"/>
      <c r="K150" s="46">
        <v>5</v>
      </c>
      <c r="N150" s="111"/>
      <c r="O150" s="85"/>
      <c r="P150" s="85"/>
      <c r="Q150" s="85"/>
      <c r="R150" s="85"/>
      <c r="S150" s="85"/>
    </row>
    <row r="151" spans="8:19" s="2" customFormat="1" ht="159" hidden="1" customHeight="1">
      <c r="H151" s="49" t="s">
        <v>391</v>
      </c>
      <c r="I151" s="47" t="s">
        <v>400</v>
      </c>
      <c r="J151" s="47"/>
      <c r="K151" s="46">
        <v>5</v>
      </c>
      <c r="N151" s="111"/>
      <c r="O151" s="85"/>
      <c r="P151" s="85"/>
      <c r="Q151" s="85"/>
      <c r="R151" s="85"/>
      <c r="S151" s="85"/>
    </row>
    <row r="152" spans="8:19" s="2" customFormat="1" ht="110.25" hidden="1" customHeight="1">
      <c r="H152" s="49" t="s">
        <v>442</v>
      </c>
      <c r="I152" s="47" t="s">
        <v>452</v>
      </c>
      <c r="J152" s="47"/>
      <c r="K152" s="46">
        <v>8</v>
      </c>
      <c r="N152" s="114"/>
      <c r="O152" s="85"/>
      <c r="P152" s="85"/>
      <c r="Q152" s="85"/>
      <c r="R152" s="85"/>
      <c r="S152" s="85"/>
    </row>
    <row r="153" spans="8:19" s="2" customFormat="1" ht="141.75" hidden="1" customHeight="1">
      <c r="H153" s="49" t="s">
        <v>443</v>
      </c>
      <c r="I153" s="47" t="s">
        <v>474</v>
      </c>
      <c r="J153" s="47"/>
      <c r="K153" s="46">
        <v>10</v>
      </c>
      <c r="N153" s="114"/>
      <c r="O153" s="85"/>
      <c r="P153" s="85"/>
      <c r="Q153" s="85"/>
      <c r="R153" s="85"/>
      <c r="S153" s="85"/>
    </row>
    <row r="154" spans="8:19" s="2" customFormat="1" ht="105.75" hidden="1" customHeight="1">
      <c r="H154" s="49" t="s">
        <v>477</v>
      </c>
      <c r="I154" s="47" t="s">
        <v>501</v>
      </c>
      <c r="J154" s="47"/>
      <c r="K154" s="46">
        <v>6</v>
      </c>
      <c r="N154" s="114"/>
      <c r="O154" s="85"/>
      <c r="P154" s="85"/>
      <c r="Q154" s="85"/>
      <c r="R154" s="85"/>
      <c r="S154" s="85"/>
    </row>
    <row r="155" spans="8:19" s="2" customFormat="1" ht="48" hidden="1" customHeight="1">
      <c r="H155" s="49" t="s">
        <v>500</v>
      </c>
      <c r="I155" s="125" t="s">
        <v>515</v>
      </c>
      <c r="J155" s="47"/>
      <c r="K155" s="46">
        <v>3</v>
      </c>
      <c r="N155" s="114"/>
      <c r="O155" s="85"/>
      <c r="P155" s="85"/>
      <c r="Q155" s="85"/>
      <c r="R155" s="85"/>
      <c r="S155" s="85"/>
    </row>
    <row r="156" spans="8:19" s="2" customFormat="1" ht="48" hidden="1" customHeight="1">
      <c r="H156" s="49" t="s">
        <v>532</v>
      </c>
      <c r="I156" s="125" t="s">
        <v>533</v>
      </c>
      <c r="J156" s="47"/>
      <c r="K156" s="46">
        <v>2</v>
      </c>
      <c r="N156" s="114"/>
      <c r="O156" s="85"/>
      <c r="P156" s="85"/>
      <c r="Q156" s="85"/>
      <c r="R156" s="85"/>
      <c r="S156" s="85"/>
    </row>
    <row r="157" spans="8:19" s="2" customFormat="1" ht="48" hidden="1" customHeight="1">
      <c r="H157" s="49" t="s">
        <v>546</v>
      </c>
      <c r="I157" s="125" t="s">
        <v>564</v>
      </c>
      <c r="J157" s="47"/>
      <c r="K157" s="46">
        <v>3</v>
      </c>
      <c r="N157" s="114"/>
      <c r="O157" s="85"/>
      <c r="P157" s="85"/>
      <c r="Q157" s="85"/>
      <c r="R157" s="85"/>
      <c r="S157" s="85"/>
    </row>
    <row r="158" spans="8:19" s="2" customFormat="1" ht="48" hidden="1" customHeight="1">
      <c r="H158" s="49" t="s">
        <v>569</v>
      </c>
      <c r="I158" s="125" t="s">
        <v>589</v>
      </c>
      <c r="J158" s="47"/>
      <c r="K158" s="46">
        <v>3</v>
      </c>
      <c r="N158" s="114"/>
      <c r="O158" s="85"/>
      <c r="P158" s="85"/>
      <c r="Q158" s="85"/>
      <c r="R158" s="85"/>
      <c r="S158" s="85"/>
    </row>
    <row r="159" spans="8:19" s="2" customFormat="1" ht="48" hidden="1" customHeight="1">
      <c r="H159" s="49" t="s">
        <v>594</v>
      </c>
      <c r="I159" s="125" t="s">
        <v>593</v>
      </c>
      <c r="J159" s="47"/>
      <c r="K159" s="46">
        <v>2</v>
      </c>
      <c r="N159" s="114"/>
      <c r="O159" s="85"/>
      <c r="P159" s="85"/>
      <c r="Q159" s="85"/>
      <c r="R159" s="85"/>
      <c r="S159" s="85"/>
    </row>
    <row r="160" spans="8:19" s="2" customFormat="1" ht="61.5" hidden="1" customHeight="1">
      <c r="H160" s="49" t="s">
        <v>628</v>
      </c>
      <c r="I160" s="125" t="s">
        <v>638</v>
      </c>
      <c r="J160" s="47"/>
      <c r="K160" s="46">
        <v>4</v>
      </c>
      <c r="N160" s="114"/>
      <c r="O160" s="85"/>
      <c r="P160" s="85"/>
      <c r="Q160" s="85"/>
      <c r="R160" s="85"/>
      <c r="S160" s="85"/>
    </row>
    <row r="161" spans="8:19" s="2" customFormat="1" ht="61.5" hidden="1" customHeight="1">
      <c r="H161" s="49" t="s">
        <v>641</v>
      </c>
      <c r="I161" s="125" t="s">
        <v>653</v>
      </c>
      <c r="J161" s="47"/>
      <c r="K161" s="46">
        <v>3</v>
      </c>
      <c r="N161" s="114"/>
      <c r="O161" s="85"/>
      <c r="P161" s="85"/>
      <c r="Q161" s="85"/>
      <c r="R161" s="85"/>
      <c r="S161" s="85"/>
    </row>
    <row r="162" spans="8:19" s="2" customFormat="1" ht="52.5" hidden="1" customHeight="1">
      <c r="H162" s="49" t="s">
        <v>658</v>
      </c>
      <c r="I162" s="125" t="s">
        <v>671</v>
      </c>
      <c r="J162" s="47"/>
      <c r="K162" s="46">
        <v>3</v>
      </c>
      <c r="N162" s="114"/>
      <c r="O162" s="85"/>
      <c r="P162" s="85"/>
      <c r="Q162" s="85"/>
      <c r="R162" s="85"/>
      <c r="S162" s="85"/>
    </row>
    <row r="163" spans="8:19" s="2" customFormat="1" ht="61.5" hidden="1" customHeight="1">
      <c r="H163" s="49" t="s">
        <v>699</v>
      </c>
      <c r="I163" s="125" t="s">
        <v>691</v>
      </c>
      <c r="J163" s="47" t="s">
        <v>681</v>
      </c>
      <c r="K163" s="46">
        <v>5</v>
      </c>
      <c r="N163" s="114"/>
      <c r="O163" s="85"/>
      <c r="P163" s="85"/>
      <c r="Q163" s="85"/>
      <c r="R163" s="85"/>
      <c r="S163" s="85"/>
    </row>
    <row r="164" spans="8:19" s="2" customFormat="1" ht="49.5" hidden="1" customHeight="1">
      <c r="H164" s="49" t="s">
        <v>702</v>
      </c>
      <c r="I164" s="125" t="s">
        <v>742</v>
      </c>
      <c r="J164" s="47"/>
      <c r="K164" s="46">
        <v>3</v>
      </c>
      <c r="N164" s="114"/>
      <c r="O164" s="85"/>
      <c r="P164" s="85"/>
      <c r="Q164" s="85"/>
      <c r="R164" s="85"/>
      <c r="S164" s="85"/>
    </row>
    <row r="165" spans="8:19" s="2" customFormat="1" ht="91.5" hidden="1" customHeight="1">
      <c r="H165" s="160" t="s">
        <v>767</v>
      </c>
      <c r="I165" s="161" t="s">
        <v>768</v>
      </c>
      <c r="J165" s="162"/>
      <c r="K165" s="163">
        <v>4</v>
      </c>
      <c r="N165" s="114"/>
      <c r="O165" s="85"/>
      <c r="P165" s="85"/>
      <c r="Q165" s="85"/>
      <c r="R165" s="85"/>
      <c r="S165" s="85"/>
    </row>
    <row r="166" spans="8:19" s="2" customFormat="1" ht="52.5" hidden="1" customHeight="1">
      <c r="H166" s="160" t="s">
        <v>766</v>
      </c>
      <c r="I166" s="161" t="s">
        <v>795</v>
      </c>
      <c r="J166" s="162" t="s">
        <v>957</v>
      </c>
      <c r="K166" s="163">
        <v>4</v>
      </c>
      <c r="N166" s="114"/>
      <c r="O166" s="85"/>
      <c r="P166" s="85"/>
      <c r="Q166" s="85"/>
      <c r="R166" s="85"/>
      <c r="S166" s="85"/>
    </row>
    <row r="167" spans="8:19" s="175" customFormat="1" ht="64.5" hidden="1" customHeight="1">
      <c r="H167" s="160" t="s">
        <v>936</v>
      </c>
      <c r="I167" s="161" t="s">
        <v>937</v>
      </c>
      <c r="J167" s="162" t="s">
        <v>938</v>
      </c>
      <c r="K167" s="163">
        <v>5</v>
      </c>
      <c r="N167" s="173"/>
      <c r="O167" s="174"/>
      <c r="P167" s="174"/>
      <c r="Q167" s="174"/>
      <c r="R167" s="174"/>
      <c r="S167" s="174"/>
    </row>
    <row r="168" spans="8:19" s="175" customFormat="1" ht="78" hidden="1" customHeight="1">
      <c r="H168" s="176" t="s">
        <v>824</v>
      </c>
      <c r="I168" s="177" t="s">
        <v>940</v>
      </c>
      <c r="J168" s="178" t="s">
        <v>958</v>
      </c>
      <c r="K168" s="179">
        <v>5</v>
      </c>
      <c r="N168" s="173"/>
      <c r="O168" s="174"/>
      <c r="P168" s="174"/>
      <c r="Q168" s="174"/>
      <c r="R168" s="174"/>
      <c r="S168" s="174"/>
    </row>
    <row r="169" spans="8:19" s="2" customFormat="1" ht="36.75" customHeight="1">
      <c r="H169" s="183" t="s">
        <v>993</v>
      </c>
      <c r="I169" s="184" t="s">
        <v>994</v>
      </c>
      <c r="J169" s="185" t="s">
        <v>995</v>
      </c>
      <c r="K169" s="186">
        <v>3</v>
      </c>
      <c r="N169" s="172"/>
      <c r="O169" s="85"/>
      <c r="P169" s="85"/>
      <c r="Q169" s="85"/>
      <c r="R169" s="85"/>
      <c r="S169" s="85"/>
    </row>
    <row r="170" spans="8:19" s="2" customFormat="1" ht="71.25" customHeight="1">
      <c r="H170" s="190" t="s">
        <v>992</v>
      </c>
      <c r="I170" s="189" t="s">
        <v>1011</v>
      </c>
      <c r="J170" s="147"/>
      <c r="K170" s="191">
        <v>3</v>
      </c>
      <c r="N170" s="182"/>
      <c r="O170" s="85"/>
      <c r="P170" s="85"/>
      <c r="Q170" s="85"/>
      <c r="R170" s="85"/>
      <c r="S170" s="85"/>
    </row>
    <row r="171" spans="8:19" s="2" customFormat="1" ht="59.25" customHeight="1">
      <c r="H171" s="190" t="s">
        <v>1041</v>
      </c>
      <c r="I171" s="184" t="s">
        <v>1066</v>
      </c>
      <c r="J171" s="195"/>
      <c r="K171" s="191">
        <v>4</v>
      </c>
      <c r="N171" s="187"/>
      <c r="O171" s="85"/>
      <c r="P171" s="85"/>
      <c r="Q171" s="85"/>
      <c r="R171" s="85"/>
      <c r="S171" s="85"/>
    </row>
    <row r="172" spans="8:19" s="2" customFormat="1" ht="116.25" customHeight="1">
      <c r="H172" s="190" t="s">
        <v>1069</v>
      </c>
      <c r="I172" s="184" t="s">
        <v>1068</v>
      </c>
      <c r="J172" s="147"/>
      <c r="K172" s="46">
        <v>5</v>
      </c>
      <c r="N172" s="194"/>
      <c r="O172" s="85"/>
      <c r="P172" s="85"/>
      <c r="Q172" s="85"/>
      <c r="R172" s="85"/>
      <c r="S172" s="85"/>
    </row>
    <row r="173" spans="8:19" s="2" customFormat="1" ht="36.75" customHeight="1">
      <c r="H173" s="145" t="s">
        <v>1067</v>
      </c>
      <c r="I173" s="146" t="s">
        <v>1154</v>
      </c>
      <c r="J173" s="147"/>
      <c r="K173" s="90">
        <v>1</v>
      </c>
      <c r="N173" s="196"/>
      <c r="O173" s="85"/>
      <c r="P173" s="85"/>
      <c r="Q173" s="85"/>
      <c r="R173" s="85"/>
      <c r="S173" s="85"/>
    </row>
    <row r="174" spans="8:19" s="2" customFormat="1" ht="19.5" customHeight="1">
      <c r="M174" s="688" t="s">
        <v>1008</v>
      </c>
      <c r="N174" s="688"/>
      <c r="O174" s="85"/>
      <c r="P174" s="85"/>
      <c r="Q174" s="85"/>
      <c r="R174" s="85"/>
      <c r="S174" s="85"/>
    </row>
    <row r="175" spans="8:19" ht="6" hidden="1" customHeight="1">
      <c r="H175" s="81"/>
      <c r="I175" s="81"/>
      <c r="J175" s="81"/>
      <c r="K175" s="81"/>
    </row>
    <row r="176" spans="8:19" s="2" customFormat="1" ht="6" customHeight="1">
      <c r="H176" s="81"/>
      <c r="I176" s="81"/>
      <c r="J176" s="81"/>
      <c r="K176" s="81"/>
    </row>
    <row r="177" spans="2:20" ht="29.25" customHeight="1">
      <c r="B177" s="158"/>
      <c r="I177" s="2"/>
      <c r="N177" s="13" t="s">
        <v>62</v>
      </c>
      <c r="O177" s="18" t="s">
        <v>63</v>
      </c>
      <c r="P177" s="18" t="s">
        <v>64</v>
      </c>
      <c r="Q177" s="18" t="s">
        <v>67</v>
      </c>
      <c r="R177" s="18" t="s">
        <v>98</v>
      </c>
      <c r="S177" s="18" t="s">
        <v>3</v>
      </c>
      <c r="T177" s="18" t="s">
        <v>61</v>
      </c>
    </row>
    <row r="178" spans="2:20" s="2" customFormat="1" ht="29.25" hidden="1" customHeight="1">
      <c r="M178" s="67"/>
      <c r="N178" s="59" t="s">
        <v>931</v>
      </c>
      <c r="O178" s="169" t="s">
        <v>838</v>
      </c>
      <c r="P178" s="57" t="s">
        <v>839</v>
      </c>
      <c r="Q178" s="61">
        <v>41280</v>
      </c>
      <c r="R178" s="62">
        <v>2</v>
      </c>
      <c r="S178" s="87" t="s">
        <v>105</v>
      </c>
      <c r="T178" s="58"/>
    </row>
    <row r="179" spans="2:20" s="2" customFormat="1" ht="22.5" hidden="1" customHeight="1">
      <c r="M179" s="67"/>
      <c r="N179" s="55" t="s">
        <v>840</v>
      </c>
      <c r="O179" s="170">
        <v>41302</v>
      </c>
      <c r="P179" s="57"/>
      <c r="Q179" s="61">
        <v>41302</v>
      </c>
      <c r="R179" s="62">
        <v>0</v>
      </c>
      <c r="S179" s="70" t="s">
        <v>106</v>
      </c>
      <c r="T179" s="58"/>
    </row>
    <row r="180" spans="2:20" s="2" customFormat="1" ht="22.5" hidden="1" customHeight="1">
      <c r="M180" s="67"/>
      <c r="N180" s="55" t="s">
        <v>841</v>
      </c>
      <c r="O180" s="170">
        <v>41302</v>
      </c>
      <c r="P180" s="57"/>
      <c r="Q180" s="61">
        <v>41302</v>
      </c>
      <c r="R180" s="62">
        <v>0</v>
      </c>
      <c r="S180" s="70" t="s">
        <v>106</v>
      </c>
      <c r="T180" s="58"/>
    </row>
    <row r="181" spans="2:20" s="2" customFormat="1" ht="22.5" hidden="1" customHeight="1">
      <c r="M181" s="67"/>
      <c r="N181" s="55" t="s">
        <v>842</v>
      </c>
      <c r="O181" s="170">
        <v>41302</v>
      </c>
      <c r="P181" s="57"/>
      <c r="Q181" s="61">
        <v>41302</v>
      </c>
      <c r="R181" s="62">
        <v>0</v>
      </c>
      <c r="S181" s="70" t="s">
        <v>106</v>
      </c>
      <c r="T181" s="58"/>
    </row>
    <row r="182" spans="2:20" s="2" customFormat="1" ht="22.5" hidden="1" customHeight="1">
      <c r="M182" s="67"/>
      <c r="N182" s="55" t="s">
        <v>843</v>
      </c>
      <c r="O182" s="170">
        <v>41302</v>
      </c>
      <c r="P182" s="57"/>
      <c r="Q182" s="61">
        <v>41302</v>
      </c>
      <c r="R182" s="62">
        <v>0</v>
      </c>
      <c r="S182" s="70" t="s">
        <v>106</v>
      </c>
      <c r="T182" s="58"/>
    </row>
    <row r="183" spans="2:20" s="2" customFormat="1" ht="29.25" hidden="1" customHeight="1">
      <c r="M183" s="67"/>
      <c r="N183" s="55" t="s">
        <v>844</v>
      </c>
      <c r="O183" s="169" t="s">
        <v>845</v>
      </c>
      <c r="P183" s="57"/>
      <c r="Q183" s="61">
        <v>41306</v>
      </c>
      <c r="R183" s="62">
        <v>0</v>
      </c>
      <c r="S183" s="70" t="s">
        <v>106</v>
      </c>
      <c r="T183" s="58"/>
    </row>
    <row r="184" spans="2:20" s="2" customFormat="1" ht="29.25" hidden="1" customHeight="1">
      <c r="M184" s="67"/>
      <c r="N184" s="55" t="s">
        <v>846</v>
      </c>
      <c r="O184" s="169" t="s">
        <v>845</v>
      </c>
      <c r="P184" s="57"/>
      <c r="Q184" s="61">
        <v>41306</v>
      </c>
      <c r="R184" s="62">
        <v>0</v>
      </c>
      <c r="S184" s="70" t="s">
        <v>106</v>
      </c>
      <c r="T184" s="58"/>
    </row>
    <row r="185" spans="2:20" s="2" customFormat="1" ht="67.5" hidden="1" customHeight="1">
      <c r="M185" s="67"/>
      <c r="N185" s="55" t="s">
        <v>847</v>
      </c>
      <c r="O185" s="169" t="s">
        <v>848</v>
      </c>
      <c r="P185" s="57" t="s">
        <v>849</v>
      </c>
      <c r="Q185" s="61">
        <v>41332</v>
      </c>
      <c r="R185" s="62">
        <v>28</v>
      </c>
      <c r="S185" s="87" t="s">
        <v>105</v>
      </c>
      <c r="T185" s="58"/>
    </row>
    <row r="186" spans="2:20" s="2" customFormat="1" ht="22.5" hidden="1" customHeight="1">
      <c r="M186" s="67"/>
      <c r="N186" s="55" t="s">
        <v>850</v>
      </c>
      <c r="O186" s="169" t="s">
        <v>851</v>
      </c>
      <c r="P186" s="171"/>
      <c r="Q186" s="61">
        <v>41289</v>
      </c>
      <c r="R186" s="62">
        <v>3</v>
      </c>
      <c r="S186" s="87" t="s">
        <v>105</v>
      </c>
      <c r="T186" s="58"/>
    </row>
    <row r="187" spans="2:20" s="2" customFormat="1" ht="22.5" hidden="1" customHeight="1">
      <c r="M187" s="67"/>
      <c r="N187" s="55" t="s">
        <v>852</v>
      </c>
      <c r="O187" s="169" t="s">
        <v>853</v>
      </c>
      <c r="P187" s="57"/>
      <c r="Q187" s="61">
        <v>41330</v>
      </c>
      <c r="R187" s="62">
        <v>12</v>
      </c>
      <c r="S187" s="87" t="s">
        <v>105</v>
      </c>
      <c r="T187" s="58"/>
    </row>
    <row r="188" spans="2:20" s="2" customFormat="1" ht="22.5" hidden="1" customHeight="1">
      <c r="M188" s="67"/>
      <c r="N188" s="55" t="s">
        <v>854</v>
      </c>
      <c r="O188" s="169" t="s">
        <v>855</v>
      </c>
      <c r="P188" s="57"/>
      <c r="Q188" s="61">
        <v>41289</v>
      </c>
      <c r="R188" s="62">
        <v>1</v>
      </c>
      <c r="S188" s="87" t="s">
        <v>105</v>
      </c>
      <c r="T188" s="58"/>
    </row>
    <row r="189" spans="2:20" s="2" customFormat="1" ht="22.5" hidden="1" customHeight="1">
      <c r="M189" s="67"/>
      <c r="N189" s="55" t="s">
        <v>856</v>
      </c>
      <c r="O189" s="169" t="s">
        <v>857</v>
      </c>
      <c r="P189" s="57"/>
      <c r="Q189" s="61">
        <v>41302</v>
      </c>
      <c r="R189" s="62">
        <v>0</v>
      </c>
      <c r="S189" s="70" t="s">
        <v>106</v>
      </c>
      <c r="T189" s="58"/>
    </row>
    <row r="190" spans="2:20" s="2" customFormat="1" ht="22.5" hidden="1" customHeight="1">
      <c r="M190" s="67"/>
      <c r="N190" s="55" t="s">
        <v>858</v>
      </c>
      <c r="O190" s="169" t="s">
        <v>859</v>
      </c>
      <c r="P190" s="57"/>
      <c r="Q190" s="61">
        <v>41351</v>
      </c>
      <c r="R190" s="62">
        <v>1</v>
      </c>
      <c r="S190" s="87" t="s">
        <v>105</v>
      </c>
      <c r="T190" s="58"/>
    </row>
    <row r="191" spans="2:20" s="2" customFormat="1" ht="29.25" hidden="1" customHeight="1">
      <c r="M191" s="67"/>
      <c r="N191" s="55" t="s">
        <v>860</v>
      </c>
      <c r="O191" s="169" t="s">
        <v>861</v>
      </c>
      <c r="P191" s="57"/>
      <c r="Q191" s="61">
        <v>41283</v>
      </c>
      <c r="R191" s="62">
        <v>1</v>
      </c>
      <c r="S191" s="87" t="s">
        <v>105</v>
      </c>
      <c r="T191" s="58"/>
    </row>
    <row r="192" spans="2:20" s="2" customFormat="1" ht="29.25" hidden="1" customHeight="1">
      <c r="M192" s="67"/>
      <c r="N192" s="55" t="s">
        <v>862</v>
      </c>
      <c r="O192" s="169" t="s">
        <v>863</v>
      </c>
      <c r="P192" s="57"/>
      <c r="Q192" s="61">
        <v>41291</v>
      </c>
      <c r="R192" s="62">
        <v>2</v>
      </c>
      <c r="S192" s="87" t="s">
        <v>105</v>
      </c>
      <c r="T192" s="58"/>
    </row>
    <row r="193" spans="13:20" s="2" customFormat="1" ht="61.5" hidden="1" customHeight="1">
      <c r="M193" s="67"/>
      <c r="N193" s="55" t="s">
        <v>864</v>
      </c>
      <c r="O193" s="169" t="s">
        <v>865</v>
      </c>
      <c r="P193" s="57" t="s">
        <v>866</v>
      </c>
      <c r="Q193" s="61">
        <v>41352</v>
      </c>
      <c r="R193" s="62">
        <v>28</v>
      </c>
      <c r="S193" s="87" t="s">
        <v>105</v>
      </c>
      <c r="T193" s="58"/>
    </row>
    <row r="194" spans="13:20" s="2" customFormat="1" ht="29.25" hidden="1" customHeight="1">
      <c r="M194" s="67"/>
      <c r="N194" s="55" t="s">
        <v>867</v>
      </c>
      <c r="O194" s="169" t="s">
        <v>868</v>
      </c>
      <c r="P194" s="57"/>
      <c r="Q194" s="61">
        <v>41351</v>
      </c>
      <c r="R194" s="62">
        <v>1</v>
      </c>
      <c r="S194" s="87" t="s">
        <v>105</v>
      </c>
      <c r="T194" s="58"/>
    </row>
    <row r="195" spans="13:20" s="2" customFormat="1" ht="29.25" hidden="1" customHeight="1">
      <c r="M195" s="67"/>
      <c r="N195" s="55" t="s">
        <v>869</v>
      </c>
      <c r="O195" s="169" t="s">
        <v>870</v>
      </c>
      <c r="P195" s="57"/>
      <c r="Q195" s="61">
        <v>41325</v>
      </c>
      <c r="R195" s="62">
        <v>1</v>
      </c>
      <c r="S195" s="87" t="s">
        <v>105</v>
      </c>
      <c r="T195" s="58"/>
    </row>
    <row r="196" spans="13:20" s="2" customFormat="1" ht="29.25" hidden="1" customHeight="1">
      <c r="M196" s="67"/>
      <c r="N196" s="55" t="s">
        <v>871</v>
      </c>
      <c r="O196" s="169" t="s">
        <v>872</v>
      </c>
      <c r="P196" s="57"/>
      <c r="Q196" s="61">
        <v>41339</v>
      </c>
      <c r="R196" s="62">
        <v>0</v>
      </c>
      <c r="S196" s="70" t="s">
        <v>106</v>
      </c>
      <c r="T196" s="58"/>
    </row>
    <row r="197" spans="13:20" s="2" customFormat="1" ht="29.25" hidden="1" customHeight="1">
      <c r="M197" s="67"/>
      <c r="N197" s="55" t="s">
        <v>873</v>
      </c>
      <c r="O197" s="169" t="s">
        <v>874</v>
      </c>
      <c r="P197" s="57"/>
      <c r="Q197" s="61">
        <v>41279</v>
      </c>
      <c r="R197" s="62">
        <v>1</v>
      </c>
      <c r="S197" s="87" t="s">
        <v>105</v>
      </c>
      <c r="T197" s="58"/>
    </row>
    <row r="198" spans="13:20" s="2" customFormat="1" ht="29.25" hidden="1" customHeight="1">
      <c r="M198" s="67"/>
      <c r="N198" s="55" t="s">
        <v>875</v>
      </c>
      <c r="O198" s="169" t="s">
        <v>876</v>
      </c>
      <c r="P198" s="57"/>
      <c r="Q198" s="61">
        <v>41279</v>
      </c>
      <c r="R198" s="62">
        <v>0</v>
      </c>
      <c r="S198" s="70" t="s">
        <v>106</v>
      </c>
      <c r="T198" s="58"/>
    </row>
    <row r="199" spans="13:20" s="2" customFormat="1" ht="29.25" hidden="1" customHeight="1">
      <c r="M199" s="67"/>
      <c r="N199" s="55" t="s">
        <v>877</v>
      </c>
      <c r="O199" s="169" t="s">
        <v>878</v>
      </c>
      <c r="P199" s="57"/>
      <c r="Q199" s="61">
        <v>41285</v>
      </c>
      <c r="R199" s="62">
        <v>0</v>
      </c>
      <c r="S199" s="70" t="s">
        <v>106</v>
      </c>
      <c r="T199" s="58"/>
    </row>
    <row r="200" spans="13:20" s="2" customFormat="1" ht="29.25" hidden="1" customHeight="1">
      <c r="M200" s="67"/>
      <c r="N200" s="55" t="s">
        <v>879</v>
      </c>
      <c r="O200" s="169" t="s">
        <v>878</v>
      </c>
      <c r="P200" s="57"/>
      <c r="Q200" s="61">
        <v>41285</v>
      </c>
      <c r="R200" s="62">
        <v>0</v>
      </c>
      <c r="S200" s="70" t="s">
        <v>106</v>
      </c>
      <c r="T200" s="58"/>
    </row>
    <row r="201" spans="13:20" s="2" customFormat="1" ht="29.25" hidden="1" customHeight="1">
      <c r="M201" s="67"/>
      <c r="N201" s="55" t="s">
        <v>880</v>
      </c>
      <c r="O201" s="169" t="s">
        <v>881</v>
      </c>
      <c r="P201" s="57"/>
      <c r="Q201" s="61">
        <v>41295</v>
      </c>
      <c r="R201" s="62">
        <v>0</v>
      </c>
      <c r="S201" s="70" t="s">
        <v>106</v>
      </c>
      <c r="T201" s="58"/>
    </row>
    <row r="202" spans="13:20" s="2" customFormat="1" ht="29.25" hidden="1" customHeight="1">
      <c r="M202" s="67"/>
      <c r="N202" s="55" t="s">
        <v>882</v>
      </c>
      <c r="O202" s="169" t="s">
        <v>881</v>
      </c>
      <c r="P202" s="57"/>
      <c r="Q202" s="61">
        <v>41295</v>
      </c>
      <c r="R202" s="62">
        <v>0</v>
      </c>
      <c r="S202" s="70" t="s">
        <v>106</v>
      </c>
      <c r="T202" s="58"/>
    </row>
    <row r="203" spans="13:20" s="2" customFormat="1" ht="29.25" hidden="1" customHeight="1">
      <c r="M203" s="67"/>
      <c r="N203" s="55" t="s">
        <v>883</v>
      </c>
      <c r="O203" s="169" t="s">
        <v>884</v>
      </c>
      <c r="P203" s="57"/>
      <c r="Q203" s="61">
        <v>41303</v>
      </c>
      <c r="R203" s="62">
        <v>0</v>
      </c>
      <c r="S203" s="70" t="s">
        <v>106</v>
      </c>
      <c r="T203" s="58"/>
    </row>
    <row r="204" spans="13:20" s="2" customFormat="1" ht="29.25" hidden="1" customHeight="1">
      <c r="M204" s="67"/>
      <c r="N204" s="55" t="s">
        <v>885</v>
      </c>
      <c r="O204" s="169" t="s">
        <v>884</v>
      </c>
      <c r="P204" s="57"/>
      <c r="Q204" s="61">
        <v>41303</v>
      </c>
      <c r="R204" s="62">
        <v>0</v>
      </c>
      <c r="S204" s="70" t="s">
        <v>106</v>
      </c>
      <c r="T204" s="58"/>
    </row>
    <row r="205" spans="13:20" s="2" customFormat="1" ht="29.25" hidden="1" customHeight="1">
      <c r="M205" s="67"/>
      <c r="N205" s="55" t="s">
        <v>886</v>
      </c>
      <c r="O205" s="169" t="s">
        <v>887</v>
      </c>
      <c r="P205" s="57"/>
      <c r="Q205" s="61">
        <v>41327</v>
      </c>
      <c r="R205" s="62">
        <v>0</v>
      </c>
      <c r="S205" s="70" t="s">
        <v>106</v>
      </c>
      <c r="T205" s="58"/>
    </row>
    <row r="206" spans="13:20" s="2" customFormat="1" ht="29.25" hidden="1" customHeight="1">
      <c r="M206" s="67"/>
      <c r="N206" s="55" t="s">
        <v>888</v>
      </c>
      <c r="O206" s="169" t="s">
        <v>887</v>
      </c>
      <c r="P206" s="57"/>
      <c r="Q206" s="61">
        <v>41327</v>
      </c>
      <c r="R206" s="62">
        <v>0</v>
      </c>
      <c r="S206" s="70" t="s">
        <v>106</v>
      </c>
      <c r="T206" s="58"/>
    </row>
    <row r="207" spans="13:20" s="2" customFormat="1" ht="29.25" hidden="1" customHeight="1">
      <c r="M207" s="67"/>
      <c r="N207" s="55" t="s">
        <v>889</v>
      </c>
      <c r="O207" s="169" t="s">
        <v>870</v>
      </c>
      <c r="P207" s="57"/>
      <c r="Q207" s="61">
        <v>41325</v>
      </c>
      <c r="R207" s="62">
        <v>1</v>
      </c>
      <c r="S207" s="87" t="s">
        <v>105</v>
      </c>
      <c r="T207" s="58"/>
    </row>
    <row r="208" spans="13:20" s="2" customFormat="1" ht="29.25" hidden="1" customHeight="1">
      <c r="M208" s="67"/>
      <c r="N208" s="55" t="s">
        <v>890</v>
      </c>
      <c r="O208" s="169" t="s">
        <v>872</v>
      </c>
      <c r="P208" s="57"/>
      <c r="Q208" s="61">
        <v>41340</v>
      </c>
      <c r="R208" s="62">
        <v>1</v>
      </c>
      <c r="S208" s="87" t="s">
        <v>105</v>
      </c>
      <c r="T208" s="58"/>
    </row>
    <row r="209" spans="13:20" s="2" customFormat="1" ht="29.25" hidden="1" customHeight="1">
      <c r="M209" s="67"/>
      <c r="N209" s="55" t="s">
        <v>891</v>
      </c>
      <c r="O209" s="169" t="s">
        <v>892</v>
      </c>
      <c r="P209" s="57"/>
      <c r="Q209" s="61">
        <v>41324</v>
      </c>
      <c r="R209" s="62">
        <v>4</v>
      </c>
      <c r="S209" s="87" t="s">
        <v>105</v>
      </c>
      <c r="T209" s="58"/>
    </row>
    <row r="210" spans="13:20" s="2" customFormat="1" ht="29.25" hidden="1" customHeight="1">
      <c r="M210" s="67"/>
      <c r="N210" s="55" t="s">
        <v>893</v>
      </c>
      <c r="O210" s="169" t="s">
        <v>894</v>
      </c>
      <c r="P210" s="57"/>
      <c r="Q210" s="61">
        <v>41288</v>
      </c>
      <c r="R210" s="62">
        <v>0</v>
      </c>
      <c r="S210" s="70" t="s">
        <v>106</v>
      </c>
      <c r="T210" s="58"/>
    </row>
    <row r="211" spans="13:20" s="2" customFormat="1" ht="29.25" hidden="1" customHeight="1">
      <c r="M211" s="67"/>
      <c r="N211" s="55" t="s">
        <v>895</v>
      </c>
      <c r="O211" s="169" t="s">
        <v>896</v>
      </c>
      <c r="P211" s="57"/>
      <c r="Q211" s="61">
        <v>41304</v>
      </c>
      <c r="R211" s="62">
        <v>0</v>
      </c>
      <c r="S211" s="70" t="s">
        <v>106</v>
      </c>
      <c r="T211" s="58"/>
    </row>
    <row r="212" spans="13:20" s="2" customFormat="1" ht="29.25" hidden="1" customHeight="1">
      <c r="M212" s="67"/>
      <c r="N212" s="55" t="s">
        <v>897</v>
      </c>
      <c r="O212" s="169" t="s">
        <v>898</v>
      </c>
      <c r="P212" s="57"/>
      <c r="Q212" s="61">
        <v>41333</v>
      </c>
      <c r="R212" s="62">
        <v>0</v>
      </c>
      <c r="S212" s="70" t="s">
        <v>106</v>
      </c>
      <c r="T212" s="58"/>
    </row>
    <row r="213" spans="13:20" s="2" customFormat="1" ht="29.25" hidden="1" customHeight="1">
      <c r="M213" s="67"/>
      <c r="N213" s="55" t="s">
        <v>899</v>
      </c>
      <c r="O213" s="169" t="s">
        <v>898</v>
      </c>
      <c r="P213" s="57"/>
      <c r="Q213" s="61">
        <v>41333</v>
      </c>
      <c r="R213" s="62">
        <v>0</v>
      </c>
      <c r="S213" s="70" t="s">
        <v>106</v>
      </c>
      <c r="T213" s="58"/>
    </row>
    <row r="214" spans="13:20" s="2" customFormat="1" ht="29.25" hidden="1" customHeight="1">
      <c r="M214" s="67"/>
      <c r="N214" s="55" t="s">
        <v>900</v>
      </c>
      <c r="O214" s="169" t="s">
        <v>901</v>
      </c>
      <c r="P214" s="57"/>
      <c r="Q214" s="61">
        <v>41338</v>
      </c>
      <c r="R214" s="62">
        <v>2</v>
      </c>
      <c r="S214" s="87" t="s">
        <v>105</v>
      </c>
      <c r="T214" s="58"/>
    </row>
    <row r="215" spans="13:20" s="2" customFormat="1" ht="29.25" hidden="1" customHeight="1">
      <c r="M215" s="67"/>
      <c r="N215" s="55" t="s">
        <v>902</v>
      </c>
      <c r="O215" s="169" t="s">
        <v>901</v>
      </c>
      <c r="P215" s="57"/>
      <c r="Q215" s="61">
        <v>41338</v>
      </c>
      <c r="R215" s="62">
        <v>2</v>
      </c>
      <c r="S215" s="87" t="s">
        <v>105</v>
      </c>
      <c r="T215" s="58"/>
    </row>
    <row r="216" spans="13:20" s="2" customFormat="1" ht="29.25" hidden="1" customHeight="1">
      <c r="M216" s="67"/>
      <c r="N216" s="55" t="s">
        <v>903</v>
      </c>
      <c r="O216" s="169" t="s">
        <v>904</v>
      </c>
      <c r="P216" s="57"/>
      <c r="Q216" s="61">
        <v>41347</v>
      </c>
      <c r="R216" s="62">
        <v>0</v>
      </c>
      <c r="S216" s="70" t="s">
        <v>106</v>
      </c>
      <c r="T216" s="58"/>
    </row>
    <row r="217" spans="13:20" s="2" customFormat="1" ht="29.25" hidden="1" customHeight="1">
      <c r="M217" s="67"/>
      <c r="N217" s="55" t="s">
        <v>905</v>
      </c>
      <c r="O217" s="169" t="s">
        <v>906</v>
      </c>
      <c r="P217" s="57"/>
      <c r="Q217" s="61">
        <v>41345</v>
      </c>
      <c r="R217" s="62">
        <v>5</v>
      </c>
      <c r="S217" s="87" t="s">
        <v>105</v>
      </c>
      <c r="T217" s="58"/>
    </row>
    <row r="218" spans="13:20" s="2" customFormat="1" ht="22.5" hidden="1" customHeight="1">
      <c r="M218" s="67"/>
      <c r="N218" s="55" t="s">
        <v>907</v>
      </c>
      <c r="O218" s="169" t="s">
        <v>908</v>
      </c>
      <c r="P218" s="57"/>
      <c r="Q218" s="61">
        <v>41289</v>
      </c>
      <c r="R218" s="62">
        <v>0</v>
      </c>
      <c r="S218" s="70" t="s">
        <v>106</v>
      </c>
      <c r="T218" s="58"/>
    </row>
    <row r="219" spans="13:20" s="2" customFormat="1" ht="22.5" hidden="1" customHeight="1">
      <c r="M219" s="67"/>
      <c r="N219" s="55" t="s">
        <v>909</v>
      </c>
      <c r="O219" s="169" t="s">
        <v>910</v>
      </c>
      <c r="P219" s="57"/>
      <c r="Q219" s="61">
        <v>41290</v>
      </c>
      <c r="R219" s="62">
        <v>0</v>
      </c>
      <c r="S219" s="70" t="s">
        <v>106</v>
      </c>
      <c r="T219" s="58"/>
    </row>
    <row r="220" spans="13:20" s="2" customFormat="1" ht="22.5" hidden="1" customHeight="1">
      <c r="M220" s="67"/>
      <c r="N220" s="55" t="s">
        <v>911</v>
      </c>
      <c r="O220" s="169" t="s">
        <v>912</v>
      </c>
      <c r="P220" s="57"/>
      <c r="Q220" s="61">
        <v>41291</v>
      </c>
      <c r="R220" s="62">
        <v>0</v>
      </c>
      <c r="S220" s="70" t="s">
        <v>106</v>
      </c>
      <c r="T220" s="58"/>
    </row>
    <row r="221" spans="13:20" s="2" customFormat="1" ht="22.5" hidden="1" customHeight="1">
      <c r="M221" s="67"/>
      <c r="N221" s="55" t="s">
        <v>913</v>
      </c>
      <c r="O221" s="169" t="s">
        <v>914</v>
      </c>
      <c r="P221" s="57"/>
      <c r="Q221" s="61">
        <v>41327</v>
      </c>
      <c r="R221" s="62">
        <v>0</v>
      </c>
      <c r="S221" s="70" t="s">
        <v>106</v>
      </c>
      <c r="T221" s="58"/>
    </row>
    <row r="222" spans="13:20" s="2" customFormat="1" ht="22.5" hidden="1" customHeight="1">
      <c r="M222" s="67"/>
      <c r="N222" s="55" t="s">
        <v>915</v>
      </c>
      <c r="O222" s="169" t="s">
        <v>916</v>
      </c>
      <c r="P222" s="57"/>
      <c r="Q222" s="61">
        <v>41341</v>
      </c>
      <c r="R222" s="62">
        <v>0</v>
      </c>
      <c r="S222" s="70" t="s">
        <v>106</v>
      </c>
      <c r="T222" s="58"/>
    </row>
    <row r="223" spans="13:20" s="2" customFormat="1" ht="22.5" hidden="1" customHeight="1">
      <c r="M223" s="67"/>
      <c r="N223" s="55" t="s">
        <v>917</v>
      </c>
      <c r="O223" s="169" t="s">
        <v>918</v>
      </c>
      <c r="P223" s="57"/>
      <c r="Q223" s="61">
        <v>41344</v>
      </c>
      <c r="R223" s="62">
        <v>0</v>
      </c>
      <c r="S223" s="70" t="s">
        <v>106</v>
      </c>
      <c r="T223" s="58"/>
    </row>
    <row r="224" spans="13:20" s="2" customFormat="1" ht="22.5" hidden="1" customHeight="1">
      <c r="M224" s="67"/>
      <c r="N224" s="55" t="s">
        <v>919</v>
      </c>
      <c r="O224" s="169" t="s">
        <v>920</v>
      </c>
      <c r="P224" s="57"/>
      <c r="Q224" s="61">
        <v>41348</v>
      </c>
      <c r="R224" s="62">
        <v>-1</v>
      </c>
      <c r="S224" s="87" t="s">
        <v>137</v>
      </c>
      <c r="T224" s="58"/>
    </row>
    <row r="225" spans="13:20" s="2" customFormat="1" ht="22.5" hidden="1" customHeight="1">
      <c r="M225" s="67"/>
      <c r="N225" s="55" t="s">
        <v>921</v>
      </c>
      <c r="O225" s="169" t="s">
        <v>922</v>
      </c>
      <c r="P225" s="57"/>
      <c r="Q225" s="61">
        <v>41326</v>
      </c>
      <c r="R225" s="62">
        <v>0</v>
      </c>
      <c r="S225" s="70" t="s">
        <v>106</v>
      </c>
      <c r="T225" s="58"/>
    </row>
    <row r="226" spans="13:20" s="2" customFormat="1" ht="22.5" hidden="1" customHeight="1">
      <c r="M226" s="67"/>
      <c r="N226" s="55" t="s">
        <v>923</v>
      </c>
      <c r="O226" s="169" t="s">
        <v>924</v>
      </c>
      <c r="P226" s="57"/>
      <c r="Q226" s="61">
        <v>41303</v>
      </c>
      <c r="R226" s="62">
        <v>1</v>
      </c>
      <c r="S226" s="87" t="s">
        <v>105</v>
      </c>
      <c r="T226" s="58"/>
    </row>
    <row r="227" spans="13:20" s="2" customFormat="1" ht="22.5" hidden="1" customHeight="1">
      <c r="M227" s="67"/>
      <c r="N227" s="55" t="s">
        <v>925</v>
      </c>
      <c r="O227" s="169" t="s">
        <v>926</v>
      </c>
      <c r="P227" s="57"/>
      <c r="Q227" s="61">
        <v>41324</v>
      </c>
      <c r="R227" s="62">
        <v>1</v>
      </c>
      <c r="S227" s="87" t="s">
        <v>105</v>
      </c>
      <c r="T227" s="58"/>
    </row>
    <row r="228" spans="13:20" s="2" customFormat="1" ht="22.5" hidden="1" customHeight="1">
      <c r="M228" s="67"/>
      <c r="N228" s="55" t="s">
        <v>927</v>
      </c>
      <c r="O228" s="169" t="s">
        <v>928</v>
      </c>
      <c r="P228" s="57"/>
      <c r="Q228" s="61">
        <v>41327</v>
      </c>
      <c r="R228" s="62">
        <v>0</v>
      </c>
      <c r="S228" s="70" t="s">
        <v>106</v>
      </c>
      <c r="T228" s="58"/>
    </row>
    <row r="229" spans="13:20" s="2" customFormat="1" ht="29.25" hidden="1" customHeight="1">
      <c r="M229" s="67"/>
      <c r="N229" s="55" t="s">
        <v>929</v>
      </c>
      <c r="O229" s="169" t="s">
        <v>930</v>
      </c>
      <c r="P229" s="57"/>
      <c r="Q229" s="61">
        <v>41305</v>
      </c>
      <c r="R229" s="62">
        <v>0</v>
      </c>
      <c r="S229" s="70" t="s">
        <v>106</v>
      </c>
      <c r="T229" s="58"/>
    </row>
    <row r="230" spans="13:20" s="2" customFormat="1" ht="29.25" hidden="1" customHeight="1">
      <c r="M230" s="168"/>
      <c r="N230" s="59"/>
      <c r="O230" s="60"/>
      <c r="P230" s="59"/>
      <c r="Q230" s="61"/>
      <c r="R230" s="62"/>
      <c r="S230" s="70"/>
      <c r="T230" s="58"/>
    </row>
    <row r="231" spans="13:20" ht="34.5" hidden="1" customHeight="1">
      <c r="M231" s="67">
        <v>1</v>
      </c>
      <c r="N231" s="55" t="s">
        <v>65</v>
      </c>
      <c r="O231" s="56" t="s">
        <v>66</v>
      </c>
      <c r="P231" s="57" t="s">
        <v>92</v>
      </c>
      <c r="Q231" s="61">
        <v>41362</v>
      </c>
      <c r="R231" s="62"/>
      <c r="S231" s="75" t="s">
        <v>129</v>
      </c>
      <c r="T231" s="58" t="s">
        <v>123</v>
      </c>
    </row>
    <row r="232" spans="13:20" ht="27.75" hidden="1" customHeight="1">
      <c r="M232" s="68">
        <v>2</v>
      </c>
      <c r="N232" s="59" t="s">
        <v>76</v>
      </c>
      <c r="O232" s="60" t="s">
        <v>68</v>
      </c>
      <c r="P232" s="59"/>
      <c r="Q232" s="61">
        <v>41355</v>
      </c>
      <c r="R232" s="62">
        <v>0</v>
      </c>
      <c r="S232" s="70" t="s">
        <v>106</v>
      </c>
      <c r="T232" s="58" t="s">
        <v>88</v>
      </c>
    </row>
    <row r="233" spans="13:20" ht="18" hidden="1" customHeight="1">
      <c r="M233" s="68">
        <v>3</v>
      </c>
      <c r="N233" s="59" t="s">
        <v>75</v>
      </c>
      <c r="O233" s="60" t="s">
        <v>69</v>
      </c>
      <c r="P233" s="61"/>
      <c r="Q233" s="61">
        <v>41359</v>
      </c>
      <c r="R233" s="62">
        <v>0</v>
      </c>
      <c r="S233" s="70" t="s">
        <v>106</v>
      </c>
      <c r="T233" s="62"/>
    </row>
    <row r="234" spans="13:20" ht="18" hidden="1" customHeight="1">
      <c r="M234" s="67">
        <v>4</v>
      </c>
      <c r="N234" s="59" t="s">
        <v>74</v>
      </c>
      <c r="O234" s="60" t="s">
        <v>70</v>
      </c>
      <c r="P234" s="61"/>
      <c r="Q234" s="61">
        <v>41358</v>
      </c>
      <c r="R234" s="62">
        <v>2</v>
      </c>
      <c r="S234" s="87" t="s">
        <v>105</v>
      </c>
      <c r="T234" s="62"/>
    </row>
    <row r="235" spans="13:20" ht="18" hidden="1" customHeight="1">
      <c r="M235" s="68">
        <v>5</v>
      </c>
      <c r="N235" s="59" t="s">
        <v>73</v>
      </c>
      <c r="O235" s="60" t="s">
        <v>71</v>
      </c>
      <c r="P235" s="61"/>
      <c r="Q235" s="61">
        <v>41359</v>
      </c>
      <c r="R235" s="62">
        <v>2</v>
      </c>
      <c r="S235" s="87" t="s">
        <v>105</v>
      </c>
      <c r="T235" s="62"/>
    </row>
    <row r="236" spans="13:20" ht="18" hidden="1" customHeight="1">
      <c r="M236" s="68">
        <v>6</v>
      </c>
      <c r="N236" s="59" t="s">
        <v>72</v>
      </c>
      <c r="O236" s="60" t="s">
        <v>77</v>
      </c>
      <c r="P236" s="69" t="s">
        <v>94</v>
      </c>
      <c r="Q236" s="61">
        <v>41360</v>
      </c>
      <c r="R236" s="62">
        <v>0</v>
      </c>
      <c r="S236" s="70" t="s">
        <v>106</v>
      </c>
      <c r="T236" s="62"/>
    </row>
    <row r="237" spans="13:20" s="2" customFormat="1" ht="18" hidden="1" customHeight="1">
      <c r="M237" s="67">
        <v>7</v>
      </c>
      <c r="N237" s="59" t="s">
        <v>85</v>
      </c>
      <c r="O237" s="60" t="s">
        <v>84</v>
      </c>
      <c r="P237" s="63"/>
      <c r="Q237" s="61">
        <v>41358</v>
      </c>
      <c r="R237" s="62">
        <v>0</v>
      </c>
      <c r="S237" s="70" t="s">
        <v>106</v>
      </c>
      <c r="T237" s="64"/>
    </row>
    <row r="238" spans="13:20" s="2" customFormat="1" ht="27" hidden="1">
      <c r="M238" s="68">
        <v>8</v>
      </c>
      <c r="N238" s="65" t="s">
        <v>86</v>
      </c>
      <c r="O238" s="60" t="s">
        <v>87</v>
      </c>
      <c r="P238" s="63"/>
      <c r="Q238" s="61">
        <v>41358</v>
      </c>
      <c r="R238" s="62">
        <v>0</v>
      </c>
      <c r="S238" s="70" t="s">
        <v>106</v>
      </c>
      <c r="T238" s="64" t="s">
        <v>89</v>
      </c>
    </row>
    <row r="239" spans="13:20" s="2" customFormat="1" ht="18" hidden="1" customHeight="1">
      <c r="M239" s="68">
        <v>9</v>
      </c>
      <c r="N239" s="65" t="s">
        <v>91</v>
      </c>
      <c r="O239" s="66" t="s">
        <v>94</v>
      </c>
      <c r="P239" s="63"/>
      <c r="Q239" s="63">
        <v>41361</v>
      </c>
      <c r="R239" s="64">
        <v>1</v>
      </c>
      <c r="S239" s="87" t="s">
        <v>105</v>
      </c>
      <c r="T239" s="64"/>
    </row>
    <row r="240" spans="13:20" ht="18" hidden="1" customHeight="1">
      <c r="M240" s="67">
        <v>10</v>
      </c>
      <c r="N240" s="71" t="s">
        <v>95</v>
      </c>
      <c r="O240" s="60" t="s">
        <v>93</v>
      </c>
      <c r="P240" s="61"/>
      <c r="Q240" s="61">
        <v>41361</v>
      </c>
      <c r="R240" s="62">
        <v>1</v>
      </c>
      <c r="S240" s="87" t="s">
        <v>105</v>
      </c>
      <c r="T240" s="62" t="s">
        <v>96</v>
      </c>
    </row>
    <row r="241" spans="13:20" s="2" customFormat="1" ht="18" hidden="1" customHeight="1">
      <c r="M241" s="68">
        <v>11</v>
      </c>
      <c r="N241" s="59" t="s">
        <v>97</v>
      </c>
      <c r="O241" s="60" t="s">
        <v>34</v>
      </c>
      <c r="P241" s="61"/>
      <c r="Q241" s="61">
        <v>41361</v>
      </c>
      <c r="R241" s="62">
        <v>1</v>
      </c>
      <c r="S241" s="87" t="s">
        <v>105</v>
      </c>
      <c r="T241" s="62"/>
    </row>
    <row r="242" spans="13:20" ht="18" hidden="1" customHeight="1">
      <c r="M242" s="68">
        <v>12</v>
      </c>
      <c r="N242" s="59" t="s">
        <v>99</v>
      </c>
      <c r="O242" s="60" t="s">
        <v>100</v>
      </c>
      <c r="P242" s="61"/>
      <c r="Q242" s="61">
        <v>41362</v>
      </c>
      <c r="R242" s="62">
        <v>0</v>
      </c>
      <c r="S242" s="86" t="s">
        <v>106</v>
      </c>
      <c r="T242" s="62" t="s">
        <v>111</v>
      </c>
    </row>
    <row r="243" spans="13:20" ht="27" hidden="1">
      <c r="M243" s="67">
        <v>13</v>
      </c>
      <c r="N243" s="59" t="s">
        <v>109</v>
      </c>
      <c r="O243" s="60" t="s">
        <v>110</v>
      </c>
      <c r="P243" s="61"/>
      <c r="Q243" s="61">
        <v>41365</v>
      </c>
      <c r="R243" s="62">
        <v>0</v>
      </c>
      <c r="S243" s="86" t="s">
        <v>106</v>
      </c>
      <c r="T243" s="62" t="s">
        <v>89</v>
      </c>
    </row>
    <row r="244" spans="13:20" s="2" customFormat="1" ht="27" hidden="1">
      <c r="M244" s="68">
        <v>14</v>
      </c>
      <c r="N244" s="59" t="s">
        <v>114</v>
      </c>
      <c r="O244" s="60" t="s">
        <v>115</v>
      </c>
      <c r="P244" s="61"/>
      <c r="Q244" s="61">
        <v>41367</v>
      </c>
      <c r="R244" s="62">
        <v>1</v>
      </c>
      <c r="S244" s="87" t="s">
        <v>105</v>
      </c>
      <c r="T244" s="62" t="s">
        <v>89</v>
      </c>
    </row>
    <row r="245" spans="13:20" ht="27" hidden="1">
      <c r="M245" s="68">
        <v>15</v>
      </c>
      <c r="N245" s="59" t="s">
        <v>112</v>
      </c>
      <c r="O245" s="60" t="s">
        <v>113</v>
      </c>
      <c r="P245" s="61"/>
      <c r="Q245" s="61">
        <v>41366</v>
      </c>
      <c r="R245" s="62">
        <v>0</v>
      </c>
      <c r="S245" s="86" t="s">
        <v>106</v>
      </c>
      <c r="T245" s="62" t="s">
        <v>89</v>
      </c>
    </row>
    <row r="246" spans="13:20" s="2" customFormat="1" ht="27" hidden="1">
      <c r="M246" s="67">
        <v>16</v>
      </c>
      <c r="N246" s="59" t="s">
        <v>116</v>
      </c>
      <c r="O246" s="60" t="s">
        <v>117</v>
      </c>
      <c r="P246" s="61"/>
      <c r="Q246" s="61">
        <v>41367</v>
      </c>
      <c r="R246" s="62">
        <v>0</v>
      </c>
      <c r="S246" s="86" t="s">
        <v>106</v>
      </c>
      <c r="T246" s="62"/>
    </row>
    <row r="247" spans="13:20" s="2" customFormat="1" hidden="1">
      <c r="M247" s="68">
        <v>17</v>
      </c>
      <c r="N247" s="59" t="s">
        <v>118</v>
      </c>
      <c r="O247" s="60" t="s">
        <v>119</v>
      </c>
      <c r="P247" s="60" t="s">
        <v>127</v>
      </c>
      <c r="Q247" s="61">
        <v>41374</v>
      </c>
      <c r="R247" s="62">
        <v>1</v>
      </c>
      <c r="S247" s="87" t="s">
        <v>105</v>
      </c>
      <c r="T247" s="83" t="s">
        <v>128</v>
      </c>
    </row>
    <row r="248" spans="13:20" ht="27" hidden="1">
      <c r="M248" s="68">
        <v>18</v>
      </c>
      <c r="N248" s="59" t="s">
        <v>120</v>
      </c>
      <c r="O248" s="60" t="s">
        <v>119</v>
      </c>
      <c r="P248" s="61"/>
      <c r="Q248" s="61">
        <v>41379</v>
      </c>
      <c r="R248" s="62">
        <v>4</v>
      </c>
      <c r="S248" s="87" t="s">
        <v>105</v>
      </c>
      <c r="T248" s="62" t="s">
        <v>131</v>
      </c>
    </row>
    <row r="249" spans="13:20" s="2" customFormat="1" hidden="1">
      <c r="M249" s="67">
        <v>19</v>
      </c>
      <c r="N249" s="59" t="s">
        <v>121</v>
      </c>
      <c r="O249" s="60" t="s">
        <v>122</v>
      </c>
      <c r="P249" s="61"/>
      <c r="Q249" s="61">
        <v>41379</v>
      </c>
      <c r="R249" s="62">
        <v>3</v>
      </c>
      <c r="S249" s="87" t="s">
        <v>105</v>
      </c>
      <c r="T249" s="62"/>
    </row>
    <row r="250" spans="13:20" ht="27" hidden="1">
      <c r="M250" s="67">
        <v>20</v>
      </c>
      <c r="N250" s="59" t="s">
        <v>130</v>
      </c>
      <c r="O250" s="60" t="s">
        <v>132</v>
      </c>
      <c r="P250" s="61"/>
      <c r="Q250" s="61">
        <v>41380</v>
      </c>
      <c r="R250" s="82">
        <v>-1</v>
      </c>
      <c r="S250" s="86" t="s">
        <v>137</v>
      </c>
      <c r="T250" s="62" t="s">
        <v>136</v>
      </c>
    </row>
    <row r="251" spans="13:20" hidden="1">
      <c r="M251" s="67">
        <v>21</v>
      </c>
      <c r="N251" s="59" t="s">
        <v>133</v>
      </c>
      <c r="O251" s="60" t="s">
        <v>134</v>
      </c>
      <c r="P251" s="61"/>
      <c r="Q251" s="61">
        <v>41381</v>
      </c>
      <c r="R251" s="62">
        <v>1</v>
      </c>
      <c r="S251" s="87" t="s">
        <v>105</v>
      </c>
      <c r="T251" s="62"/>
    </row>
    <row r="252" spans="13:20" ht="69.75" hidden="1" customHeight="1">
      <c r="M252" s="67">
        <v>22</v>
      </c>
      <c r="N252" s="59" t="s">
        <v>135</v>
      </c>
      <c r="O252" s="60" t="s">
        <v>134</v>
      </c>
      <c r="P252" s="61"/>
      <c r="Q252" s="61">
        <v>41390</v>
      </c>
      <c r="R252" s="62">
        <v>8</v>
      </c>
      <c r="S252" s="77" t="s">
        <v>105</v>
      </c>
      <c r="T252" s="88" t="s">
        <v>162</v>
      </c>
    </row>
    <row r="253" spans="13:20" ht="36" hidden="1">
      <c r="M253" s="67">
        <v>23</v>
      </c>
      <c r="N253" s="59" t="s">
        <v>138</v>
      </c>
      <c r="O253" s="60" t="s">
        <v>139</v>
      </c>
      <c r="P253" s="61"/>
      <c r="Q253" s="61"/>
      <c r="R253" s="62"/>
      <c r="S253" s="77" t="s">
        <v>152</v>
      </c>
      <c r="T253" s="62" t="s">
        <v>155</v>
      </c>
    </row>
    <row r="254" spans="13:20" ht="27" hidden="1">
      <c r="M254" s="67">
        <v>24</v>
      </c>
      <c r="N254" s="59" t="s">
        <v>140</v>
      </c>
      <c r="O254" s="60" t="s">
        <v>142</v>
      </c>
      <c r="P254" s="61"/>
      <c r="Q254" s="61">
        <v>41386</v>
      </c>
      <c r="R254" s="62">
        <v>0</v>
      </c>
      <c r="S254" s="62" t="s">
        <v>106</v>
      </c>
      <c r="T254" s="62" t="s">
        <v>89</v>
      </c>
    </row>
    <row r="255" spans="13:20" ht="40.5" hidden="1">
      <c r="M255" s="67">
        <v>25</v>
      </c>
      <c r="N255" s="59" t="s">
        <v>141</v>
      </c>
      <c r="O255" s="60" t="s">
        <v>139</v>
      </c>
      <c r="P255" s="61"/>
      <c r="Q255" s="61">
        <v>41383</v>
      </c>
      <c r="R255" s="62">
        <v>0</v>
      </c>
      <c r="S255" s="86" t="s">
        <v>106</v>
      </c>
      <c r="T255" s="84" t="s">
        <v>153</v>
      </c>
    </row>
    <row r="256" spans="13:20" ht="27" hidden="1">
      <c r="M256" s="67">
        <v>26</v>
      </c>
      <c r="N256" s="94" t="s">
        <v>143</v>
      </c>
      <c r="O256" s="95" t="s">
        <v>144</v>
      </c>
      <c r="P256" s="96"/>
      <c r="Q256" s="96">
        <v>41382</v>
      </c>
      <c r="R256" s="97">
        <v>0</v>
      </c>
      <c r="S256" s="98" t="s">
        <v>106</v>
      </c>
      <c r="T256" s="97" t="s">
        <v>145</v>
      </c>
    </row>
    <row r="257" spans="13:20" ht="27" hidden="1">
      <c r="M257" s="67">
        <v>27</v>
      </c>
      <c r="N257" s="59" t="s">
        <v>165</v>
      </c>
      <c r="O257" s="60" t="s">
        <v>154</v>
      </c>
      <c r="P257" s="61"/>
      <c r="Q257" s="61">
        <v>41388</v>
      </c>
      <c r="R257" s="62">
        <v>1</v>
      </c>
      <c r="S257" s="87" t="s">
        <v>105</v>
      </c>
      <c r="T257" s="62" t="s">
        <v>89</v>
      </c>
    </row>
    <row r="258" spans="13:20" ht="27" hidden="1">
      <c r="M258" s="67">
        <v>28</v>
      </c>
      <c r="N258" s="59" t="s">
        <v>158</v>
      </c>
      <c r="O258" s="60" t="s">
        <v>159</v>
      </c>
      <c r="P258" s="61"/>
      <c r="Q258" s="61">
        <v>41389</v>
      </c>
      <c r="R258" s="62">
        <v>0</v>
      </c>
      <c r="S258" s="86" t="s">
        <v>106</v>
      </c>
      <c r="T258" s="62" t="s">
        <v>169</v>
      </c>
    </row>
    <row r="259" spans="13:20" ht="24" hidden="1">
      <c r="M259" s="67">
        <v>29</v>
      </c>
      <c r="N259" s="59" t="s">
        <v>160</v>
      </c>
      <c r="O259" s="60" t="s">
        <v>161</v>
      </c>
      <c r="P259" s="69" t="s">
        <v>173</v>
      </c>
      <c r="Q259" s="61">
        <v>41407</v>
      </c>
      <c r="R259" s="84">
        <v>8</v>
      </c>
      <c r="S259" s="87" t="s">
        <v>105</v>
      </c>
      <c r="T259" s="84" t="s">
        <v>199</v>
      </c>
    </row>
    <row r="260" spans="13:20" ht="27" hidden="1">
      <c r="M260" s="67">
        <v>30</v>
      </c>
      <c r="N260" s="59" t="s">
        <v>163</v>
      </c>
      <c r="O260" s="60" t="s">
        <v>164</v>
      </c>
      <c r="P260" s="61"/>
      <c r="Q260" s="61">
        <v>41391</v>
      </c>
      <c r="R260" s="62">
        <v>0</v>
      </c>
      <c r="S260" s="86" t="s">
        <v>106</v>
      </c>
      <c r="T260" s="62" t="s">
        <v>166</v>
      </c>
    </row>
    <row r="261" spans="13:20" hidden="1">
      <c r="M261" s="67">
        <v>31</v>
      </c>
      <c r="N261" s="59" t="s">
        <v>171</v>
      </c>
      <c r="O261" s="60" t="s">
        <v>180</v>
      </c>
      <c r="P261" s="61"/>
      <c r="Q261" s="61">
        <v>41401</v>
      </c>
      <c r="R261" s="62">
        <v>2</v>
      </c>
      <c r="S261" s="87" t="s">
        <v>105</v>
      </c>
      <c r="T261" s="62"/>
    </row>
    <row r="262" spans="13:20" ht="20.25" hidden="1" customHeight="1">
      <c r="M262" s="67">
        <v>32</v>
      </c>
      <c r="N262" s="59" t="s">
        <v>172</v>
      </c>
      <c r="O262" s="60" t="s">
        <v>181</v>
      </c>
      <c r="P262" s="69" t="s">
        <v>189</v>
      </c>
      <c r="Q262" s="61">
        <v>41409</v>
      </c>
      <c r="R262" s="62">
        <v>8</v>
      </c>
      <c r="S262" s="87" t="s">
        <v>105</v>
      </c>
      <c r="T262" s="62"/>
    </row>
    <row r="263" spans="13:20" s="2" customFormat="1" ht="20.25" hidden="1" customHeight="1">
      <c r="M263" s="67">
        <v>33</v>
      </c>
      <c r="N263" s="59" t="s">
        <v>179</v>
      </c>
      <c r="O263" s="60" t="s">
        <v>182</v>
      </c>
      <c r="P263" s="61"/>
      <c r="Q263" s="61">
        <v>41409</v>
      </c>
      <c r="R263" s="62">
        <v>3</v>
      </c>
      <c r="S263" s="87" t="s">
        <v>105</v>
      </c>
      <c r="T263" s="62"/>
    </row>
    <row r="264" spans="13:20" s="2" customFormat="1" ht="20.25" hidden="1" customHeight="1">
      <c r="M264" s="67">
        <v>34</v>
      </c>
      <c r="N264" s="59" t="s">
        <v>183</v>
      </c>
      <c r="O264" s="60" t="s">
        <v>182</v>
      </c>
      <c r="P264" s="61"/>
      <c r="Q264" s="61">
        <v>41408</v>
      </c>
      <c r="R264" s="62">
        <v>2</v>
      </c>
      <c r="S264" s="87" t="s">
        <v>105</v>
      </c>
      <c r="T264" s="62"/>
    </row>
    <row r="265" spans="13:20" s="2" customFormat="1" ht="31.5" hidden="1" customHeight="1">
      <c r="M265" s="67">
        <v>35</v>
      </c>
      <c r="N265" s="59" t="s">
        <v>184</v>
      </c>
      <c r="O265" s="60" t="s">
        <v>185</v>
      </c>
      <c r="P265" s="61"/>
      <c r="Q265" s="61">
        <v>41403</v>
      </c>
      <c r="R265" s="62">
        <v>0</v>
      </c>
      <c r="S265" s="86" t="s">
        <v>106</v>
      </c>
      <c r="T265" s="62" t="s">
        <v>89</v>
      </c>
    </row>
    <row r="266" spans="13:20" s="2" customFormat="1" ht="31.5" hidden="1" customHeight="1">
      <c r="M266" s="67">
        <v>36</v>
      </c>
      <c r="N266" s="59" t="s">
        <v>195</v>
      </c>
      <c r="O266" s="60" t="s">
        <v>188</v>
      </c>
      <c r="P266" s="61"/>
      <c r="Q266" s="61">
        <v>41403</v>
      </c>
      <c r="R266" s="62">
        <v>0</v>
      </c>
      <c r="S266" s="86" t="s">
        <v>106</v>
      </c>
      <c r="T266" s="62" t="s">
        <v>89</v>
      </c>
    </row>
    <row r="267" spans="13:20" s="2" customFormat="1" ht="25.5" hidden="1" customHeight="1">
      <c r="M267" s="67">
        <v>37</v>
      </c>
      <c r="N267" s="59" t="s">
        <v>203</v>
      </c>
      <c r="O267" s="60" t="s">
        <v>204</v>
      </c>
      <c r="P267" s="61"/>
      <c r="Q267" s="61">
        <v>41409</v>
      </c>
      <c r="R267" s="62">
        <v>0</v>
      </c>
      <c r="S267" s="86" t="s">
        <v>106</v>
      </c>
      <c r="T267" s="62"/>
    </row>
    <row r="268" spans="13:20" s="2" customFormat="1" ht="23.25" hidden="1" customHeight="1">
      <c r="M268" s="67">
        <v>38</v>
      </c>
      <c r="N268" s="59" t="s">
        <v>205</v>
      </c>
      <c r="O268" s="60" t="s">
        <v>204</v>
      </c>
      <c r="P268" s="61"/>
      <c r="Q268" s="61">
        <v>41408</v>
      </c>
      <c r="R268" s="62">
        <v>-1</v>
      </c>
      <c r="S268" s="86" t="s">
        <v>106</v>
      </c>
      <c r="T268" s="62" t="s">
        <v>213</v>
      </c>
    </row>
    <row r="269" spans="13:20" s="2" customFormat="1" ht="23.25" hidden="1" customHeight="1">
      <c r="M269" s="67">
        <v>39</v>
      </c>
      <c r="N269" s="59" t="s">
        <v>206</v>
      </c>
      <c r="O269" s="60" t="s">
        <v>207</v>
      </c>
      <c r="P269" s="61"/>
      <c r="Q269" s="61">
        <v>41411</v>
      </c>
      <c r="R269" s="62">
        <v>2</v>
      </c>
      <c r="S269" s="87" t="s">
        <v>105</v>
      </c>
      <c r="T269" s="62"/>
    </row>
    <row r="270" spans="13:20" s="2" customFormat="1" ht="71.25" hidden="1" customHeight="1">
      <c r="M270" s="118">
        <v>40</v>
      </c>
      <c r="N270" s="119" t="s">
        <v>208</v>
      </c>
      <c r="O270" s="120" t="s">
        <v>209</v>
      </c>
      <c r="P270" s="115" t="s">
        <v>386</v>
      </c>
      <c r="Q270" s="116">
        <v>41471</v>
      </c>
      <c r="R270" s="117">
        <v>42</v>
      </c>
      <c r="S270" s="100" t="s">
        <v>105</v>
      </c>
      <c r="T270" s="117" t="s">
        <v>387</v>
      </c>
    </row>
    <row r="271" spans="13:20" s="2" customFormat="1" ht="23.25" hidden="1" customHeight="1">
      <c r="M271" s="67">
        <v>41</v>
      </c>
      <c r="N271" s="59" t="s">
        <v>210</v>
      </c>
      <c r="O271" s="60" t="s">
        <v>207</v>
      </c>
      <c r="P271" s="61"/>
      <c r="Q271" s="70">
        <v>41409</v>
      </c>
      <c r="R271" s="62">
        <v>0</v>
      </c>
      <c r="S271" s="86" t="s">
        <v>106</v>
      </c>
      <c r="T271" s="62"/>
    </row>
    <row r="272" spans="13:20" s="2" customFormat="1" ht="31.5" hidden="1" customHeight="1">
      <c r="M272" s="67">
        <v>42</v>
      </c>
      <c r="N272" s="59" t="s">
        <v>211</v>
      </c>
      <c r="O272" s="60" t="s">
        <v>212</v>
      </c>
      <c r="P272" s="61"/>
      <c r="Q272" s="70">
        <v>41410</v>
      </c>
      <c r="R272" s="62">
        <v>0</v>
      </c>
      <c r="S272" s="86" t="s">
        <v>106</v>
      </c>
      <c r="T272" s="62" t="s">
        <v>89</v>
      </c>
    </row>
    <row r="273" spans="13:20" s="2" customFormat="1" ht="31.5" hidden="1" customHeight="1">
      <c r="M273" s="67">
        <v>43</v>
      </c>
      <c r="N273" s="59" t="s">
        <v>215</v>
      </c>
      <c r="O273" s="60" t="s">
        <v>216</v>
      </c>
      <c r="P273" s="61"/>
      <c r="Q273" s="70">
        <v>41411</v>
      </c>
      <c r="R273" s="62">
        <v>0</v>
      </c>
      <c r="S273" s="86" t="s">
        <v>106</v>
      </c>
      <c r="T273" s="62" t="s">
        <v>89</v>
      </c>
    </row>
    <row r="274" spans="13:20" s="2" customFormat="1" ht="31.5" hidden="1" customHeight="1">
      <c r="M274" s="67">
        <v>44</v>
      </c>
      <c r="N274" s="59" t="s">
        <v>220</v>
      </c>
      <c r="O274" s="60" t="s">
        <v>216</v>
      </c>
      <c r="P274" s="61"/>
      <c r="Q274" s="70">
        <v>41411</v>
      </c>
      <c r="R274" s="62">
        <v>0</v>
      </c>
      <c r="S274" s="86" t="s">
        <v>106</v>
      </c>
      <c r="T274" s="62"/>
    </row>
    <row r="275" spans="13:20" s="2" customFormat="1" ht="31.5" hidden="1" customHeight="1">
      <c r="M275" s="67">
        <v>45</v>
      </c>
      <c r="N275" s="59" t="s">
        <v>221</v>
      </c>
      <c r="O275" s="60" t="s">
        <v>222</v>
      </c>
      <c r="P275" s="61"/>
      <c r="Q275" s="70">
        <v>41416</v>
      </c>
      <c r="R275" s="62">
        <v>1</v>
      </c>
      <c r="S275" s="77" t="s">
        <v>105</v>
      </c>
      <c r="T275" s="62" t="s">
        <v>89</v>
      </c>
    </row>
    <row r="276" spans="13:20" s="2" customFormat="1" ht="19.5" hidden="1" customHeight="1">
      <c r="M276" s="67">
        <v>46</v>
      </c>
      <c r="N276" s="59" t="s">
        <v>223</v>
      </c>
      <c r="O276" s="60" t="s">
        <v>224</v>
      </c>
      <c r="P276" s="61"/>
      <c r="Q276" s="70">
        <v>41415</v>
      </c>
      <c r="R276" s="62">
        <v>1</v>
      </c>
      <c r="S276" s="77" t="s">
        <v>105</v>
      </c>
      <c r="T276" s="62"/>
    </row>
    <row r="277" spans="13:20" s="2" customFormat="1" ht="22.5" hidden="1" customHeight="1">
      <c r="M277" s="67">
        <v>47</v>
      </c>
      <c r="N277" s="59" t="s">
        <v>225</v>
      </c>
      <c r="O277" s="60" t="s">
        <v>226</v>
      </c>
      <c r="P277" s="61"/>
      <c r="Q277" s="70">
        <v>41422</v>
      </c>
      <c r="R277" s="62">
        <v>3</v>
      </c>
      <c r="S277" s="77" t="s">
        <v>105</v>
      </c>
      <c r="T277" s="62"/>
    </row>
    <row r="278" spans="13:20" s="2" customFormat="1" ht="27.75" hidden="1" customHeight="1">
      <c r="M278" s="67">
        <v>48</v>
      </c>
      <c r="N278" s="59" t="s">
        <v>229</v>
      </c>
      <c r="O278" s="60" t="s">
        <v>230</v>
      </c>
      <c r="P278" s="61"/>
      <c r="Q278" s="70">
        <v>41422</v>
      </c>
      <c r="R278" s="62">
        <v>2</v>
      </c>
      <c r="S278" s="77" t="s">
        <v>105</v>
      </c>
      <c r="T278" s="62"/>
    </row>
    <row r="279" spans="13:20" ht="27" hidden="1">
      <c r="M279" s="67">
        <v>49</v>
      </c>
      <c r="N279" s="59" t="s">
        <v>231</v>
      </c>
      <c r="O279" s="60" t="s">
        <v>232</v>
      </c>
      <c r="P279" s="61"/>
      <c r="Q279" s="70">
        <v>41430</v>
      </c>
      <c r="R279" s="87">
        <v>6</v>
      </c>
      <c r="S279" s="77" t="s">
        <v>105</v>
      </c>
      <c r="T279" s="62" t="s">
        <v>259</v>
      </c>
    </row>
    <row r="280" spans="13:20" ht="27" hidden="1">
      <c r="M280" s="67">
        <v>50</v>
      </c>
      <c r="N280" s="91" t="s">
        <v>237</v>
      </c>
      <c r="O280" s="60" t="s">
        <v>236</v>
      </c>
      <c r="P280" s="61"/>
      <c r="Q280" s="70">
        <v>41424</v>
      </c>
      <c r="R280" s="62">
        <v>0</v>
      </c>
      <c r="S280" s="86" t="s">
        <v>106</v>
      </c>
      <c r="T280" s="62" t="s">
        <v>89</v>
      </c>
    </row>
    <row r="281" spans="13:20" s="2" customFormat="1" ht="27" hidden="1">
      <c r="M281" s="67">
        <v>51</v>
      </c>
      <c r="N281" s="91" t="s">
        <v>244</v>
      </c>
      <c r="O281" s="60" t="s">
        <v>238</v>
      </c>
      <c r="P281" s="61"/>
      <c r="Q281" s="70">
        <v>41425</v>
      </c>
      <c r="R281" s="62">
        <v>0</v>
      </c>
      <c r="S281" s="86" t="s">
        <v>106</v>
      </c>
      <c r="T281" s="62" t="s">
        <v>89</v>
      </c>
    </row>
    <row r="282" spans="13:20" s="2" customFormat="1" ht="27" hidden="1">
      <c r="M282" s="67">
        <v>52</v>
      </c>
      <c r="N282" s="91" t="s">
        <v>234</v>
      </c>
      <c r="O282" s="60" t="s">
        <v>235</v>
      </c>
      <c r="P282" s="61"/>
      <c r="Q282" s="70"/>
      <c r="R282" s="62"/>
      <c r="S282" s="77" t="s">
        <v>328</v>
      </c>
      <c r="T282" s="62" t="s">
        <v>250</v>
      </c>
    </row>
    <row r="283" spans="13:20" ht="27" hidden="1">
      <c r="M283" s="67">
        <v>53</v>
      </c>
      <c r="N283" s="59" t="s">
        <v>255</v>
      </c>
      <c r="O283" s="60" t="s">
        <v>233</v>
      </c>
      <c r="P283" s="69" t="s">
        <v>257</v>
      </c>
      <c r="Q283" s="70">
        <v>41428</v>
      </c>
      <c r="R283" s="62">
        <v>2</v>
      </c>
      <c r="S283" s="77" t="s">
        <v>105</v>
      </c>
      <c r="T283" s="62" t="s">
        <v>254</v>
      </c>
    </row>
    <row r="284" spans="13:20" ht="27" hidden="1">
      <c r="M284" s="67">
        <v>54</v>
      </c>
      <c r="N284" s="59" t="s">
        <v>247</v>
      </c>
      <c r="O284" s="60" t="s">
        <v>248</v>
      </c>
      <c r="P284" s="61"/>
      <c r="Q284" s="70">
        <v>41438</v>
      </c>
      <c r="R284" s="87">
        <v>8</v>
      </c>
      <c r="S284" s="77" t="s">
        <v>105</v>
      </c>
      <c r="T284" s="62" t="s">
        <v>89</v>
      </c>
    </row>
    <row r="285" spans="13:20" ht="27" hidden="1">
      <c r="M285" s="67">
        <v>55</v>
      </c>
      <c r="N285" s="59" t="s">
        <v>249</v>
      </c>
      <c r="O285" s="60" t="s">
        <v>248</v>
      </c>
      <c r="P285" s="61"/>
      <c r="Q285" s="70">
        <v>41429</v>
      </c>
      <c r="R285" s="62">
        <v>-1</v>
      </c>
      <c r="S285" s="87" t="s">
        <v>137</v>
      </c>
      <c r="T285" s="62" t="s">
        <v>254</v>
      </c>
    </row>
    <row r="286" spans="13:20" ht="27" hidden="1">
      <c r="M286" s="67">
        <v>56</v>
      </c>
      <c r="N286" s="59" t="s">
        <v>251</v>
      </c>
      <c r="O286" s="60" t="s">
        <v>252</v>
      </c>
      <c r="P286" s="61"/>
      <c r="Q286" s="70">
        <v>41432</v>
      </c>
      <c r="R286" s="62">
        <v>1</v>
      </c>
      <c r="S286" s="77" t="s">
        <v>105</v>
      </c>
      <c r="T286" s="62" t="s">
        <v>89</v>
      </c>
    </row>
    <row r="287" spans="13:20" ht="27" hidden="1">
      <c r="M287" s="67">
        <v>57</v>
      </c>
      <c r="N287" s="59" t="s">
        <v>256</v>
      </c>
      <c r="O287" s="60" t="s">
        <v>258</v>
      </c>
      <c r="P287" s="61"/>
      <c r="Q287" s="70">
        <v>41430</v>
      </c>
      <c r="R287" s="62">
        <v>-1</v>
      </c>
      <c r="S287" s="87" t="s">
        <v>137</v>
      </c>
      <c r="T287" s="62" t="s">
        <v>259</v>
      </c>
    </row>
    <row r="288" spans="13:20" hidden="1">
      <c r="M288" s="67">
        <v>58</v>
      </c>
      <c r="N288" s="59" t="s">
        <v>270</v>
      </c>
      <c r="O288" s="60" t="s">
        <v>264</v>
      </c>
      <c r="P288" s="61"/>
      <c r="Q288" s="70">
        <v>41434</v>
      </c>
      <c r="R288" s="62">
        <v>1</v>
      </c>
      <c r="S288" s="77" t="s">
        <v>105</v>
      </c>
      <c r="T288" s="62"/>
    </row>
    <row r="289" spans="13:20" hidden="1">
      <c r="M289" s="67">
        <v>59</v>
      </c>
      <c r="N289" s="59" t="s">
        <v>263</v>
      </c>
      <c r="O289" s="60" t="s">
        <v>264</v>
      </c>
      <c r="P289" s="61"/>
      <c r="Q289" s="70">
        <v>41438</v>
      </c>
      <c r="R289" s="62">
        <v>3</v>
      </c>
      <c r="S289" s="77" t="s">
        <v>105</v>
      </c>
      <c r="T289" s="62"/>
    </row>
    <row r="290" spans="13:20" ht="48" hidden="1">
      <c r="M290" s="109">
        <v>60</v>
      </c>
      <c r="N290" s="94" t="s">
        <v>268</v>
      </c>
      <c r="O290" s="95" t="s">
        <v>269</v>
      </c>
      <c r="P290" s="96"/>
      <c r="Q290" s="113"/>
      <c r="R290" s="97"/>
      <c r="S290" s="77" t="s">
        <v>328</v>
      </c>
      <c r="T290" s="110" t="s">
        <v>327</v>
      </c>
    </row>
    <row r="291" spans="13:20" ht="27" hidden="1">
      <c r="M291" s="67">
        <v>61</v>
      </c>
      <c r="N291" s="59" t="s">
        <v>273</v>
      </c>
      <c r="O291" s="60" t="s">
        <v>272</v>
      </c>
      <c r="P291" s="61"/>
      <c r="Q291" s="70">
        <v>41442</v>
      </c>
      <c r="R291" s="62">
        <v>0</v>
      </c>
      <c r="S291" s="100" t="s">
        <v>106</v>
      </c>
      <c r="T291" s="62" t="s">
        <v>89</v>
      </c>
    </row>
    <row r="292" spans="13:20" hidden="1">
      <c r="M292" s="67">
        <v>62</v>
      </c>
      <c r="N292" s="59" t="s">
        <v>275</v>
      </c>
      <c r="O292" s="60" t="s">
        <v>276</v>
      </c>
      <c r="P292" s="61"/>
      <c r="Q292" s="70">
        <v>41439</v>
      </c>
      <c r="R292" s="62">
        <v>0</v>
      </c>
      <c r="S292" s="87" t="s">
        <v>106</v>
      </c>
      <c r="T292" s="62"/>
    </row>
    <row r="293" spans="13:20" s="2" customFormat="1" ht="35.25" hidden="1" customHeight="1">
      <c r="M293" s="67">
        <v>63</v>
      </c>
      <c r="N293" s="59" t="s">
        <v>545</v>
      </c>
      <c r="O293" s="60" t="s">
        <v>285</v>
      </c>
      <c r="P293" s="69" t="s">
        <v>448</v>
      </c>
      <c r="Q293" s="70">
        <v>41519</v>
      </c>
      <c r="R293" s="110">
        <v>51</v>
      </c>
      <c r="S293" s="77" t="s">
        <v>105</v>
      </c>
      <c r="T293" s="62" t="s">
        <v>565</v>
      </c>
    </row>
    <row r="294" spans="13:20" ht="27" hidden="1">
      <c r="M294" s="67">
        <v>64</v>
      </c>
      <c r="N294" s="59" t="s">
        <v>301</v>
      </c>
      <c r="O294" s="60" t="s">
        <v>286</v>
      </c>
      <c r="P294" s="69"/>
      <c r="Q294" s="70">
        <v>41449</v>
      </c>
      <c r="R294" s="62">
        <v>1</v>
      </c>
      <c r="S294" s="77" t="s">
        <v>105</v>
      </c>
      <c r="T294" s="62" t="s">
        <v>89</v>
      </c>
    </row>
    <row r="295" spans="13:20" hidden="1">
      <c r="M295" s="67">
        <v>65</v>
      </c>
      <c r="N295" s="59" t="s">
        <v>287</v>
      </c>
      <c r="O295" s="60" t="s">
        <v>288</v>
      </c>
      <c r="P295" s="69"/>
      <c r="Q295" s="70">
        <v>41446</v>
      </c>
      <c r="R295" s="62">
        <v>0</v>
      </c>
      <c r="S295" s="87" t="s">
        <v>106</v>
      </c>
      <c r="T295" s="62"/>
    </row>
    <row r="296" spans="13:20" ht="27" hidden="1">
      <c r="M296" s="67">
        <v>66</v>
      </c>
      <c r="N296" s="59" t="s">
        <v>306</v>
      </c>
      <c r="O296" s="60" t="s">
        <v>289</v>
      </c>
      <c r="P296" s="69"/>
      <c r="Q296" s="70">
        <v>41450</v>
      </c>
      <c r="R296" s="62">
        <v>0</v>
      </c>
      <c r="S296" s="87" t="s">
        <v>106</v>
      </c>
      <c r="T296" s="62" t="s">
        <v>89</v>
      </c>
    </row>
    <row r="297" spans="13:20" ht="27" hidden="1">
      <c r="M297" s="67">
        <v>67</v>
      </c>
      <c r="N297" s="59" t="s">
        <v>299</v>
      </c>
      <c r="O297" s="60" t="s">
        <v>300</v>
      </c>
      <c r="P297" s="69"/>
      <c r="Q297" s="70">
        <v>41451</v>
      </c>
      <c r="R297" s="62">
        <v>0</v>
      </c>
      <c r="S297" s="87" t="s">
        <v>106</v>
      </c>
      <c r="T297" s="62" t="s">
        <v>89</v>
      </c>
    </row>
    <row r="298" spans="13:20" ht="27" hidden="1">
      <c r="M298" s="67">
        <v>68</v>
      </c>
      <c r="N298" s="59" t="s">
        <v>312</v>
      </c>
      <c r="O298" s="60" t="s">
        <v>305</v>
      </c>
      <c r="P298" s="69"/>
      <c r="Q298" s="70">
        <v>41452</v>
      </c>
      <c r="R298" s="62">
        <v>0</v>
      </c>
      <c r="S298" s="87" t="s">
        <v>106</v>
      </c>
      <c r="T298" s="62" t="s">
        <v>89</v>
      </c>
    </row>
    <row r="299" spans="13:20" ht="18.75" hidden="1" customHeight="1">
      <c r="M299" s="67">
        <v>69</v>
      </c>
      <c r="N299" s="59" t="s">
        <v>307</v>
      </c>
      <c r="O299" s="60" t="s">
        <v>308</v>
      </c>
      <c r="P299" s="69"/>
      <c r="Q299" s="70">
        <v>41453</v>
      </c>
      <c r="R299" s="62">
        <v>0</v>
      </c>
      <c r="S299" s="87" t="s">
        <v>106</v>
      </c>
      <c r="T299" s="62"/>
    </row>
    <row r="300" spans="13:20" s="2" customFormat="1" ht="33" hidden="1" customHeight="1">
      <c r="M300" s="67">
        <v>70</v>
      </c>
      <c r="N300" s="59" t="s">
        <v>315</v>
      </c>
      <c r="O300" s="60" t="s">
        <v>316</v>
      </c>
      <c r="P300" s="69"/>
      <c r="Q300" s="70">
        <v>41453</v>
      </c>
      <c r="R300" s="62">
        <v>0</v>
      </c>
      <c r="S300" s="87" t="s">
        <v>106</v>
      </c>
      <c r="T300" s="62" t="s">
        <v>89</v>
      </c>
    </row>
    <row r="301" spans="13:20" s="2" customFormat="1" ht="33" hidden="1" customHeight="1">
      <c r="M301" s="67">
        <v>71</v>
      </c>
      <c r="N301" s="59" t="s">
        <v>317</v>
      </c>
      <c r="O301" s="60" t="s">
        <v>318</v>
      </c>
      <c r="P301" s="69"/>
      <c r="Q301" s="70">
        <v>41453</v>
      </c>
      <c r="R301" s="62">
        <v>-1</v>
      </c>
      <c r="S301" s="87" t="s">
        <v>137</v>
      </c>
      <c r="T301" s="62"/>
    </row>
    <row r="302" spans="13:20" s="2" customFormat="1" ht="33" hidden="1" customHeight="1">
      <c r="M302" s="67">
        <v>72</v>
      </c>
      <c r="N302" s="59" t="s">
        <v>319</v>
      </c>
      <c r="O302" s="60" t="s">
        <v>320</v>
      </c>
      <c r="P302" s="69"/>
      <c r="Q302" s="70">
        <v>41459</v>
      </c>
      <c r="R302" s="62">
        <v>1</v>
      </c>
      <c r="S302" s="77" t="s">
        <v>105</v>
      </c>
      <c r="T302" s="62" t="s">
        <v>89</v>
      </c>
    </row>
    <row r="303" spans="13:20" s="2" customFormat="1" ht="33" hidden="1" customHeight="1">
      <c r="M303" s="67">
        <v>73</v>
      </c>
      <c r="N303" s="59" t="s">
        <v>321</v>
      </c>
      <c r="O303" s="60" t="s">
        <v>320</v>
      </c>
      <c r="P303" s="69"/>
      <c r="Q303" s="70">
        <v>41458</v>
      </c>
      <c r="R303" s="62">
        <v>0</v>
      </c>
      <c r="S303" s="87" t="s">
        <v>106</v>
      </c>
      <c r="T303" s="62" t="s">
        <v>89</v>
      </c>
    </row>
    <row r="304" spans="13:20" ht="27" hidden="1">
      <c r="M304" s="67">
        <v>74</v>
      </c>
      <c r="N304" s="59" t="s">
        <v>323</v>
      </c>
      <c r="O304" s="60" t="s">
        <v>324</v>
      </c>
      <c r="P304" s="69"/>
      <c r="Q304" s="70">
        <v>41464</v>
      </c>
      <c r="R304" s="62">
        <v>1</v>
      </c>
      <c r="S304" s="77" t="s">
        <v>105</v>
      </c>
      <c r="T304" s="62" t="s">
        <v>89</v>
      </c>
    </row>
    <row r="305" spans="13:20" ht="36" hidden="1">
      <c r="M305" s="67">
        <v>75</v>
      </c>
      <c r="N305" s="59" t="s">
        <v>398</v>
      </c>
      <c r="O305" s="60" t="s">
        <v>325</v>
      </c>
      <c r="P305" s="69" t="s">
        <v>379</v>
      </c>
      <c r="Q305" s="70">
        <v>41479</v>
      </c>
      <c r="R305" s="62">
        <v>13</v>
      </c>
      <c r="S305" s="77" t="s">
        <v>105</v>
      </c>
      <c r="T305" s="62" t="s">
        <v>89</v>
      </c>
    </row>
    <row r="306" spans="13:20" ht="27" hidden="1">
      <c r="M306" s="67">
        <v>76</v>
      </c>
      <c r="N306" s="59" t="s">
        <v>344</v>
      </c>
      <c r="O306" s="60" t="s">
        <v>326</v>
      </c>
      <c r="P306" s="69"/>
      <c r="Q306" s="70">
        <v>41463</v>
      </c>
      <c r="R306" s="62">
        <v>-1</v>
      </c>
      <c r="S306" s="87" t="s">
        <v>137</v>
      </c>
      <c r="T306" s="62" t="s">
        <v>89</v>
      </c>
    </row>
    <row r="307" spans="13:20" ht="18.75" hidden="1" customHeight="1">
      <c r="M307" s="67">
        <v>77</v>
      </c>
      <c r="N307" s="59" t="s">
        <v>329</v>
      </c>
      <c r="O307" s="60" t="s">
        <v>330</v>
      </c>
      <c r="P307" s="69"/>
      <c r="Q307" s="70">
        <v>41459</v>
      </c>
      <c r="R307" s="62">
        <v>0</v>
      </c>
      <c r="S307" s="87" t="s">
        <v>106</v>
      </c>
      <c r="T307" s="62"/>
    </row>
    <row r="308" spans="13:20" ht="18.75" hidden="1" customHeight="1">
      <c r="M308" s="67">
        <v>78</v>
      </c>
      <c r="N308" s="59" t="s">
        <v>331</v>
      </c>
      <c r="O308" s="60" t="s">
        <v>325</v>
      </c>
      <c r="P308" s="69"/>
      <c r="Q308" s="70">
        <v>41460</v>
      </c>
      <c r="R308" s="62">
        <v>0</v>
      </c>
      <c r="S308" s="87" t="s">
        <v>106</v>
      </c>
      <c r="T308" s="62"/>
    </row>
    <row r="309" spans="13:20" s="2" customFormat="1" ht="45.75" hidden="1" customHeight="1">
      <c r="M309" s="67">
        <v>79</v>
      </c>
      <c r="N309" s="59" t="s">
        <v>332</v>
      </c>
      <c r="O309" s="60" t="s">
        <v>333</v>
      </c>
      <c r="P309" s="69"/>
      <c r="Q309" s="70">
        <v>41460</v>
      </c>
      <c r="R309" s="62">
        <v>0</v>
      </c>
      <c r="S309" s="87" t="s">
        <v>106</v>
      </c>
      <c r="T309" s="62" t="s">
        <v>89</v>
      </c>
    </row>
    <row r="310" spans="13:20" s="2" customFormat="1" ht="20.25" hidden="1" customHeight="1">
      <c r="M310" s="67">
        <v>80</v>
      </c>
      <c r="N310" s="59" t="s">
        <v>334</v>
      </c>
      <c r="O310" s="60" t="s">
        <v>335</v>
      </c>
      <c r="P310" s="69"/>
      <c r="Q310" s="70">
        <v>41466</v>
      </c>
      <c r="R310" s="62">
        <v>0</v>
      </c>
      <c r="S310" s="87" t="s">
        <v>106</v>
      </c>
      <c r="T310" s="62" t="s">
        <v>89</v>
      </c>
    </row>
    <row r="311" spans="13:20" s="2" customFormat="1" ht="30" hidden="1" customHeight="1">
      <c r="M311" s="67">
        <v>81</v>
      </c>
      <c r="N311" s="59" t="s">
        <v>336</v>
      </c>
      <c r="O311" s="60" t="s">
        <v>337</v>
      </c>
      <c r="P311" s="69" t="s">
        <v>459</v>
      </c>
      <c r="Q311" s="70">
        <v>41499</v>
      </c>
      <c r="R311" s="62">
        <v>22</v>
      </c>
      <c r="S311" s="77" t="s">
        <v>105</v>
      </c>
      <c r="T311" s="62" t="s">
        <v>483</v>
      </c>
    </row>
    <row r="312" spans="13:20" s="2" customFormat="1" ht="30" hidden="1" customHeight="1">
      <c r="M312" s="67">
        <v>82</v>
      </c>
      <c r="N312" s="59" t="s">
        <v>484</v>
      </c>
      <c r="O312" s="60" t="s">
        <v>338</v>
      </c>
      <c r="P312" s="69" t="s">
        <v>459</v>
      </c>
      <c r="Q312" s="70">
        <v>41500</v>
      </c>
      <c r="R312" s="62">
        <v>22</v>
      </c>
      <c r="S312" s="77" t="s">
        <v>105</v>
      </c>
      <c r="T312" s="62" t="s">
        <v>89</v>
      </c>
    </row>
    <row r="313" spans="13:20" ht="40.5" hidden="1">
      <c r="M313" s="67">
        <v>83</v>
      </c>
      <c r="N313" s="59" t="s">
        <v>353</v>
      </c>
      <c r="O313" s="60" t="s">
        <v>348</v>
      </c>
      <c r="P313" s="61" t="s">
        <v>399</v>
      </c>
      <c r="Q313" s="70">
        <v>41501</v>
      </c>
      <c r="R313" s="62">
        <v>8</v>
      </c>
      <c r="S313" s="77" t="s">
        <v>105</v>
      </c>
      <c r="T313" s="62" t="s">
        <v>460</v>
      </c>
    </row>
    <row r="314" spans="13:20" ht="22.5" hidden="1" customHeight="1">
      <c r="M314" s="67">
        <v>84</v>
      </c>
      <c r="N314" s="59" t="s">
        <v>349</v>
      </c>
      <c r="O314" s="60" t="s">
        <v>350</v>
      </c>
      <c r="P314" s="61">
        <v>41466</v>
      </c>
      <c r="Q314" s="70">
        <v>41502</v>
      </c>
      <c r="R314" s="62">
        <v>0</v>
      </c>
      <c r="S314" s="77" t="s">
        <v>105</v>
      </c>
      <c r="T314" s="62"/>
    </row>
    <row r="315" spans="13:20" ht="35.25" hidden="1" customHeight="1">
      <c r="M315" s="67">
        <v>85</v>
      </c>
      <c r="N315" s="59" t="s">
        <v>351</v>
      </c>
      <c r="O315" s="60" t="s">
        <v>352</v>
      </c>
      <c r="P315" s="61"/>
      <c r="Q315" s="70">
        <v>41503</v>
      </c>
      <c r="R315" s="62">
        <v>6</v>
      </c>
      <c r="S315" s="77" t="s">
        <v>105</v>
      </c>
      <c r="T315" s="62" t="s">
        <v>89</v>
      </c>
    </row>
    <row r="316" spans="13:20" ht="27" hidden="1">
      <c r="M316" s="67">
        <v>86</v>
      </c>
      <c r="N316" s="59" t="s">
        <v>354</v>
      </c>
      <c r="O316" s="60" t="s">
        <v>355</v>
      </c>
      <c r="P316" s="61"/>
      <c r="Q316" s="70">
        <v>41504</v>
      </c>
      <c r="R316" s="62">
        <v>0</v>
      </c>
      <c r="S316" s="77" t="s">
        <v>105</v>
      </c>
      <c r="T316" s="62" t="s">
        <v>89</v>
      </c>
    </row>
    <row r="317" spans="13:20" ht="27" hidden="1">
      <c r="M317" s="67">
        <v>87</v>
      </c>
      <c r="N317" s="59" t="s">
        <v>367</v>
      </c>
      <c r="O317" s="60" t="s">
        <v>357</v>
      </c>
      <c r="P317" s="61"/>
      <c r="Q317" s="70">
        <v>41505</v>
      </c>
      <c r="R317" s="62">
        <v>0</v>
      </c>
      <c r="S317" s="77" t="s">
        <v>105</v>
      </c>
      <c r="T317" s="62" t="s">
        <v>89</v>
      </c>
    </row>
    <row r="318" spans="13:20" ht="21" hidden="1" customHeight="1">
      <c r="M318" s="67">
        <v>88</v>
      </c>
      <c r="N318" s="59" t="s">
        <v>359</v>
      </c>
      <c r="O318" s="60" t="s">
        <v>358</v>
      </c>
      <c r="P318" s="61">
        <v>41473</v>
      </c>
      <c r="Q318" s="70">
        <v>41506</v>
      </c>
      <c r="R318" s="62">
        <v>2</v>
      </c>
      <c r="S318" s="77" t="s">
        <v>105</v>
      </c>
      <c r="T318" s="62"/>
    </row>
    <row r="319" spans="13:20" ht="21" hidden="1" customHeight="1">
      <c r="M319" s="67">
        <v>89</v>
      </c>
      <c r="N319" s="59" t="s">
        <v>360</v>
      </c>
      <c r="O319" s="60" t="s">
        <v>358</v>
      </c>
      <c r="P319" s="61"/>
      <c r="Q319" s="70">
        <v>41507</v>
      </c>
      <c r="R319" s="62">
        <v>2</v>
      </c>
      <c r="S319" s="77" t="s">
        <v>105</v>
      </c>
      <c r="T319" s="62"/>
    </row>
    <row r="320" spans="13:20" ht="43.5" hidden="1" customHeight="1">
      <c r="M320" s="67">
        <v>90</v>
      </c>
      <c r="N320" s="59" t="s">
        <v>361</v>
      </c>
      <c r="O320" s="60" t="s">
        <v>358</v>
      </c>
      <c r="P320" s="61" t="s">
        <v>394</v>
      </c>
      <c r="Q320" s="70">
        <v>41508</v>
      </c>
      <c r="R320" s="62">
        <v>5</v>
      </c>
      <c r="S320" s="77" t="s">
        <v>105</v>
      </c>
      <c r="T320" s="62"/>
    </row>
    <row r="321" spans="13:20" ht="46.5" hidden="1" customHeight="1">
      <c r="M321" s="67">
        <v>91</v>
      </c>
      <c r="N321" s="59" t="s">
        <v>362</v>
      </c>
      <c r="O321" s="60" t="s">
        <v>358</v>
      </c>
      <c r="P321" s="61" t="s">
        <v>395</v>
      </c>
      <c r="Q321" s="70">
        <v>41509</v>
      </c>
      <c r="R321" s="62">
        <v>6</v>
      </c>
      <c r="S321" s="77" t="s">
        <v>105</v>
      </c>
      <c r="T321" s="62"/>
    </row>
    <row r="322" spans="13:20" ht="21" hidden="1" customHeight="1">
      <c r="M322" s="67">
        <v>92</v>
      </c>
      <c r="N322" s="59" t="s">
        <v>363</v>
      </c>
      <c r="O322" s="60" t="s">
        <v>364</v>
      </c>
      <c r="P322" s="61">
        <v>41470</v>
      </c>
      <c r="Q322" s="70">
        <v>41510</v>
      </c>
      <c r="R322" s="62">
        <v>1</v>
      </c>
      <c r="S322" s="77" t="s">
        <v>105</v>
      </c>
      <c r="T322" s="62"/>
    </row>
    <row r="323" spans="13:20" ht="27" hidden="1">
      <c r="M323" s="67">
        <v>93</v>
      </c>
      <c r="N323" s="59" t="s">
        <v>365</v>
      </c>
      <c r="O323" s="60" t="s">
        <v>358</v>
      </c>
      <c r="P323" s="61"/>
      <c r="Q323" s="70">
        <v>41511</v>
      </c>
      <c r="R323" s="62">
        <v>1</v>
      </c>
      <c r="S323" s="77" t="s">
        <v>105</v>
      </c>
      <c r="T323" s="62" t="s">
        <v>89</v>
      </c>
    </row>
    <row r="324" spans="13:20" ht="21" hidden="1" customHeight="1">
      <c r="M324" s="67">
        <v>94</v>
      </c>
      <c r="N324" s="59" t="s">
        <v>366</v>
      </c>
      <c r="O324" s="60" t="s">
        <v>358</v>
      </c>
      <c r="P324" s="61"/>
      <c r="Q324" s="70">
        <v>41512</v>
      </c>
      <c r="R324" s="62">
        <v>1</v>
      </c>
      <c r="S324" s="77" t="s">
        <v>105</v>
      </c>
      <c r="T324" s="62"/>
    </row>
    <row r="325" spans="13:20" s="2" customFormat="1" ht="30" hidden="1" customHeight="1">
      <c r="M325" s="67">
        <v>95</v>
      </c>
      <c r="N325" s="59" t="s">
        <v>370</v>
      </c>
      <c r="O325" s="60" t="s">
        <v>369</v>
      </c>
      <c r="P325" s="61"/>
      <c r="Q325" s="70">
        <v>41513</v>
      </c>
      <c r="R325" s="62">
        <v>0</v>
      </c>
      <c r="S325" s="77" t="s">
        <v>105</v>
      </c>
      <c r="T325" s="62" t="s">
        <v>89</v>
      </c>
    </row>
    <row r="326" spans="13:20" s="2" customFormat="1" ht="30" hidden="1" customHeight="1">
      <c r="M326" s="67">
        <v>96</v>
      </c>
      <c r="N326" s="59" t="s">
        <v>373</v>
      </c>
      <c r="O326" s="60" t="s">
        <v>374</v>
      </c>
      <c r="P326" s="61"/>
      <c r="Q326" s="70">
        <v>41514</v>
      </c>
      <c r="R326" s="62">
        <v>0</v>
      </c>
      <c r="S326" s="77" t="s">
        <v>105</v>
      </c>
      <c r="T326" s="62" t="s">
        <v>89</v>
      </c>
    </row>
    <row r="327" spans="13:20" s="2" customFormat="1" ht="54.75" hidden="1" customHeight="1">
      <c r="M327" s="67">
        <v>97</v>
      </c>
      <c r="N327" s="59" t="s">
        <v>371</v>
      </c>
      <c r="O327" s="60" t="s">
        <v>372</v>
      </c>
      <c r="P327" s="61"/>
      <c r="Q327" s="70">
        <v>41515</v>
      </c>
      <c r="R327" s="62"/>
      <c r="S327" s="77" t="s">
        <v>105</v>
      </c>
      <c r="T327" s="62" t="s">
        <v>461</v>
      </c>
    </row>
    <row r="328" spans="13:20" s="2" customFormat="1" ht="30" hidden="1" customHeight="1">
      <c r="M328" s="67">
        <v>98</v>
      </c>
      <c r="N328" s="59" t="s">
        <v>378</v>
      </c>
      <c r="O328" s="60" t="s">
        <v>375</v>
      </c>
      <c r="P328" s="61" t="s">
        <v>390</v>
      </c>
      <c r="Q328" s="70">
        <v>41516</v>
      </c>
      <c r="R328" s="62">
        <v>1</v>
      </c>
      <c r="S328" s="77" t="s">
        <v>105</v>
      </c>
      <c r="T328" s="62"/>
    </row>
    <row r="329" spans="13:20" s="2" customFormat="1" ht="30" hidden="1" customHeight="1">
      <c r="M329" s="67">
        <v>99</v>
      </c>
      <c r="N329" s="59" t="s">
        <v>409</v>
      </c>
      <c r="O329" s="60" t="s">
        <v>375</v>
      </c>
      <c r="P329" s="61"/>
      <c r="Q329" s="70">
        <v>41517</v>
      </c>
      <c r="R329" s="62">
        <v>1</v>
      </c>
      <c r="S329" s="77" t="s">
        <v>105</v>
      </c>
      <c r="T329" s="62"/>
    </row>
    <row r="330" spans="13:20" s="2" customFormat="1" ht="30" hidden="1" customHeight="1">
      <c r="M330" s="67">
        <v>100</v>
      </c>
      <c r="N330" s="59" t="s">
        <v>376</v>
      </c>
      <c r="O330" s="60" t="s">
        <v>377</v>
      </c>
      <c r="P330" s="61"/>
      <c r="Q330" s="70">
        <v>41518</v>
      </c>
      <c r="R330" s="62">
        <v>0</v>
      </c>
      <c r="S330" s="77" t="s">
        <v>105</v>
      </c>
      <c r="T330" s="62" t="s">
        <v>89</v>
      </c>
    </row>
    <row r="331" spans="13:20" s="2" customFormat="1" ht="30" hidden="1" customHeight="1">
      <c r="M331" s="67">
        <v>101</v>
      </c>
      <c r="N331" s="59" t="s">
        <v>381</v>
      </c>
      <c r="O331" s="60" t="s">
        <v>382</v>
      </c>
      <c r="P331" s="61" t="s">
        <v>390</v>
      </c>
      <c r="Q331" s="70">
        <v>41519</v>
      </c>
      <c r="R331" s="62">
        <v>1</v>
      </c>
      <c r="S331" s="77" t="s">
        <v>105</v>
      </c>
      <c r="T331" s="62" t="s">
        <v>462</v>
      </c>
    </row>
    <row r="332" spans="13:20" s="2" customFormat="1" ht="30" hidden="1" customHeight="1">
      <c r="M332" s="67">
        <v>102</v>
      </c>
      <c r="N332" s="59" t="s">
        <v>383</v>
      </c>
      <c r="O332" s="60" t="s">
        <v>385</v>
      </c>
      <c r="P332" s="61"/>
      <c r="Q332" s="70">
        <v>41520</v>
      </c>
      <c r="R332" s="62">
        <v>0</v>
      </c>
      <c r="S332" s="77" t="s">
        <v>105</v>
      </c>
      <c r="T332" s="62"/>
    </row>
    <row r="333" spans="13:20" s="2" customFormat="1" ht="30" hidden="1" customHeight="1">
      <c r="M333" s="67">
        <v>103</v>
      </c>
      <c r="N333" s="59" t="s">
        <v>388</v>
      </c>
      <c r="O333" s="60" t="s">
        <v>389</v>
      </c>
      <c r="P333" s="61"/>
      <c r="Q333" s="70">
        <v>41521</v>
      </c>
      <c r="R333" s="62">
        <v>0</v>
      </c>
      <c r="S333" s="77" t="s">
        <v>105</v>
      </c>
      <c r="T333" s="62" t="s">
        <v>89</v>
      </c>
    </row>
    <row r="334" spans="13:20" s="2" customFormat="1" ht="30" hidden="1" customHeight="1">
      <c r="M334" s="67">
        <v>104</v>
      </c>
      <c r="N334" s="59" t="s">
        <v>392</v>
      </c>
      <c r="O334" s="60" t="s">
        <v>393</v>
      </c>
      <c r="P334" s="61"/>
      <c r="Q334" s="70">
        <v>41522</v>
      </c>
      <c r="R334" s="62">
        <v>0</v>
      </c>
      <c r="S334" s="77" t="s">
        <v>105</v>
      </c>
      <c r="T334" s="62" t="s">
        <v>89</v>
      </c>
    </row>
    <row r="335" spans="13:20" s="2" customFormat="1" ht="30" hidden="1" customHeight="1">
      <c r="M335" s="67">
        <v>105</v>
      </c>
      <c r="N335" s="59" t="s">
        <v>436</v>
      </c>
      <c r="O335" s="60" t="s">
        <v>396</v>
      </c>
      <c r="P335" s="61" t="s">
        <v>420</v>
      </c>
      <c r="Q335" s="70">
        <v>41523</v>
      </c>
      <c r="R335" s="62">
        <v>5</v>
      </c>
      <c r="S335" s="77" t="s">
        <v>105</v>
      </c>
      <c r="T335" s="62"/>
    </row>
    <row r="336" spans="13:20" s="2" customFormat="1" ht="30" hidden="1" customHeight="1">
      <c r="M336" s="67">
        <v>106</v>
      </c>
      <c r="N336" s="59" t="s">
        <v>397</v>
      </c>
      <c r="O336" s="60" t="s">
        <v>396</v>
      </c>
      <c r="P336" s="61"/>
      <c r="Q336" s="70">
        <v>41524</v>
      </c>
      <c r="R336" s="62">
        <v>0</v>
      </c>
      <c r="S336" s="77" t="s">
        <v>105</v>
      </c>
      <c r="T336" s="62"/>
    </row>
    <row r="337" spans="13:20" s="2" customFormat="1" ht="30" hidden="1" customHeight="1">
      <c r="M337" s="67">
        <v>107</v>
      </c>
      <c r="N337" s="59" t="s">
        <v>403</v>
      </c>
      <c r="O337" s="60" t="s">
        <v>404</v>
      </c>
      <c r="P337" s="61"/>
      <c r="Q337" s="70">
        <v>41525</v>
      </c>
      <c r="R337" s="62">
        <v>3</v>
      </c>
      <c r="S337" s="77" t="s">
        <v>105</v>
      </c>
      <c r="T337" s="62" t="s">
        <v>89</v>
      </c>
    </row>
    <row r="338" spans="13:20" s="2" customFormat="1" ht="30" hidden="1" customHeight="1">
      <c r="M338" s="67">
        <v>108</v>
      </c>
      <c r="N338" s="59" t="s">
        <v>405</v>
      </c>
      <c r="O338" s="60" t="s">
        <v>406</v>
      </c>
      <c r="P338" s="61" t="s">
        <v>408</v>
      </c>
      <c r="Q338" s="70">
        <v>41526</v>
      </c>
      <c r="R338" s="62">
        <v>2</v>
      </c>
      <c r="S338" s="77" t="s">
        <v>105</v>
      </c>
      <c r="T338" s="62"/>
    </row>
    <row r="339" spans="13:20" s="2" customFormat="1" ht="30" hidden="1" customHeight="1">
      <c r="M339" s="67">
        <v>109</v>
      </c>
      <c r="N339" s="59" t="s">
        <v>407</v>
      </c>
      <c r="O339" s="60" t="s">
        <v>406</v>
      </c>
      <c r="P339" s="61"/>
      <c r="Q339" s="70">
        <v>41527</v>
      </c>
      <c r="R339" s="62">
        <v>1</v>
      </c>
      <c r="S339" s="77" t="s">
        <v>105</v>
      </c>
      <c r="T339" s="62"/>
    </row>
    <row r="340" spans="13:20" s="2" customFormat="1" ht="30" hidden="1" customHeight="1">
      <c r="M340" s="67">
        <v>110</v>
      </c>
      <c r="N340" s="59" t="s">
        <v>439</v>
      </c>
      <c r="O340" s="60" t="s">
        <v>440</v>
      </c>
      <c r="P340" s="61"/>
      <c r="Q340" s="70">
        <v>41528</v>
      </c>
      <c r="R340" s="62">
        <v>1</v>
      </c>
      <c r="S340" s="77" t="s">
        <v>105</v>
      </c>
      <c r="T340" s="62"/>
    </row>
    <row r="341" spans="13:20" s="2" customFormat="1" ht="30" hidden="1" customHeight="1">
      <c r="M341" s="67">
        <v>111</v>
      </c>
      <c r="N341" s="59" t="s">
        <v>410</v>
      </c>
      <c r="O341" s="60" t="s">
        <v>408</v>
      </c>
      <c r="P341" s="61"/>
      <c r="Q341" s="70">
        <v>41529</v>
      </c>
      <c r="R341" s="62">
        <v>0</v>
      </c>
      <c r="S341" s="77" t="s">
        <v>105</v>
      </c>
      <c r="T341" s="62" t="s">
        <v>89</v>
      </c>
    </row>
    <row r="342" spans="13:20" s="2" customFormat="1" ht="30" hidden="1" customHeight="1">
      <c r="M342" s="67">
        <v>112</v>
      </c>
      <c r="N342" s="59" t="s">
        <v>417</v>
      </c>
      <c r="O342" s="60" t="s">
        <v>408</v>
      </c>
      <c r="P342" s="61"/>
      <c r="Q342" s="70">
        <v>41530</v>
      </c>
      <c r="R342" s="62">
        <v>1</v>
      </c>
      <c r="S342" s="77" t="s">
        <v>105</v>
      </c>
      <c r="T342" s="62" t="s">
        <v>463</v>
      </c>
    </row>
    <row r="343" spans="13:20" s="2" customFormat="1" ht="24.75" hidden="1" customHeight="1">
      <c r="M343" s="67">
        <v>113</v>
      </c>
      <c r="N343" s="59" t="s">
        <v>411</v>
      </c>
      <c r="O343" s="60" t="s">
        <v>431</v>
      </c>
      <c r="P343" s="61" t="s">
        <v>428</v>
      </c>
      <c r="Q343" s="70">
        <v>41531</v>
      </c>
      <c r="R343" s="62">
        <v>2</v>
      </c>
      <c r="S343" s="77" t="s">
        <v>105</v>
      </c>
      <c r="T343" s="62"/>
    </row>
    <row r="344" spans="13:20" s="2" customFormat="1" ht="30" hidden="1" customHeight="1">
      <c r="M344" s="67">
        <v>114</v>
      </c>
      <c r="N344" s="59" t="s">
        <v>425</v>
      </c>
      <c r="O344" s="60" t="s">
        <v>412</v>
      </c>
      <c r="P344" s="61"/>
      <c r="Q344" s="70">
        <v>41532</v>
      </c>
      <c r="R344" s="62">
        <v>0</v>
      </c>
      <c r="S344" s="77" t="s">
        <v>105</v>
      </c>
      <c r="T344" s="62" t="s">
        <v>89</v>
      </c>
    </row>
    <row r="345" spans="13:20" s="2" customFormat="1" ht="30" hidden="1" customHeight="1">
      <c r="M345" s="67">
        <v>115</v>
      </c>
      <c r="N345" s="59" t="s">
        <v>413</v>
      </c>
      <c r="O345" s="60" t="s">
        <v>414</v>
      </c>
      <c r="P345" s="61"/>
      <c r="Q345" s="70">
        <v>41502</v>
      </c>
      <c r="R345" s="62">
        <v>13</v>
      </c>
      <c r="S345" s="77" t="s">
        <v>105</v>
      </c>
      <c r="T345" s="62" t="s">
        <v>492</v>
      </c>
    </row>
    <row r="346" spans="13:20" s="2" customFormat="1" ht="30" hidden="1" customHeight="1">
      <c r="M346" s="67">
        <v>116</v>
      </c>
      <c r="N346" s="59" t="s">
        <v>415</v>
      </c>
      <c r="O346" s="60" t="s">
        <v>412</v>
      </c>
      <c r="P346" s="69" t="s">
        <v>429</v>
      </c>
      <c r="Q346" s="70">
        <v>41487</v>
      </c>
      <c r="R346" s="62">
        <v>1</v>
      </c>
      <c r="S346" s="77" t="s">
        <v>105</v>
      </c>
      <c r="T346" s="62" t="s">
        <v>430</v>
      </c>
    </row>
    <row r="347" spans="13:20" s="2" customFormat="1" ht="30" hidden="1" customHeight="1">
      <c r="M347" s="67">
        <v>117</v>
      </c>
      <c r="N347" s="59" t="s">
        <v>419</v>
      </c>
      <c r="O347" s="60" t="s">
        <v>416</v>
      </c>
      <c r="P347" s="61"/>
      <c r="Q347" s="70">
        <v>41492</v>
      </c>
      <c r="R347" s="62">
        <v>3</v>
      </c>
      <c r="S347" s="77" t="s">
        <v>105</v>
      </c>
      <c r="T347" s="62" t="s">
        <v>89</v>
      </c>
    </row>
    <row r="348" spans="13:20" s="2" customFormat="1" ht="30" hidden="1" customHeight="1">
      <c r="M348" s="67">
        <v>118</v>
      </c>
      <c r="N348" s="59" t="s">
        <v>432</v>
      </c>
      <c r="O348" s="60" t="s">
        <v>437</v>
      </c>
      <c r="P348" s="61"/>
      <c r="Q348" s="70">
        <v>41488</v>
      </c>
      <c r="R348" s="62">
        <v>1</v>
      </c>
      <c r="S348" s="77" t="s">
        <v>105</v>
      </c>
      <c r="T348" s="62" t="s">
        <v>89</v>
      </c>
    </row>
    <row r="349" spans="13:20" s="2" customFormat="1" ht="27" hidden="1" customHeight="1">
      <c r="M349" s="67">
        <v>119</v>
      </c>
      <c r="N349" s="59" t="s">
        <v>418</v>
      </c>
      <c r="O349" s="60" t="s">
        <v>412</v>
      </c>
      <c r="P349" s="61"/>
      <c r="Q349" s="70">
        <v>41486</v>
      </c>
      <c r="R349" s="62">
        <v>0</v>
      </c>
      <c r="S349" s="87" t="s">
        <v>106</v>
      </c>
      <c r="T349" s="62"/>
    </row>
    <row r="350" spans="13:20" s="2" customFormat="1" ht="27" hidden="1" customHeight="1">
      <c r="M350" s="67">
        <v>120</v>
      </c>
      <c r="N350" s="59" t="s">
        <v>421</v>
      </c>
      <c r="O350" s="60" t="s">
        <v>420</v>
      </c>
      <c r="P350" s="61"/>
      <c r="Q350" s="70">
        <v>41486</v>
      </c>
      <c r="R350" s="62">
        <v>0</v>
      </c>
      <c r="S350" s="87" t="s">
        <v>106</v>
      </c>
      <c r="T350" s="62" t="s">
        <v>89</v>
      </c>
    </row>
    <row r="351" spans="13:20" s="2" customFormat="1" ht="24" hidden="1" customHeight="1">
      <c r="M351" s="67">
        <v>121</v>
      </c>
      <c r="N351" s="59" t="s">
        <v>422</v>
      </c>
      <c r="O351" s="60" t="s">
        <v>423</v>
      </c>
      <c r="P351" s="61"/>
      <c r="Q351" s="70">
        <v>41486</v>
      </c>
      <c r="R351" s="62">
        <v>-1</v>
      </c>
      <c r="S351" s="87" t="s">
        <v>137</v>
      </c>
      <c r="T351" s="62"/>
    </row>
    <row r="352" spans="13:20" ht="27" hidden="1">
      <c r="M352" s="67">
        <v>122</v>
      </c>
      <c r="N352" s="59" t="s">
        <v>426</v>
      </c>
      <c r="O352" s="60" t="s">
        <v>427</v>
      </c>
      <c r="P352" s="69" t="s">
        <v>458</v>
      </c>
      <c r="Q352" s="70">
        <v>41491</v>
      </c>
      <c r="R352" s="62">
        <v>2</v>
      </c>
      <c r="S352" s="77" t="s">
        <v>105</v>
      </c>
      <c r="T352" s="62" t="s">
        <v>89</v>
      </c>
    </row>
    <row r="353" spans="13:20" ht="27" hidden="1">
      <c r="M353" s="67">
        <v>123</v>
      </c>
      <c r="N353" s="59" t="s">
        <v>435</v>
      </c>
      <c r="O353" s="60" t="s">
        <v>438</v>
      </c>
      <c r="P353" s="61"/>
      <c r="Q353" s="70">
        <v>41488</v>
      </c>
      <c r="R353" s="62">
        <v>0</v>
      </c>
      <c r="S353" s="87" t="s">
        <v>106</v>
      </c>
      <c r="T353" s="62" t="s">
        <v>89</v>
      </c>
    </row>
    <row r="354" spans="13:20" ht="30" hidden="1" customHeight="1">
      <c r="M354" s="67">
        <v>124</v>
      </c>
      <c r="N354" s="59" t="s">
        <v>434</v>
      </c>
      <c r="O354" s="60" t="s">
        <v>433</v>
      </c>
      <c r="P354" s="61"/>
      <c r="Q354" s="70">
        <v>41491</v>
      </c>
      <c r="R354" s="62">
        <v>0</v>
      </c>
      <c r="S354" s="87" t="s">
        <v>106</v>
      </c>
      <c r="T354" s="62" t="s">
        <v>89</v>
      </c>
    </row>
    <row r="355" spans="13:20" ht="20.100000000000001" hidden="1" customHeight="1">
      <c r="M355" s="67">
        <v>125</v>
      </c>
      <c r="N355" s="59" t="s">
        <v>445</v>
      </c>
      <c r="O355" s="60" t="s">
        <v>446</v>
      </c>
      <c r="P355" s="61"/>
      <c r="Q355" s="70">
        <v>41492</v>
      </c>
      <c r="R355" s="62">
        <v>0</v>
      </c>
      <c r="S355" s="87" t="s">
        <v>106</v>
      </c>
      <c r="T355" s="62"/>
    </row>
    <row r="356" spans="13:20" ht="30" hidden="1" customHeight="1">
      <c r="M356" s="67">
        <v>126</v>
      </c>
      <c r="N356" s="59" t="s">
        <v>455</v>
      </c>
      <c r="O356" s="60" t="s">
        <v>447</v>
      </c>
      <c r="P356" s="61"/>
      <c r="Q356" s="70">
        <v>41492</v>
      </c>
      <c r="R356" s="62">
        <v>0</v>
      </c>
      <c r="S356" s="87" t="s">
        <v>106</v>
      </c>
      <c r="T356" s="62" t="s">
        <v>89</v>
      </c>
    </row>
    <row r="357" spans="13:20" ht="30" hidden="1" customHeight="1">
      <c r="M357" s="67">
        <v>127</v>
      </c>
      <c r="N357" s="59" t="s">
        <v>456</v>
      </c>
      <c r="O357" s="60" t="s">
        <v>448</v>
      </c>
      <c r="P357" s="61"/>
      <c r="Q357" s="70">
        <v>41492</v>
      </c>
      <c r="R357" s="62">
        <v>-1</v>
      </c>
      <c r="S357" s="87" t="s">
        <v>137</v>
      </c>
      <c r="T357" s="62" t="s">
        <v>89</v>
      </c>
    </row>
    <row r="358" spans="13:20" ht="30" hidden="1" customHeight="1">
      <c r="M358" s="67">
        <v>128</v>
      </c>
      <c r="N358" s="59" t="s">
        <v>464</v>
      </c>
      <c r="O358" s="60" t="s">
        <v>449</v>
      </c>
      <c r="P358" s="61"/>
      <c r="Q358" s="70">
        <v>41493</v>
      </c>
      <c r="R358" s="62">
        <v>-1</v>
      </c>
      <c r="S358" s="87" t="s">
        <v>137</v>
      </c>
      <c r="T358" s="62" t="s">
        <v>89</v>
      </c>
    </row>
    <row r="359" spans="13:20" ht="20.100000000000001" hidden="1" customHeight="1">
      <c r="M359" s="67">
        <v>129</v>
      </c>
      <c r="N359" s="59" t="s">
        <v>450</v>
      </c>
      <c r="O359" s="60" t="s">
        <v>451</v>
      </c>
      <c r="P359" s="61"/>
      <c r="Q359" s="70">
        <v>41491</v>
      </c>
      <c r="R359" s="62">
        <v>0</v>
      </c>
      <c r="S359" s="87" t="s">
        <v>106</v>
      </c>
      <c r="T359" s="62"/>
    </row>
    <row r="360" spans="13:20" ht="30" hidden="1" customHeight="1">
      <c r="M360" s="67">
        <v>130</v>
      </c>
      <c r="N360" s="59" t="s">
        <v>466</v>
      </c>
      <c r="O360" s="60" t="s">
        <v>453</v>
      </c>
      <c r="P360" s="61"/>
      <c r="Q360" s="70">
        <v>41494</v>
      </c>
      <c r="R360" s="62">
        <v>0</v>
      </c>
      <c r="S360" s="87" t="s">
        <v>106</v>
      </c>
      <c r="T360" s="62" t="s">
        <v>89</v>
      </c>
    </row>
    <row r="361" spans="13:20" s="2" customFormat="1" ht="30" hidden="1" customHeight="1">
      <c r="M361" s="67">
        <v>131</v>
      </c>
      <c r="N361" s="59" t="s">
        <v>454</v>
      </c>
      <c r="O361" s="60" t="s">
        <v>453</v>
      </c>
      <c r="P361" s="61"/>
      <c r="Q361" s="70">
        <v>41495</v>
      </c>
      <c r="R361" s="62">
        <v>1</v>
      </c>
      <c r="S361" s="77" t="s">
        <v>105</v>
      </c>
      <c r="T361" s="62" t="s">
        <v>89</v>
      </c>
    </row>
    <row r="362" spans="13:20" s="2" customFormat="1" ht="30" hidden="1" customHeight="1">
      <c r="M362" s="67">
        <v>132</v>
      </c>
      <c r="N362" s="59" t="s">
        <v>489</v>
      </c>
      <c r="O362" s="60" t="s">
        <v>457</v>
      </c>
      <c r="P362" s="61"/>
      <c r="Q362" s="70">
        <v>41501</v>
      </c>
      <c r="R362" s="62">
        <v>4</v>
      </c>
      <c r="S362" s="77" t="s">
        <v>105</v>
      </c>
      <c r="T362" s="62"/>
    </row>
    <row r="363" spans="13:20" s="2" customFormat="1" ht="30" hidden="1" customHeight="1">
      <c r="M363" s="67">
        <v>133</v>
      </c>
      <c r="N363" s="59" t="s">
        <v>469</v>
      </c>
      <c r="O363" s="60" t="s">
        <v>465</v>
      </c>
      <c r="P363" s="61"/>
      <c r="Q363" s="70">
        <v>41494</v>
      </c>
      <c r="R363" s="62">
        <v>0</v>
      </c>
      <c r="S363" s="87" t="s">
        <v>106</v>
      </c>
      <c r="T363" s="62" t="s">
        <v>89</v>
      </c>
    </row>
    <row r="364" spans="13:20" s="2" customFormat="1" ht="30" hidden="1" customHeight="1">
      <c r="M364" s="67">
        <v>134</v>
      </c>
      <c r="N364" s="59" t="s">
        <v>488</v>
      </c>
      <c r="O364" s="60" t="s">
        <v>467</v>
      </c>
      <c r="P364" s="61"/>
      <c r="Q364" s="70">
        <v>41495</v>
      </c>
      <c r="R364" s="62">
        <v>0</v>
      </c>
      <c r="S364" s="87" t="s">
        <v>106</v>
      </c>
      <c r="T364" s="62" t="s">
        <v>89</v>
      </c>
    </row>
    <row r="365" spans="13:20" s="2" customFormat="1" ht="30" hidden="1" customHeight="1">
      <c r="M365" s="67">
        <v>135</v>
      </c>
      <c r="N365" s="59" t="s">
        <v>476</v>
      </c>
      <c r="O365" s="60" t="s">
        <v>467</v>
      </c>
      <c r="P365" s="61"/>
      <c r="Q365" s="70">
        <v>41498</v>
      </c>
      <c r="R365" s="62">
        <v>1</v>
      </c>
      <c r="S365" s="77" t="s">
        <v>105</v>
      </c>
      <c r="T365" s="62" t="s">
        <v>89</v>
      </c>
    </row>
    <row r="366" spans="13:20" s="2" customFormat="1" ht="30" hidden="1" customHeight="1">
      <c r="M366" s="67">
        <v>136</v>
      </c>
      <c r="N366" s="59" t="s">
        <v>478</v>
      </c>
      <c r="O366" s="60" t="s">
        <v>468</v>
      </c>
      <c r="P366" s="61"/>
      <c r="Q366" s="70">
        <v>41499</v>
      </c>
      <c r="R366" s="62">
        <v>1</v>
      </c>
      <c r="S366" s="77" t="s">
        <v>105</v>
      </c>
      <c r="T366" s="62" t="s">
        <v>89</v>
      </c>
    </row>
    <row r="367" spans="13:20" s="2" customFormat="1" ht="23.25" hidden="1" customHeight="1">
      <c r="M367" s="67">
        <v>137</v>
      </c>
      <c r="N367" s="59" t="s">
        <v>479</v>
      </c>
      <c r="O367" s="60" t="s">
        <v>470</v>
      </c>
      <c r="P367" s="69" t="s">
        <v>486</v>
      </c>
      <c r="Q367" s="70">
        <v>41500</v>
      </c>
      <c r="R367" s="62">
        <v>3</v>
      </c>
      <c r="S367" s="77" t="s">
        <v>105</v>
      </c>
      <c r="T367" s="62"/>
    </row>
    <row r="368" spans="13:20" s="2" customFormat="1" ht="20.100000000000001" hidden="1" customHeight="1">
      <c r="M368" s="67">
        <v>138</v>
      </c>
      <c r="N368" s="59" t="s">
        <v>471</v>
      </c>
      <c r="O368" s="60" t="s">
        <v>470</v>
      </c>
      <c r="P368" s="61"/>
      <c r="Q368" s="70">
        <v>41495</v>
      </c>
      <c r="R368" s="62">
        <v>0</v>
      </c>
      <c r="S368" s="87" t="s">
        <v>106</v>
      </c>
      <c r="T368" s="62"/>
    </row>
    <row r="369" spans="13:20" s="2" customFormat="1" ht="39.75" hidden="1" customHeight="1">
      <c r="M369" s="67">
        <v>139</v>
      </c>
      <c r="N369" s="181" t="s">
        <v>472</v>
      </c>
      <c r="O369" s="95" t="s">
        <v>473</v>
      </c>
      <c r="P369" s="180" t="s">
        <v>544</v>
      </c>
      <c r="Q369" s="113"/>
      <c r="R369" s="97"/>
      <c r="S369" s="77" t="s">
        <v>328</v>
      </c>
      <c r="T369" s="77" t="s">
        <v>967</v>
      </c>
    </row>
    <row r="370" spans="13:20" s="2" customFormat="1" ht="50.25" hidden="1" customHeight="1">
      <c r="M370" s="67">
        <v>140</v>
      </c>
      <c r="N370" s="59" t="s">
        <v>514</v>
      </c>
      <c r="O370" s="60" t="s">
        <v>475</v>
      </c>
      <c r="P370" s="69" t="s">
        <v>505</v>
      </c>
      <c r="Q370" s="70">
        <v>41508</v>
      </c>
      <c r="R370" s="62">
        <v>5</v>
      </c>
      <c r="S370" s="124" t="s">
        <v>152</v>
      </c>
      <c r="T370" s="62" t="s">
        <v>89</v>
      </c>
    </row>
    <row r="371" spans="13:20" s="2" customFormat="1" ht="20.100000000000001" hidden="1" customHeight="1">
      <c r="M371" s="67">
        <v>141</v>
      </c>
      <c r="N371" s="59" t="s">
        <v>480</v>
      </c>
      <c r="O371" s="60" t="s">
        <v>481</v>
      </c>
      <c r="P371" s="61"/>
      <c r="Q371" s="70">
        <v>41499</v>
      </c>
      <c r="R371" s="62"/>
      <c r="S371" s="124" t="s">
        <v>152</v>
      </c>
      <c r="T371" s="62"/>
    </row>
    <row r="372" spans="13:20" ht="20.100000000000001" hidden="1" customHeight="1">
      <c r="M372" s="67">
        <v>142</v>
      </c>
      <c r="N372" s="59" t="s">
        <v>482</v>
      </c>
      <c r="O372" s="60" t="s">
        <v>481</v>
      </c>
      <c r="P372" s="69" t="s">
        <v>487</v>
      </c>
      <c r="Q372" s="70">
        <v>41501</v>
      </c>
      <c r="R372" s="62">
        <v>1</v>
      </c>
      <c r="S372" s="124" t="s">
        <v>152</v>
      </c>
      <c r="T372" s="62"/>
    </row>
    <row r="373" spans="13:20" ht="20.100000000000001" hidden="1" customHeight="1">
      <c r="M373" s="67">
        <v>143</v>
      </c>
      <c r="N373" s="59" t="s">
        <v>523</v>
      </c>
      <c r="O373" s="60" t="s">
        <v>485</v>
      </c>
      <c r="P373" s="69" t="s">
        <v>509</v>
      </c>
      <c r="Q373" s="70">
        <v>41514</v>
      </c>
      <c r="R373" s="62">
        <v>4</v>
      </c>
      <c r="S373" s="124" t="s">
        <v>152</v>
      </c>
      <c r="T373" s="62" t="s">
        <v>89</v>
      </c>
    </row>
    <row r="374" spans="13:20" ht="20.100000000000001" hidden="1" customHeight="1">
      <c r="M374" s="67">
        <v>144</v>
      </c>
      <c r="N374" s="59" t="s">
        <v>490</v>
      </c>
      <c r="O374" s="60" t="s">
        <v>491</v>
      </c>
      <c r="P374" s="61"/>
      <c r="Q374" s="70">
        <v>41507</v>
      </c>
      <c r="R374" s="62">
        <v>1</v>
      </c>
      <c r="S374" s="124" t="s">
        <v>152</v>
      </c>
      <c r="T374" s="62" t="s">
        <v>513</v>
      </c>
    </row>
    <row r="375" spans="13:20" ht="30.75" hidden="1" customHeight="1">
      <c r="M375" s="67">
        <v>145</v>
      </c>
      <c r="N375" s="59" t="s">
        <v>493</v>
      </c>
      <c r="O375" s="60" t="s">
        <v>494</v>
      </c>
      <c r="P375" s="61"/>
      <c r="Q375" s="70">
        <v>41505</v>
      </c>
      <c r="R375" s="62">
        <v>0</v>
      </c>
      <c r="S375" s="124" t="s">
        <v>152</v>
      </c>
      <c r="T375" s="62" t="s">
        <v>512</v>
      </c>
    </row>
    <row r="376" spans="13:20" ht="33.75" hidden="1" customHeight="1">
      <c r="M376" s="67">
        <v>146</v>
      </c>
      <c r="N376" s="59" t="s">
        <v>495</v>
      </c>
      <c r="O376" s="60" t="s">
        <v>496</v>
      </c>
      <c r="P376" s="69" t="s">
        <v>518</v>
      </c>
      <c r="Q376" s="70">
        <v>41514</v>
      </c>
      <c r="R376" s="62">
        <v>7</v>
      </c>
      <c r="S376" s="124" t="s">
        <v>152</v>
      </c>
      <c r="T376" s="62"/>
    </row>
    <row r="377" spans="13:20" ht="20.100000000000001" hidden="1" customHeight="1">
      <c r="M377" s="67">
        <v>147</v>
      </c>
      <c r="N377" s="59" t="s">
        <v>497</v>
      </c>
      <c r="O377" s="60" t="s">
        <v>496</v>
      </c>
      <c r="P377" s="69" t="s">
        <v>504</v>
      </c>
      <c r="Q377" s="70">
        <v>41506</v>
      </c>
      <c r="R377" s="62">
        <v>0</v>
      </c>
      <c r="S377" s="124" t="s">
        <v>152</v>
      </c>
      <c r="T377" s="62"/>
    </row>
    <row r="378" spans="13:20" ht="20.100000000000001" hidden="1" customHeight="1">
      <c r="M378" s="67">
        <v>148</v>
      </c>
      <c r="N378" s="59" t="s">
        <v>498</v>
      </c>
      <c r="O378" s="60" t="s">
        <v>499</v>
      </c>
      <c r="P378" s="69" t="s">
        <v>508</v>
      </c>
      <c r="Q378" s="70">
        <v>41507</v>
      </c>
      <c r="R378" s="62">
        <v>0</v>
      </c>
      <c r="S378" s="124" t="s">
        <v>152</v>
      </c>
      <c r="T378" s="62"/>
    </row>
    <row r="379" spans="13:20" ht="20.100000000000001" hidden="1" customHeight="1">
      <c r="M379" s="67">
        <v>149</v>
      </c>
      <c r="N379" s="59" t="s">
        <v>506</v>
      </c>
      <c r="O379" s="60" t="s">
        <v>507</v>
      </c>
      <c r="P379" s="61"/>
      <c r="Q379" s="70">
        <v>41507</v>
      </c>
      <c r="R379" s="62">
        <v>0</v>
      </c>
      <c r="S379" s="124" t="s">
        <v>152</v>
      </c>
      <c r="T379" s="62"/>
    </row>
    <row r="380" spans="13:20" ht="20.100000000000001" hidden="1" customHeight="1">
      <c r="M380" s="67">
        <v>150</v>
      </c>
      <c r="N380" s="59" t="s">
        <v>510</v>
      </c>
      <c r="O380" s="60" t="s">
        <v>511</v>
      </c>
      <c r="P380" s="61"/>
      <c r="Q380" s="70">
        <v>41516</v>
      </c>
      <c r="R380" s="62">
        <v>1</v>
      </c>
      <c r="S380" s="124" t="s">
        <v>152</v>
      </c>
      <c r="T380" s="62"/>
    </row>
    <row r="381" spans="13:20" ht="20.100000000000001" hidden="1" customHeight="1">
      <c r="M381" s="67">
        <v>151</v>
      </c>
      <c r="N381" s="59" t="s">
        <v>534</v>
      </c>
      <c r="O381" s="60" t="s">
        <v>516</v>
      </c>
      <c r="P381" s="61"/>
      <c r="Q381" s="70">
        <v>41512</v>
      </c>
      <c r="R381" s="62">
        <v>0</v>
      </c>
      <c r="S381" s="124" t="s">
        <v>152</v>
      </c>
      <c r="T381" s="62"/>
    </row>
    <row r="382" spans="13:20" ht="20.100000000000001" hidden="1" customHeight="1">
      <c r="M382" s="67">
        <v>152</v>
      </c>
      <c r="N382" s="59" t="s">
        <v>551</v>
      </c>
      <c r="O382" s="60" t="s">
        <v>517</v>
      </c>
      <c r="P382" s="61"/>
      <c r="Q382" s="70">
        <v>41522</v>
      </c>
      <c r="R382" s="62">
        <v>4</v>
      </c>
      <c r="S382" s="124" t="s">
        <v>152</v>
      </c>
      <c r="T382" s="62"/>
    </row>
    <row r="383" spans="13:20" ht="20.100000000000001" hidden="1" customHeight="1">
      <c r="M383" s="67">
        <v>153</v>
      </c>
      <c r="N383" s="59" t="s">
        <v>519</v>
      </c>
      <c r="O383" s="60" t="s">
        <v>520</v>
      </c>
      <c r="P383" s="61"/>
      <c r="Q383" s="70">
        <v>41514</v>
      </c>
      <c r="R383" s="62">
        <v>0</v>
      </c>
      <c r="S383" s="124" t="s">
        <v>152</v>
      </c>
      <c r="T383" s="62"/>
    </row>
    <row r="384" spans="13:20" ht="33.75" hidden="1" customHeight="1">
      <c r="M384" s="67">
        <v>154</v>
      </c>
      <c r="N384" s="59" t="s">
        <v>521</v>
      </c>
      <c r="O384" s="60" t="s">
        <v>522</v>
      </c>
      <c r="P384" s="61"/>
      <c r="Q384" s="70">
        <v>41516</v>
      </c>
      <c r="R384" s="62">
        <v>1</v>
      </c>
      <c r="S384" s="124" t="s">
        <v>152</v>
      </c>
      <c r="T384" s="62" t="s">
        <v>531</v>
      </c>
    </row>
    <row r="385" spans="13:20" ht="20.100000000000001" hidden="1" customHeight="1">
      <c r="M385" s="67">
        <v>155</v>
      </c>
      <c r="N385" s="59" t="s">
        <v>524</v>
      </c>
      <c r="O385" s="60" t="s">
        <v>525</v>
      </c>
      <c r="P385" s="61"/>
      <c r="Q385" s="70">
        <v>41515</v>
      </c>
      <c r="R385" s="62">
        <v>0</v>
      </c>
      <c r="S385" s="124" t="s">
        <v>152</v>
      </c>
      <c r="T385" s="62" t="s">
        <v>528</v>
      </c>
    </row>
    <row r="386" spans="13:20" ht="39.75" hidden="1" customHeight="1">
      <c r="M386" s="67">
        <v>156</v>
      </c>
      <c r="N386" s="59" t="s">
        <v>526</v>
      </c>
      <c r="O386" s="60" t="s">
        <v>527</v>
      </c>
      <c r="P386" s="61"/>
      <c r="Q386" s="70">
        <v>41519</v>
      </c>
      <c r="R386" s="62">
        <v>0</v>
      </c>
      <c r="S386" s="124" t="s">
        <v>152</v>
      </c>
      <c r="T386" s="62" t="s">
        <v>540</v>
      </c>
    </row>
    <row r="387" spans="13:20" ht="20.100000000000001" hidden="1" customHeight="1">
      <c r="M387" s="67">
        <v>157</v>
      </c>
      <c r="N387" s="59" t="s">
        <v>529</v>
      </c>
      <c r="O387" s="60" t="s">
        <v>530</v>
      </c>
      <c r="P387" s="61"/>
      <c r="Q387" s="70">
        <v>41516</v>
      </c>
      <c r="R387" s="62">
        <v>0</v>
      </c>
      <c r="S387" s="124" t="s">
        <v>152</v>
      </c>
      <c r="T387" s="62"/>
    </row>
    <row r="388" spans="13:20" ht="28.5" hidden="1" customHeight="1">
      <c r="M388" s="67">
        <v>158</v>
      </c>
      <c r="N388" s="59" t="s">
        <v>553</v>
      </c>
      <c r="O388" s="60" t="s">
        <v>538</v>
      </c>
      <c r="P388" s="69" t="s">
        <v>543</v>
      </c>
      <c r="Q388" s="70">
        <v>41522</v>
      </c>
      <c r="R388" s="62">
        <v>2</v>
      </c>
      <c r="S388" s="124" t="s">
        <v>152</v>
      </c>
      <c r="T388" s="62" t="s">
        <v>552</v>
      </c>
    </row>
    <row r="389" spans="13:20" ht="20.100000000000001" hidden="1" customHeight="1">
      <c r="M389" s="67">
        <v>159</v>
      </c>
      <c r="N389" s="59" t="s">
        <v>539</v>
      </c>
      <c r="O389" s="60" t="s">
        <v>538</v>
      </c>
      <c r="P389" s="61"/>
      <c r="Q389" s="70">
        <v>41520</v>
      </c>
      <c r="R389" s="62">
        <v>0</v>
      </c>
      <c r="S389" s="124" t="s">
        <v>152</v>
      </c>
      <c r="T389" s="62"/>
    </row>
    <row r="390" spans="13:20" ht="20.100000000000001" hidden="1" customHeight="1">
      <c r="M390" s="67">
        <v>160</v>
      </c>
      <c r="N390" s="59" t="s">
        <v>542</v>
      </c>
      <c r="O390" s="60" t="s">
        <v>548</v>
      </c>
      <c r="P390" s="61"/>
      <c r="Q390" s="70">
        <v>41520</v>
      </c>
      <c r="R390" s="62">
        <v>0</v>
      </c>
      <c r="S390" s="124" t="s">
        <v>152</v>
      </c>
      <c r="T390" s="62"/>
    </row>
    <row r="391" spans="13:20" ht="35.25" hidden="1" customHeight="1">
      <c r="M391" s="67">
        <v>161</v>
      </c>
      <c r="N391" s="59" t="s">
        <v>568</v>
      </c>
      <c r="O391" s="60" t="s">
        <v>547</v>
      </c>
      <c r="P391" s="61"/>
      <c r="Q391" s="70">
        <v>41526</v>
      </c>
      <c r="R391" s="62">
        <v>1</v>
      </c>
      <c r="S391" s="124" t="s">
        <v>152</v>
      </c>
      <c r="T391" s="62" t="s">
        <v>563</v>
      </c>
    </row>
    <row r="392" spans="13:20" ht="20.100000000000001" hidden="1" customHeight="1">
      <c r="M392" s="67">
        <v>162</v>
      </c>
      <c r="N392" s="59" t="s">
        <v>549</v>
      </c>
      <c r="O392" s="60" t="s">
        <v>550</v>
      </c>
      <c r="P392" s="61"/>
      <c r="Q392" s="70">
        <v>41522</v>
      </c>
      <c r="R392" s="62">
        <v>0</v>
      </c>
      <c r="S392" s="124" t="s">
        <v>152</v>
      </c>
      <c r="T392" s="62"/>
    </row>
    <row r="393" spans="13:20" s="2" customFormat="1" ht="41.25" hidden="1" customHeight="1">
      <c r="M393" s="67">
        <v>163</v>
      </c>
      <c r="N393" s="59" t="s">
        <v>554</v>
      </c>
      <c r="O393" s="60" t="s">
        <v>555</v>
      </c>
      <c r="P393" s="69" t="s">
        <v>585</v>
      </c>
      <c r="Q393" s="70">
        <v>41530</v>
      </c>
      <c r="R393" s="62">
        <v>3</v>
      </c>
      <c r="S393" s="124" t="s">
        <v>152</v>
      </c>
      <c r="T393" s="62" t="s">
        <v>89</v>
      </c>
    </row>
    <row r="394" spans="13:20" s="2" customFormat="1" ht="33" hidden="1" customHeight="1">
      <c r="M394" s="67">
        <v>164</v>
      </c>
      <c r="N394" s="59" t="s">
        <v>556</v>
      </c>
      <c r="O394" s="60" t="s">
        <v>557</v>
      </c>
      <c r="P394" s="61"/>
      <c r="Q394" s="70">
        <v>41527</v>
      </c>
      <c r="R394" s="62">
        <v>0</v>
      </c>
      <c r="S394" s="124" t="s">
        <v>152</v>
      </c>
      <c r="T394" s="62" t="s">
        <v>89</v>
      </c>
    </row>
    <row r="395" spans="13:20" s="2" customFormat="1" ht="20.100000000000001" hidden="1" customHeight="1">
      <c r="M395" s="67">
        <v>165</v>
      </c>
      <c r="N395" s="59" t="s">
        <v>558</v>
      </c>
      <c r="O395" s="60" t="s">
        <v>559</v>
      </c>
      <c r="P395" s="69" t="s">
        <v>580</v>
      </c>
      <c r="Q395" s="70">
        <v>41527</v>
      </c>
      <c r="R395" s="62">
        <v>2</v>
      </c>
      <c r="S395" s="124" t="s">
        <v>152</v>
      </c>
      <c r="T395" s="62"/>
    </row>
    <row r="396" spans="13:20" s="2" customFormat="1" ht="30.75" hidden="1" customHeight="1">
      <c r="M396" s="67">
        <v>166</v>
      </c>
      <c r="N396" s="59" t="s">
        <v>560</v>
      </c>
      <c r="O396" s="60" t="s">
        <v>559</v>
      </c>
      <c r="P396" s="61"/>
      <c r="Q396" s="70">
        <v>41523</v>
      </c>
      <c r="R396" s="62">
        <v>0</v>
      </c>
      <c r="S396" s="124" t="s">
        <v>152</v>
      </c>
      <c r="T396" s="62" t="s">
        <v>563</v>
      </c>
    </row>
    <row r="397" spans="13:20" s="2" customFormat="1" ht="26.25" hidden="1" customHeight="1">
      <c r="M397" s="67">
        <v>167</v>
      </c>
      <c r="N397" s="59" t="s">
        <v>588</v>
      </c>
      <c r="O397" s="60" t="s">
        <v>561</v>
      </c>
      <c r="P397" s="61"/>
      <c r="Q397" s="70">
        <v>41533</v>
      </c>
      <c r="R397" s="62">
        <v>2</v>
      </c>
      <c r="S397" s="124" t="s">
        <v>152</v>
      </c>
      <c r="T397" s="62" t="s">
        <v>591</v>
      </c>
    </row>
    <row r="398" spans="13:20" s="2" customFormat="1" ht="26.25" hidden="1" customHeight="1">
      <c r="M398" s="67">
        <v>168</v>
      </c>
      <c r="N398" s="59" t="s">
        <v>592</v>
      </c>
      <c r="O398" s="60" t="s">
        <v>562</v>
      </c>
      <c r="P398" s="61"/>
      <c r="Q398" s="70">
        <v>41533</v>
      </c>
      <c r="R398" s="62">
        <v>3</v>
      </c>
      <c r="S398" s="124" t="s">
        <v>152</v>
      </c>
      <c r="T398" s="62" t="s">
        <v>591</v>
      </c>
    </row>
    <row r="399" spans="13:20" s="2" customFormat="1" ht="30" hidden="1" customHeight="1">
      <c r="M399" s="67">
        <v>170</v>
      </c>
      <c r="N399" s="59" t="s">
        <v>615</v>
      </c>
      <c r="O399" s="60" t="s">
        <v>579</v>
      </c>
      <c r="P399" s="69" t="s">
        <v>659</v>
      </c>
      <c r="Q399" s="70">
        <v>41568</v>
      </c>
      <c r="R399" s="62">
        <v>14</v>
      </c>
      <c r="S399" s="124" t="s">
        <v>152</v>
      </c>
      <c r="T399" s="87" t="s">
        <v>736</v>
      </c>
    </row>
    <row r="400" spans="13:20" s="2" customFormat="1" ht="26.25" hidden="1" customHeight="1">
      <c r="M400" s="67">
        <v>171</v>
      </c>
      <c r="N400" s="59" t="s">
        <v>581</v>
      </c>
      <c r="O400" s="60" t="s">
        <v>582</v>
      </c>
      <c r="P400" s="61"/>
      <c r="Q400" s="70">
        <v>41527</v>
      </c>
      <c r="R400" s="62">
        <v>0</v>
      </c>
      <c r="S400" s="124" t="s">
        <v>152</v>
      </c>
      <c r="T400" s="62"/>
    </row>
    <row r="401" spans="13:20" s="2" customFormat="1" ht="26.25" hidden="1" customHeight="1">
      <c r="M401" s="67">
        <v>172</v>
      </c>
      <c r="N401" s="59" t="s">
        <v>609</v>
      </c>
      <c r="O401" s="60" t="s">
        <v>582</v>
      </c>
      <c r="P401" s="69" t="s">
        <v>595</v>
      </c>
      <c r="Q401" s="70">
        <v>41540</v>
      </c>
      <c r="R401" s="62">
        <v>9</v>
      </c>
      <c r="S401" s="124" t="s">
        <v>152</v>
      </c>
      <c r="T401" s="62" t="s">
        <v>610</v>
      </c>
    </row>
    <row r="402" spans="13:20" s="2" customFormat="1" ht="72" hidden="1" customHeight="1">
      <c r="M402" s="67">
        <v>173</v>
      </c>
      <c r="N402" s="59" t="s">
        <v>630</v>
      </c>
      <c r="O402" s="60" t="s">
        <v>583</v>
      </c>
      <c r="P402" s="69" t="s">
        <v>616</v>
      </c>
      <c r="Q402" s="61">
        <v>41543</v>
      </c>
      <c r="R402" s="62">
        <v>8</v>
      </c>
      <c r="S402" s="124" t="s">
        <v>152</v>
      </c>
      <c r="T402" s="62"/>
    </row>
    <row r="403" spans="13:20" s="2" customFormat="1" ht="20.100000000000001" hidden="1" customHeight="1">
      <c r="M403" s="67">
        <v>174</v>
      </c>
      <c r="N403" s="59" t="s">
        <v>649</v>
      </c>
      <c r="O403" s="60" t="s">
        <v>583</v>
      </c>
      <c r="P403" s="69"/>
      <c r="Q403" s="70">
        <v>41556</v>
      </c>
      <c r="R403" s="62">
        <v>13</v>
      </c>
      <c r="S403" s="124" t="s">
        <v>152</v>
      </c>
      <c r="T403" s="62"/>
    </row>
    <row r="404" spans="13:20" s="2" customFormat="1" ht="26.25" hidden="1" customHeight="1">
      <c r="M404" s="67">
        <v>175</v>
      </c>
      <c r="N404" s="59" t="s">
        <v>612</v>
      </c>
      <c r="O404" s="60" t="s">
        <v>584</v>
      </c>
      <c r="P404" s="69" t="s">
        <v>608</v>
      </c>
      <c r="Q404" s="70">
        <v>41557</v>
      </c>
      <c r="R404" s="62"/>
      <c r="S404" s="124" t="s">
        <v>152</v>
      </c>
      <c r="T404" s="62"/>
    </row>
    <row r="405" spans="13:20" s="2" customFormat="1" ht="26.25" hidden="1" customHeight="1">
      <c r="M405" s="67">
        <v>176</v>
      </c>
      <c r="N405" s="59" t="s">
        <v>586</v>
      </c>
      <c r="O405" s="60" t="s">
        <v>587</v>
      </c>
      <c r="P405" s="69" t="s">
        <v>596</v>
      </c>
      <c r="Q405" s="70">
        <v>41558</v>
      </c>
      <c r="R405" s="62"/>
      <c r="S405" s="124" t="s">
        <v>152</v>
      </c>
      <c r="T405" s="62" t="s">
        <v>606</v>
      </c>
    </row>
    <row r="406" spans="13:20" s="2" customFormat="1" ht="20.100000000000001" hidden="1" customHeight="1">
      <c r="M406" s="67">
        <v>177</v>
      </c>
      <c r="N406" s="59" t="s">
        <v>720</v>
      </c>
      <c r="O406" s="60" t="s">
        <v>597</v>
      </c>
      <c r="P406" s="69" t="s">
        <v>701</v>
      </c>
      <c r="Q406" s="70">
        <v>41578</v>
      </c>
      <c r="R406" s="62">
        <v>23</v>
      </c>
      <c r="S406" s="124" t="s">
        <v>152</v>
      </c>
      <c r="T406" s="62" t="s">
        <v>89</v>
      </c>
    </row>
    <row r="407" spans="13:20" s="2" customFormat="1" ht="26.25" hidden="1" customHeight="1">
      <c r="M407" s="67">
        <v>178</v>
      </c>
      <c r="N407" s="59" t="s">
        <v>598</v>
      </c>
      <c r="O407" s="60" t="s">
        <v>599</v>
      </c>
      <c r="P407" s="69"/>
      <c r="Q407" s="70">
        <v>41534</v>
      </c>
      <c r="R407" s="62">
        <v>0</v>
      </c>
      <c r="S407" s="124" t="s">
        <v>152</v>
      </c>
      <c r="T407" s="62"/>
    </row>
    <row r="408" spans="13:20" s="2" customFormat="1" ht="26.25" hidden="1" customHeight="1">
      <c r="M408" s="67">
        <v>179</v>
      </c>
      <c r="N408" s="59" t="s">
        <v>600</v>
      </c>
      <c r="O408" s="60" t="s">
        <v>601</v>
      </c>
      <c r="P408" s="69" t="s">
        <v>607</v>
      </c>
      <c r="Q408" s="70">
        <v>41539</v>
      </c>
      <c r="R408" s="62">
        <v>1</v>
      </c>
      <c r="S408" s="124" t="s">
        <v>152</v>
      </c>
      <c r="T408" s="62"/>
    </row>
    <row r="409" spans="13:20" s="2" customFormat="1" ht="26.25" hidden="1" customHeight="1">
      <c r="M409" s="67">
        <v>180</v>
      </c>
      <c r="N409" s="59" t="s">
        <v>602</v>
      </c>
      <c r="O409" s="60" t="s">
        <v>603</v>
      </c>
      <c r="P409" s="69"/>
      <c r="Q409" s="70">
        <v>41541</v>
      </c>
      <c r="R409" s="62">
        <v>1</v>
      </c>
      <c r="S409" s="124" t="s">
        <v>152</v>
      </c>
      <c r="T409" s="62"/>
    </row>
    <row r="410" spans="13:20" s="2" customFormat="1" ht="26.25" hidden="1" customHeight="1">
      <c r="M410" s="67">
        <v>181</v>
      </c>
      <c r="N410" s="59" t="s">
        <v>604</v>
      </c>
      <c r="O410" s="60" t="s">
        <v>605</v>
      </c>
      <c r="P410" s="69" t="s">
        <v>611</v>
      </c>
      <c r="Q410" s="70">
        <v>41542</v>
      </c>
      <c r="R410" s="62">
        <v>0</v>
      </c>
      <c r="S410" s="124" t="s">
        <v>152</v>
      </c>
      <c r="T410" s="62" t="s">
        <v>89</v>
      </c>
    </row>
    <row r="411" spans="13:20" s="2" customFormat="1" ht="26.25" hidden="1" customHeight="1">
      <c r="M411" s="67">
        <v>182</v>
      </c>
      <c r="N411" s="59" t="s">
        <v>613</v>
      </c>
      <c r="O411" s="60" t="s">
        <v>614</v>
      </c>
      <c r="P411" s="69"/>
      <c r="Q411" s="70">
        <v>41542</v>
      </c>
      <c r="R411" s="62"/>
      <c r="S411" s="124" t="s">
        <v>152</v>
      </c>
      <c r="T411" s="62"/>
    </row>
    <row r="412" spans="13:20" s="2" customFormat="1" ht="26.25" hidden="1" customHeight="1">
      <c r="M412" s="67">
        <v>183</v>
      </c>
      <c r="N412" s="59" t="s">
        <v>635</v>
      </c>
      <c r="O412" s="60" t="s">
        <v>636</v>
      </c>
      <c r="P412" s="69"/>
      <c r="Q412" s="70">
        <v>41557</v>
      </c>
      <c r="R412" s="62">
        <v>3</v>
      </c>
      <c r="S412" s="124" t="s">
        <v>152</v>
      </c>
      <c r="T412" s="62" t="s">
        <v>89</v>
      </c>
    </row>
    <row r="413" spans="13:20" s="2" customFormat="1" ht="26.25" hidden="1" customHeight="1">
      <c r="M413" s="67">
        <v>184</v>
      </c>
      <c r="N413" s="59" t="s">
        <v>617</v>
      </c>
      <c r="O413" s="60" t="s">
        <v>618</v>
      </c>
      <c r="P413" s="69" t="s">
        <v>624</v>
      </c>
      <c r="Q413" s="70">
        <v>41546</v>
      </c>
      <c r="R413" s="62">
        <v>2</v>
      </c>
      <c r="S413" s="124" t="s">
        <v>152</v>
      </c>
      <c r="T413" s="62"/>
    </row>
    <row r="414" spans="13:20" s="2" customFormat="1" ht="26.25" hidden="1" customHeight="1">
      <c r="M414" s="67">
        <v>185</v>
      </c>
      <c r="N414" s="59" t="s">
        <v>644</v>
      </c>
      <c r="O414" s="60" t="s">
        <v>623</v>
      </c>
      <c r="P414" s="69"/>
      <c r="Q414" s="70">
        <v>41555</v>
      </c>
      <c r="R414" s="62">
        <v>1</v>
      </c>
      <c r="S414" s="124" t="s">
        <v>152</v>
      </c>
      <c r="T414" s="62" t="s">
        <v>643</v>
      </c>
    </row>
    <row r="415" spans="13:20" s="2" customFormat="1" ht="20.100000000000001" hidden="1" customHeight="1">
      <c r="M415" s="67">
        <v>186</v>
      </c>
      <c r="N415" s="59" t="s">
        <v>642</v>
      </c>
      <c r="O415" s="60" t="s">
        <v>578</v>
      </c>
      <c r="P415" s="69"/>
      <c r="Q415" s="70">
        <v>41544</v>
      </c>
      <c r="R415" s="62">
        <v>0</v>
      </c>
      <c r="S415" s="124" t="s">
        <v>152</v>
      </c>
      <c r="T415" s="62"/>
    </row>
    <row r="416" spans="13:20" s="2" customFormat="1" ht="26.25" hidden="1" customHeight="1">
      <c r="M416" s="67">
        <v>187</v>
      </c>
      <c r="N416" s="59" t="s">
        <v>625</v>
      </c>
      <c r="O416" s="60" t="s">
        <v>624</v>
      </c>
      <c r="P416" s="69"/>
      <c r="Q416" s="70">
        <v>41546</v>
      </c>
      <c r="R416" s="62">
        <v>0</v>
      </c>
      <c r="S416" s="124" t="s">
        <v>152</v>
      </c>
      <c r="T416" s="62" t="s">
        <v>89</v>
      </c>
    </row>
    <row r="417" spans="13:20" s="2" customFormat="1" ht="26.25" hidden="1" customHeight="1">
      <c r="M417" s="67">
        <v>188</v>
      </c>
      <c r="N417" s="59" t="s">
        <v>637</v>
      </c>
      <c r="O417" s="60" t="s">
        <v>629</v>
      </c>
      <c r="P417" s="69"/>
      <c r="Q417" s="70">
        <v>41547</v>
      </c>
      <c r="R417" s="62">
        <v>1</v>
      </c>
      <c r="S417" s="124" t="s">
        <v>152</v>
      </c>
      <c r="T417" s="62" t="s">
        <v>89</v>
      </c>
    </row>
    <row r="418" spans="13:20" s="2" customFormat="1" ht="26.25" hidden="1" customHeight="1">
      <c r="M418" s="67">
        <v>189</v>
      </c>
      <c r="N418" s="59" t="s">
        <v>652</v>
      </c>
      <c r="O418" s="60" t="s">
        <v>634</v>
      </c>
      <c r="P418" s="69"/>
      <c r="Q418" s="70">
        <v>41561</v>
      </c>
      <c r="R418" s="62">
        <v>2</v>
      </c>
      <c r="S418" s="124" t="s">
        <v>152</v>
      </c>
      <c r="T418" s="62" t="s">
        <v>89</v>
      </c>
    </row>
    <row r="419" spans="13:20" s="2" customFormat="1" ht="26.25" hidden="1" customHeight="1">
      <c r="M419" s="67">
        <v>190</v>
      </c>
      <c r="N419" s="59" t="s">
        <v>645</v>
      </c>
      <c r="O419" s="60" t="s">
        <v>646</v>
      </c>
      <c r="P419" s="69"/>
      <c r="Q419" s="70">
        <v>41557</v>
      </c>
      <c r="R419" s="62"/>
      <c r="S419" s="124" t="s">
        <v>152</v>
      </c>
      <c r="T419" s="62"/>
    </row>
    <row r="420" spans="13:20" s="2" customFormat="1" ht="31.5" hidden="1" customHeight="1">
      <c r="M420" s="67">
        <v>191</v>
      </c>
      <c r="N420" s="59" t="s">
        <v>651</v>
      </c>
      <c r="O420" s="60" t="s">
        <v>648</v>
      </c>
      <c r="P420" s="69"/>
      <c r="Q420" s="70">
        <v>41558</v>
      </c>
      <c r="R420" s="62">
        <v>0</v>
      </c>
      <c r="S420" s="124" t="s">
        <v>152</v>
      </c>
      <c r="T420" s="62" t="s">
        <v>650</v>
      </c>
    </row>
    <row r="421" spans="13:20" s="2" customFormat="1" ht="31.5" hidden="1" customHeight="1">
      <c r="M421" s="67">
        <v>192</v>
      </c>
      <c r="N421" s="59" t="s">
        <v>662</v>
      </c>
      <c r="O421" s="60" t="s">
        <v>654</v>
      </c>
      <c r="P421" s="69"/>
      <c r="Q421" s="70">
        <v>41562</v>
      </c>
      <c r="R421" s="62">
        <v>-1</v>
      </c>
      <c r="S421" s="124" t="s">
        <v>152</v>
      </c>
      <c r="T421" s="62" t="s">
        <v>89</v>
      </c>
    </row>
    <row r="422" spans="13:20" s="2" customFormat="1" ht="33.75" hidden="1" customHeight="1">
      <c r="M422" s="67">
        <v>193</v>
      </c>
      <c r="N422" s="59" t="s">
        <v>677</v>
      </c>
      <c r="O422" s="60" t="s">
        <v>655</v>
      </c>
      <c r="P422" s="69" t="s">
        <v>700</v>
      </c>
      <c r="Q422" s="70">
        <v>41575</v>
      </c>
      <c r="R422" s="62">
        <v>10</v>
      </c>
      <c r="S422" s="124" t="s">
        <v>152</v>
      </c>
      <c r="T422" s="62"/>
    </row>
    <row r="423" spans="13:20" s="2" customFormat="1" ht="27.75" hidden="1" customHeight="1">
      <c r="M423" s="67">
        <v>194</v>
      </c>
      <c r="N423" s="59" t="s">
        <v>656</v>
      </c>
      <c r="O423" s="60" t="s">
        <v>657</v>
      </c>
      <c r="P423" s="69" t="s">
        <v>672</v>
      </c>
      <c r="Q423" s="70">
        <v>41568</v>
      </c>
      <c r="R423" s="62">
        <v>2</v>
      </c>
      <c r="S423" s="124" t="s">
        <v>152</v>
      </c>
      <c r="T423" s="62" t="s">
        <v>89</v>
      </c>
    </row>
    <row r="424" spans="13:20" s="2" customFormat="1" ht="21" hidden="1" customHeight="1">
      <c r="M424" s="67">
        <v>195</v>
      </c>
      <c r="N424" s="59" t="s">
        <v>660</v>
      </c>
      <c r="O424" s="60" t="s">
        <v>661</v>
      </c>
      <c r="P424" s="69"/>
      <c r="Q424" s="70">
        <v>41562</v>
      </c>
      <c r="R424" s="62">
        <v>0</v>
      </c>
      <c r="S424" s="124" t="s">
        <v>152</v>
      </c>
      <c r="T424" s="62"/>
    </row>
    <row r="425" spans="13:20" s="2" customFormat="1" ht="21" hidden="1" customHeight="1">
      <c r="M425" s="67">
        <v>196</v>
      </c>
      <c r="N425" s="59" t="s">
        <v>678</v>
      </c>
      <c r="O425" s="60" t="s">
        <v>665</v>
      </c>
      <c r="P425" s="69" t="s">
        <v>682</v>
      </c>
      <c r="Q425" s="70">
        <v>41569</v>
      </c>
      <c r="R425" s="62">
        <v>4</v>
      </c>
      <c r="S425" s="124" t="s">
        <v>152</v>
      </c>
      <c r="T425" s="62"/>
    </row>
    <row r="426" spans="13:20" s="2" customFormat="1" ht="21" hidden="1" customHeight="1">
      <c r="M426" s="67">
        <v>197</v>
      </c>
      <c r="N426" s="59" t="s">
        <v>670</v>
      </c>
      <c r="O426" s="60" t="s">
        <v>666</v>
      </c>
      <c r="P426" s="69" t="s">
        <v>667</v>
      </c>
      <c r="Q426" s="70">
        <v>41564</v>
      </c>
      <c r="R426" s="62">
        <v>0</v>
      </c>
      <c r="S426" s="124" t="s">
        <v>152</v>
      </c>
      <c r="T426" s="62" t="s">
        <v>89</v>
      </c>
    </row>
    <row r="427" spans="13:20" s="2" customFormat="1" ht="21" hidden="1" customHeight="1">
      <c r="M427" s="67">
        <v>198</v>
      </c>
      <c r="N427" s="59" t="s">
        <v>668</v>
      </c>
      <c r="O427" s="60" t="s">
        <v>669</v>
      </c>
      <c r="P427" s="69"/>
      <c r="Q427" s="70">
        <v>41564</v>
      </c>
      <c r="R427" s="62">
        <v>0</v>
      </c>
      <c r="S427" s="124" t="s">
        <v>152</v>
      </c>
      <c r="T427" s="62"/>
    </row>
    <row r="428" spans="13:20" s="2" customFormat="1" ht="30.75" hidden="1" customHeight="1">
      <c r="M428" s="67">
        <v>199</v>
      </c>
      <c r="N428" s="59" t="s">
        <v>673</v>
      </c>
      <c r="O428" s="60" t="s">
        <v>674</v>
      </c>
      <c r="P428" s="69"/>
      <c r="Q428" s="70">
        <v>41569</v>
      </c>
      <c r="R428" s="62">
        <v>0</v>
      </c>
      <c r="S428" s="124" t="s">
        <v>152</v>
      </c>
      <c r="T428" s="62" t="s">
        <v>89</v>
      </c>
    </row>
    <row r="429" spans="13:20" s="2" customFormat="1" ht="21" hidden="1" customHeight="1">
      <c r="M429" s="67">
        <v>200</v>
      </c>
      <c r="N429" s="59" t="s">
        <v>675</v>
      </c>
      <c r="O429" s="60" t="s">
        <v>676</v>
      </c>
      <c r="P429" s="69"/>
      <c r="Q429" s="70">
        <v>41565</v>
      </c>
      <c r="R429" s="62">
        <v>0</v>
      </c>
      <c r="S429" s="124" t="s">
        <v>152</v>
      </c>
      <c r="T429" s="62"/>
    </row>
    <row r="430" spans="13:20" s="2" customFormat="1" ht="21" hidden="1" customHeight="1">
      <c r="M430" s="67">
        <v>201</v>
      </c>
      <c r="N430" s="59" t="s">
        <v>683</v>
      </c>
      <c r="O430" s="60" t="s">
        <v>684</v>
      </c>
      <c r="P430" s="69"/>
      <c r="Q430" s="70">
        <v>41568</v>
      </c>
      <c r="R430" s="62">
        <v>0</v>
      </c>
      <c r="S430" s="124" t="s">
        <v>152</v>
      </c>
      <c r="T430" s="62"/>
    </row>
    <row r="431" spans="13:20" s="2" customFormat="1" ht="21" hidden="1" customHeight="1">
      <c r="M431" s="67">
        <v>202</v>
      </c>
      <c r="N431" s="59" t="s">
        <v>685</v>
      </c>
      <c r="O431" s="60" t="s">
        <v>684</v>
      </c>
      <c r="P431" s="69"/>
      <c r="Q431" s="70">
        <v>41568</v>
      </c>
      <c r="R431" s="62">
        <v>0</v>
      </c>
      <c r="S431" s="124" t="s">
        <v>152</v>
      </c>
      <c r="T431" s="62"/>
    </row>
    <row r="432" spans="13:20" s="2" customFormat="1" ht="28.5" hidden="1" customHeight="1">
      <c r="M432" s="67">
        <v>203</v>
      </c>
      <c r="N432" s="59" t="s">
        <v>686</v>
      </c>
      <c r="O432" s="60" t="s">
        <v>687</v>
      </c>
      <c r="P432" s="69"/>
      <c r="Q432" s="70">
        <v>41570</v>
      </c>
      <c r="R432" s="62">
        <v>-1</v>
      </c>
      <c r="S432" s="124" t="s">
        <v>152</v>
      </c>
      <c r="T432" s="62" t="s">
        <v>89</v>
      </c>
    </row>
    <row r="433" spans="13:20" s="2" customFormat="1" ht="28.5" hidden="1" customHeight="1">
      <c r="M433" s="67">
        <v>204</v>
      </c>
      <c r="N433" s="59" t="s">
        <v>688</v>
      </c>
      <c r="O433" s="60" t="s">
        <v>687</v>
      </c>
      <c r="P433" s="69"/>
      <c r="Q433" s="70">
        <v>41571</v>
      </c>
      <c r="R433" s="62">
        <v>0</v>
      </c>
      <c r="S433" s="124" t="s">
        <v>152</v>
      </c>
      <c r="T433" s="62" t="s">
        <v>89</v>
      </c>
    </row>
    <row r="434" spans="13:20" s="2" customFormat="1" ht="28.5" hidden="1" customHeight="1">
      <c r="M434" s="67">
        <v>205</v>
      </c>
      <c r="N434" s="59" t="s">
        <v>689</v>
      </c>
      <c r="O434" s="60" t="s">
        <v>690</v>
      </c>
      <c r="P434" s="69" t="s">
        <v>692</v>
      </c>
      <c r="Q434" s="70">
        <v>41577</v>
      </c>
      <c r="R434" s="62">
        <v>4</v>
      </c>
      <c r="S434" s="124" t="s">
        <v>152</v>
      </c>
      <c r="T434" s="62" t="s">
        <v>89</v>
      </c>
    </row>
    <row r="435" spans="13:20" s="2" customFormat="1" ht="24.75" hidden="1" customHeight="1">
      <c r="M435" s="67">
        <v>206</v>
      </c>
      <c r="N435" s="59" t="s">
        <v>693</v>
      </c>
      <c r="O435" s="60" t="s">
        <v>694</v>
      </c>
      <c r="P435" s="69"/>
      <c r="Q435" s="70">
        <v>41572</v>
      </c>
      <c r="R435" s="62">
        <v>0</v>
      </c>
      <c r="S435" s="124" t="s">
        <v>152</v>
      </c>
      <c r="T435" s="62"/>
    </row>
    <row r="436" spans="13:20" s="2" customFormat="1" ht="24.75" hidden="1" customHeight="1">
      <c r="M436" s="67">
        <v>207</v>
      </c>
      <c r="N436" s="59" t="s">
        <v>797</v>
      </c>
      <c r="O436" s="60" t="s">
        <v>703</v>
      </c>
      <c r="P436" s="69" t="s">
        <v>749</v>
      </c>
      <c r="Q436" s="70">
        <v>41584</v>
      </c>
      <c r="R436" s="62">
        <v>-2</v>
      </c>
      <c r="S436" s="124" t="s">
        <v>152</v>
      </c>
      <c r="T436" s="62"/>
    </row>
    <row r="437" spans="13:20" s="2" customFormat="1" ht="28.5" hidden="1" customHeight="1">
      <c r="M437" s="67">
        <v>208</v>
      </c>
      <c r="N437" s="59" t="s">
        <v>754</v>
      </c>
      <c r="O437" s="60" t="s">
        <v>701</v>
      </c>
      <c r="P437" s="69" t="s">
        <v>728</v>
      </c>
      <c r="Q437" s="70">
        <v>41584</v>
      </c>
      <c r="R437" s="62">
        <v>5</v>
      </c>
      <c r="S437" s="124" t="s">
        <v>152</v>
      </c>
      <c r="T437" s="62" t="s">
        <v>89</v>
      </c>
    </row>
    <row r="438" spans="13:20" s="2" customFormat="1" ht="28.5" hidden="1" customHeight="1">
      <c r="M438" s="67">
        <v>209</v>
      </c>
      <c r="N438" s="59" t="s">
        <v>704</v>
      </c>
      <c r="O438" s="60" t="s">
        <v>705</v>
      </c>
      <c r="P438" s="69"/>
      <c r="Q438" s="70">
        <v>41576</v>
      </c>
      <c r="R438" s="62">
        <v>0</v>
      </c>
      <c r="S438" s="124" t="s">
        <v>152</v>
      </c>
      <c r="T438" s="62" t="s">
        <v>89</v>
      </c>
    </row>
    <row r="439" spans="13:20" s="2" customFormat="1" ht="28.5" hidden="1" customHeight="1">
      <c r="M439" s="67">
        <v>210</v>
      </c>
      <c r="N439" s="59" t="s">
        <v>706</v>
      </c>
      <c r="O439" s="60" t="s">
        <v>707</v>
      </c>
      <c r="P439" s="69"/>
      <c r="Q439" s="70">
        <v>41577</v>
      </c>
      <c r="R439" s="62">
        <v>0</v>
      </c>
      <c r="S439" s="124" t="s">
        <v>152</v>
      </c>
      <c r="T439" s="62" t="s">
        <v>89</v>
      </c>
    </row>
    <row r="440" spans="13:20" s="2" customFormat="1" ht="28.5" hidden="1" customHeight="1">
      <c r="M440" s="67">
        <v>211</v>
      </c>
      <c r="N440" s="59" t="s">
        <v>708</v>
      </c>
      <c r="O440" s="60" t="s">
        <v>709</v>
      </c>
      <c r="P440" s="69"/>
      <c r="Q440" s="70">
        <v>41586</v>
      </c>
      <c r="R440" s="62">
        <v>5</v>
      </c>
      <c r="S440" s="124" t="s">
        <v>152</v>
      </c>
      <c r="T440" s="62" t="s">
        <v>89</v>
      </c>
    </row>
    <row r="441" spans="13:20" s="2" customFormat="1" ht="28.5" hidden="1" customHeight="1">
      <c r="M441" s="67">
        <v>212</v>
      </c>
      <c r="N441" s="59" t="s">
        <v>710</v>
      </c>
      <c r="O441" s="60" t="s">
        <v>709</v>
      </c>
      <c r="P441" s="69"/>
      <c r="Q441" s="70">
        <v>41579</v>
      </c>
      <c r="R441" s="62">
        <v>0</v>
      </c>
      <c r="S441" s="124" t="s">
        <v>152</v>
      </c>
      <c r="T441" s="62" t="s">
        <v>89</v>
      </c>
    </row>
    <row r="442" spans="13:20" s="2" customFormat="1" ht="38.25" hidden="1" customHeight="1">
      <c r="M442" s="67">
        <v>213</v>
      </c>
      <c r="N442" s="59" t="s">
        <v>782</v>
      </c>
      <c r="O442" s="60" t="s">
        <v>712</v>
      </c>
      <c r="P442" s="69" t="s">
        <v>774</v>
      </c>
      <c r="Q442" s="70">
        <v>41592</v>
      </c>
      <c r="R442" s="62">
        <v>7</v>
      </c>
      <c r="S442" s="124" t="s">
        <v>152</v>
      </c>
      <c r="T442" s="62"/>
    </row>
    <row r="443" spans="13:20" s="2" customFormat="1" ht="51.75" hidden="1" customHeight="1">
      <c r="M443" s="67">
        <v>214</v>
      </c>
      <c r="N443" s="59" t="s">
        <v>781</v>
      </c>
      <c r="O443" s="60" t="s">
        <v>712</v>
      </c>
      <c r="P443" s="69" t="s">
        <v>773</v>
      </c>
      <c r="Q443" s="70">
        <v>41592</v>
      </c>
      <c r="R443" s="62">
        <v>7</v>
      </c>
      <c r="S443" s="124" t="s">
        <v>152</v>
      </c>
      <c r="T443" s="62"/>
    </row>
    <row r="444" spans="13:20" s="2" customFormat="1" ht="22.5" hidden="1" customHeight="1">
      <c r="M444" s="67">
        <v>215</v>
      </c>
      <c r="N444" s="59" t="s">
        <v>760</v>
      </c>
      <c r="O444" s="60" t="s">
        <v>721</v>
      </c>
      <c r="P444" s="69"/>
      <c r="Q444" s="70">
        <v>41579</v>
      </c>
      <c r="R444" s="62">
        <v>-3</v>
      </c>
      <c r="S444" s="124" t="s">
        <v>152</v>
      </c>
      <c r="T444" s="62"/>
    </row>
    <row r="445" spans="13:20" s="2" customFormat="1" ht="22.5" hidden="1" customHeight="1">
      <c r="M445" s="67">
        <v>216</v>
      </c>
      <c r="N445" s="59" t="s">
        <v>729</v>
      </c>
      <c r="O445" s="60" t="s">
        <v>730</v>
      </c>
      <c r="P445" s="69"/>
      <c r="Q445" s="70">
        <v>41582</v>
      </c>
      <c r="R445" s="62">
        <v>0</v>
      </c>
      <c r="S445" s="124" t="s">
        <v>152</v>
      </c>
      <c r="T445" s="62"/>
    </row>
    <row r="446" spans="13:20" s="2" customFormat="1" ht="22.5" hidden="1" customHeight="1">
      <c r="M446" s="67">
        <v>217</v>
      </c>
      <c r="N446" s="59" t="s">
        <v>731</v>
      </c>
      <c r="O446" s="60" t="s">
        <v>730</v>
      </c>
      <c r="P446" s="69"/>
      <c r="Q446" s="70">
        <v>41582</v>
      </c>
      <c r="R446" s="62">
        <v>0</v>
      </c>
      <c r="S446" s="124" t="s">
        <v>152</v>
      </c>
      <c r="T446" s="62"/>
    </row>
    <row r="447" spans="13:20" s="2" customFormat="1" ht="45.75" hidden="1" customHeight="1">
      <c r="M447" s="67">
        <v>218</v>
      </c>
      <c r="N447" s="59" t="s">
        <v>732</v>
      </c>
      <c r="O447" s="60" t="s">
        <v>733</v>
      </c>
      <c r="P447" s="69"/>
      <c r="Q447" s="70">
        <v>41583</v>
      </c>
      <c r="R447" s="62">
        <v>-1</v>
      </c>
      <c r="S447" s="124" t="s">
        <v>152</v>
      </c>
      <c r="T447" s="62" t="s">
        <v>741</v>
      </c>
    </row>
    <row r="448" spans="13:20" s="2" customFormat="1" ht="22.5" hidden="1" customHeight="1">
      <c r="M448" s="67">
        <v>219</v>
      </c>
      <c r="N448" s="167" t="s">
        <v>734</v>
      </c>
      <c r="O448" s="60" t="s">
        <v>735</v>
      </c>
      <c r="P448" s="69"/>
      <c r="Q448" s="70">
        <v>41591</v>
      </c>
      <c r="R448" s="62">
        <v>1</v>
      </c>
      <c r="S448" s="124" t="s">
        <v>152</v>
      </c>
      <c r="T448" s="62" t="s">
        <v>780</v>
      </c>
    </row>
    <row r="449" spans="13:20" s="2" customFormat="1" ht="45.75" hidden="1" customHeight="1">
      <c r="M449" s="67">
        <v>220</v>
      </c>
      <c r="N449" s="59" t="s">
        <v>737</v>
      </c>
      <c r="O449" s="60" t="s">
        <v>738</v>
      </c>
      <c r="P449" s="69"/>
      <c r="Q449" s="70">
        <v>41583</v>
      </c>
      <c r="R449" s="62">
        <v>0</v>
      </c>
      <c r="S449" s="124" t="s">
        <v>152</v>
      </c>
      <c r="T449" s="62" t="s">
        <v>739</v>
      </c>
    </row>
    <row r="450" spans="13:20" s="2" customFormat="1" ht="26.25" hidden="1" customHeight="1">
      <c r="M450" s="67">
        <v>221</v>
      </c>
      <c r="N450" s="59" t="s">
        <v>750</v>
      </c>
      <c r="O450" s="60" t="s">
        <v>748</v>
      </c>
      <c r="P450" s="69"/>
      <c r="Q450" s="70">
        <v>41585</v>
      </c>
      <c r="R450" s="62">
        <v>0</v>
      </c>
      <c r="S450" s="124" t="s">
        <v>152</v>
      </c>
      <c r="T450" s="62"/>
    </row>
    <row r="451" spans="13:20" s="2" customFormat="1" ht="26.25" hidden="1" customHeight="1">
      <c r="M451" s="67">
        <v>222</v>
      </c>
      <c r="N451" s="59" t="s">
        <v>751</v>
      </c>
      <c r="O451" s="60" t="s">
        <v>752</v>
      </c>
      <c r="P451" s="69"/>
      <c r="Q451" s="70">
        <v>41585</v>
      </c>
      <c r="R451" s="62">
        <v>0</v>
      </c>
      <c r="S451" s="124" t="s">
        <v>152</v>
      </c>
      <c r="T451" s="62"/>
    </row>
    <row r="452" spans="13:20" s="2" customFormat="1" ht="33.75" hidden="1" customHeight="1">
      <c r="M452" s="67">
        <v>223</v>
      </c>
      <c r="N452" s="59" t="s">
        <v>761</v>
      </c>
      <c r="O452" s="60" t="s">
        <v>753</v>
      </c>
      <c r="P452" s="69" t="s">
        <v>762</v>
      </c>
      <c r="Q452" s="70">
        <v>41592</v>
      </c>
      <c r="R452" s="62">
        <v>4</v>
      </c>
      <c r="S452" s="124" t="s">
        <v>152</v>
      </c>
      <c r="T452" s="62" t="s">
        <v>89</v>
      </c>
    </row>
    <row r="453" spans="13:20" s="2" customFormat="1" ht="19.5" hidden="1" customHeight="1">
      <c r="M453" s="67">
        <v>224</v>
      </c>
      <c r="N453" s="59" t="s">
        <v>777</v>
      </c>
      <c r="O453" s="60" t="s">
        <v>755</v>
      </c>
      <c r="P453" s="69" t="s">
        <v>763</v>
      </c>
      <c r="Q453" s="70">
        <v>41590</v>
      </c>
      <c r="R453" s="62">
        <v>2</v>
      </c>
      <c r="S453" s="124" t="s">
        <v>152</v>
      </c>
      <c r="T453" s="62"/>
    </row>
    <row r="454" spans="13:20" s="2" customFormat="1" ht="33" hidden="1" customHeight="1">
      <c r="M454" s="67">
        <v>225</v>
      </c>
      <c r="N454" s="59" t="s">
        <v>756</v>
      </c>
      <c r="O454" s="60" t="s">
        <v>757</v>
      </c>
      <c r="P454" s="69"/>
      <c r="Q454" s="70">
        <v>41589</v>
      </c>
      <c r="R454" s="62">
        <v>0</v>
      </c>
      <c r="S454" s="124" t="s">
        <v>152</v>
      </c>
      <c r="T454" s="62" t="s">
        <v>89</v>
      </c>
    </row>
    <row r="455" spans="13:20" s="2" customFormat="1" ht="18.75" hidden="1" customHeight="1">
      <c r="M455" s="67">
        <v>226</v>
      </c>
      <c r="N455" s="59" t="s">
        <v>764</v>
      </c>
      <c r="O455" s="60" t="s">
        <v>765</v>
      </c>
      <c r="P455" s="69"/>
      <c r="Q455" s="70">
        <v>41590</v>
      </c>
      <c r="R455" s="62">
        <v>-1</v>
      </c>
      <c r="S455" s="124" t="s">
        <v>152</v>
      </c>
      <c r="T455" s="62"/>
    </row>
    <row r="456" spans="13:20" s="2" customFormat="1" ht="25.5" hidden="1" customHeight="1">
      <c r="M456" s="67">
        <v>227</v>
      </c>
      <c r="N456" s="59" t="s">
        <v>769</v>
      </c>
      <c r="O456" s="60" t="s">
        <v>770</v>
      </c>
      <c r="P456" s="69"/>
      <c r="Q456" s="70">
        <v>41596</v>
      </c>
      <c r="R456" s="62">
        <v>1</v>
      </c>
      <c r="S456" s="124" t="s">
        <v>152</v>
      </c>
      <c r="T456" s="62" t="s">
        <v>89</v>
      </c>
    </row>
    <row r="457" spans="13:20" s="2" customFormat="1" ht="25.5" hidden="1" customHeight="1">
      <c r="M457" s="67">
        <v>228</v>
      </c>
      <c r="N457" s="59" t="s">
        <v>771</v>
      </c>
      <c r="O457" s="60" t="s">
        <v>772</v>
      </c>
      <c r="P457" s="69"/>
      <c r="Q457" s="70">
        <v>41597</v>
      </c>
      <c r="R457" s="62">
        <v>1</v>
      </c>
      <c r="S457" s="124" t="s">
        <v>152</v>
      </c>
      <c r="T457" s="62" t="s">
        <v>89</v>
      </c>
    </row>
    <row r="458" spans="13:20" s="2" customFormat="1" ht="25.5" hidden="1" customHeight="1">
      <c r="M458" s="67">
        <v>229</v>
      </c>
      <c r="N458" s="59" t="s">
        <v>775</v>
      </c>
      <c r="O458" s="60" t="s">
        <v>776</v>
      </c>
      <c r="P458" s="69" t="s">
        <v>779</v>
      </c>
      <c r="Q458" s="70">
        <v>41593</v>
      </c>
      <c r="R458" s="62">
        <v>0</v>
      </c>
      <c r="S458" s="124" t="s">
        <v>152</v>
      </c>
      <c r="T458" s="62"/>
    </row>
    <row r="459" spans="13:20" s="2" customFormat="1" ht="25.5" hidden="1" customHeight="1">
      <c r="M459" s="67">
        <v>230</v>
      </c>
      <c r="N459" s="59" t="s">
        <v>778</v>
      </c>
      <c r="O459" s="60" t="s">
        <v>779</v>
      </c>
      <c r="P459" s="69"/>
      <c r="Q459" s="70">
        <v>41593</v>
      </c>
      <c r="R459" s="62">
        <v>0</v>
      </c>
      <c r="S459" s="124" t="s">
        <v>152</v>
      </c>
      <c r="T459" s="62" t="s">
        <v>89</v>
      </c>
    </row>
    <row r="460" spans="13:20" s="2" customFormat="1" ht="25.5" hidden="1" customHeight="1">
      <c r="M460" s="67">
        <v>231</v>
      </c>
      <c r="N460" s="59" t="s">
        <v>793</v>
      </c>
      <c r="O460" s="60" t="s">
        <v>794</v>
      </c>
      <c r="P460" s="69"/>
      <c r="Q460" s="70">
        <v>41596</v>
      </c>
      <c r="R460" s="62">
        <v>0</v>
      </c>
      <c r="S460" s="124" t="s">
        <v>152</v>
      </c>
      <c r="T460" s="62" t="s">
        <v>802</v>
      </c>
    </row>
    <row r="461" spans="13:20" s="2" customFormat="1" ht="25.5" hidden="1" customHeight="1">
      <c r="M461" s="67">
        <v>232</v>
      </c>
      <c r="N461" s="59" t="s">
        <v>798</v>
      </c>
      <c r="O461" s="60" t="s">
        <v>779</v>
      </c>
      <c r="P461" s="69"/>
      <c r="Q461" s="70">
        <v>41596</v>
      </c>
      <c r="R461" s="62">
        <v>1</v>
      </c>
      <c r="S461" s="124" t="s">
        <v>152</v>
      </c>
      <c r="T461" s="62"/>
    </row>
    <row r="462" spans="13:20" s="2" customFormat="1" ht="25.5" hidden="1" customHeight="1">
      <c r="M462" s="67">
        <v>233</v>
      </c>
      <c r="N462" s="59" t="s">
        <v>799</v>
      </c>
      <c r="O462" s="60" t="s">
        <v>800</v>
      </c>
      <c r="P462" s="69"/>
      <c r="Q462" s="70">
        <v>41597</v>
      </c>
      <c r="R462" s="62">
        <v>0</v>
      </c>
      <c r="S462" s="124" t="s">
        <v>152</v>
      </c>
      <c r="T462" s="62"/>
    </row>
    <row r="463" spans="13:20" s="2" customFormat="1" ht="40.5" customHeight="1">
      <c r="M463" s="67">
        <v>234</v>
      </c>
      <c r="N463" s="59" t="s">
        <v>803</v>
      </c>
      <c r="O463" s="60" t="s">
        <v>812</v>
      </c>
      <c r="P463" s="69" t="s">
        <v>1005</v>
      </c>
      <c r="Q463" s="70">
        <v>41621</v>
      </c>
      <c r="R463" s="62">
        <v>5</v>
      </c>
      <c r="S463" s="77" t="s">
        <v>105</v>
      </c>
      <c r="T463" s="62"/>
    </row>
    <row r="464" spans="13:20" s="2" customFormat="1" ht="33.75" hidden="1" customHeight="1">
      <c r="M464" s="67">
        <v>235</v>
      </c>
      <c r="N464" s="59" t="s">
        <v>804</v>
      </c>
      <c r="O464" s="60" t="s">
        <v>813</v>
      </c>
      <c r="P464" s="69"/>
      <c r="Q464" s="70">
        <v>41599</v>
      </c>
      <c r="R464" s="62">
        <v>-1</v>
      </c>
      <c r="S464" s="124" t="s">
        <v>152</v>
      </c>
      <c r="T464" s="62" t="s">
        <v>89</v>
      </c>
    </row>
    <row r="465" spans="13:20" s="2" customFormat="1" ht="40.5" hidden="1" customHeight="1">
      <c r="M465" s="67">
        <v>236</v>
      </c>
      <c r="N465" s="59" t="s">
        <v>830</v>
      </c>
      <c r="O465" s="60" t="s">
        <v>814</v>
      </c>
      <c r="P465" s="69" t="s">
        <v>819</v>
      </c>
      <c r="Q465" s="70">
        <v>41603</v>
      </c>
      <c r="R465" s="62">
        <v>3</v>
      </c>
      <c r="S465" s="124" t="s">
        <v>152</v>
      </c>
      <c r="T465" s="62"/>
    </row>
    <row r="466" spans="13:20" s="2" customFormat="1" ht="24.75" hidden="1" customHeight="1">
      <c r="M466" s="67">
        <v>237</v>
      </c>
      <c r="N466" s="59" t="s">
        <v>805</v>
      </c>
      <c r="O466" s="60" t="s">
        <v>815</v>
      </c>
      <c r="P466" s="69"/>
      <c r="Q466" s="70">
        <v>41599</v>
      </c>
      <c r="R466" s="62">
        <v>0</v>
      </c>
      <c r="S466" s="124" t="s">
        <v>152</v>
      </c>
      <c r="T466" s="62"/>
    </row>
    <row r="467" spans="13:20" s="2" customFormat="1" ht="24.75" hidden="1" customHeight="1">
      <c r="M467" s="67">
        <v>238</v>
      </c>
      <c r="N467" s="59" t="s">
        <v>806</v>
      </c>
      <c r="O467" s="60" t="s">
        <v>815</v>
      </c>
      <c r="P467" s="69"/>
      <c r="Q467" s="70">
        <v>41600</v>
      </c>
      <c r="R467" s="62">
        <v>1</v>
      </c>
      <c r="S467" s="124" t="s">
        <v>152</v>
      </c>
      <c r="T467" s="62" t="s">
        <v>802</v>
      </c>
    </row>
    <row r="468" spans="13:20" s="2" customFormat="1" ht="24.75" hidden="1" customHeight="1">
      <c r="M468" s="67">
        <v>239</v>
      </c>
      <c r="N468" s="59" t="s">
        <v>807</v>
      </c>
      <c r="O468" s="60" t="s">
        <v>816</v>
      </c>
      <c r="P468" s="69"/>
      <c r="Q468" s="70">
        <v>41604</v>
      </c>
      <c r="R468" s="62">
        <v>1</v>
      </c>
      <c r="S468" s="124" t="s">
        <v>152</v>
      </c>
      <c r="T468" s="62" t="s">
        <v>89</v>
      </c>
    </row>
    <row r="469" spans="13:20" s="2" customFormat="1" ht="24.75" hidden="1" customHeight="1">
      <c r="M469" s="67">
        <v>240</v>
      </c>
      <c r="N469" s="59" t="s">
        <v>808</v>
      </c>
      <c r="O469" s="60" t="s">
        <v>817</v>
      </c>
      <c r="P469" s="69"/>
      <c r="Q469" s="70">
        <v>41600</v>
      </c>
      <c r="R469" s="62">
        <v>0</v>
      </c>
      <c r="S469" s="124" t="s">
        <v>152</v>
      </c>
      <c r="T469" s="62"/>
    </row>
    <row r="470" spans="13:20" s="2" customFormat="1" ht="24.75" hidden="1" customHeight="1">
      <c r="M470" s="67">
        <v>241</v>
      </c>
      <c r="N470" s="59" t="s">
        <v>809</v>
      </c>
      <c r="O470" s="60" t="s">
        <v>818</v>
      </c>
      <c r="P470" s="69"/>
      <c r="Q470" s="70">
        <v>41604</v>
      </c>
      <c r="R470" s="62">
        <v>0</v>
      </c>
      <c r="S470" s="124" t="s">
        <v>152</v>
      </c>
      <c r="T470" s="62"/>
    </row>
    <row r="471" spans="13:20" s="2" customFormat="1" ht="24.75" hidden="1" customHeight="1">
      <c r="M471" s="67">
        <v>242</v>
      </c>
      <c r="N471" s="59" t="s">
        <v>820</v>
      </c>
      <c r="O471" s="60" t="s">
        <v>821</v>
      </c>
      <c r="P471" s="69"/>
      <c r="Q471" s="70">
        <v>41604</v>
      </c>
      <c r="R471" s="62"/>
      <c r="S471" s="124" t="s">
        <v>152</v>
      </c>
      <c r="T471" s="62"/>
    </row>
    <row r="472" spans="13:20" s="2" customFormat="1" ht="32.25" hidden="1" customHeight="1">
      <c r="M472" s="67">
        <v>243</v>
      </c>
      <c r="N472" s="59" t="s">
        <v>835</v>
      </c>
      <c r="O472" s="60" t="s">
        <v>834</v>
      </c>
      <c r="P472" s="69"/>
      <c r="Q472" s="70">
        <v>41605</v>
      </c>
      <c r="R472" s="62">
        <v>0</v>
      </c>
      <c r="S472" s="124" t="s">
        <v>152</v>
      </c>
      <c r="T472" s="62" t="s">
        <v>89</v>
      </c>
    </row>
    <row r="473" spans="13:20" s="2" customFormat="1" ht="31.5" hidden="1" customHeight="1">
      <c r="M473" s="67">
        <v>244</v>
      </c>
      <c r="N473" s="59" t="s">
        <v>825</v>
      </c>
      <c r="O473" s="60" t="s">
        <v>826</v>
      </c>
      <c r="P473" s="69"/>
      <c r="Q473" s="70">
        <v>41606</v>
      </c>
      <c r="R473" s="62">
        <v>0</v>
      </c>
      <c r="S473" s="124" t="s">
        <v>152</v>
      </c>
      <c r="T473" s="62" t="s">
        <v>89</v>
      </c>
    </row>
    <row r="474" spans="13:20" s="2" customFormat="1" ht="31.5" hidden="1" customHeight="1">
      <c r="M474" s="67">
        <v>245</v>
      </c>
      <c r="N474" s="59" t="s">
        <v>831</v>
      </c>
      <c r="O474" s="60" t="s">
        <v>832</v>
      </c>
      <c r="P474" s="69"/>
      <c r="Q474" s="70">
        <v>41607</v>
      </c>
      <c r="R474" s="62">
        <v>0</v>
      </c>
      <c r="S474" s="124" t="s">
        <v>152</v>
      </c>
      <c r="T474" s="62" t="s">
        <v>89</v>
      </c>
    </row>
    <row r="475" spans="13:20" s="2" customFormat="1" ht="31.5" hidden="1" customHeight="1">
      <c r="M475" s="67">
        <v>246</v>
      </c>
      <c r="N475" s="59" t="s">
        <v>833</v>
      </c>
      <c r="O475" s="60" t="s">
        <v>832</v>
      </c>
      <c r="P475" s="69"/>
      <c r="Q475" s="70">
        <v>41606</v>
      </c>
      <c r="R475" s="62">
        <v>-1</v>
      </c>
      <c r="S475" s="124" t="s">
        <v>152</v>
      </c>
      <c r="T475" s="62"/>
    </row>
    <row r="476" spans="13:20" s="2" customFormat="1" ht="31.5" hidden="1" customHeight="1">
      <c r="M476" s="67">
        <v>247</v>
      </c>
      <c r="N476" s="59" t="s">
        <v>836</v>
      </c>
      <c r="O476" s="60" t="s">
        <v>837</v>
      </c>
      <c r="P476" s="69"/>
      <c r="Q476" s="70">
        <v>41606</v>
      </c>
      <c r="R476" s="62"/>
      <c r="S476" s="124" t="s">
        <v>152</v>
      </c>
      <c r="T476" s="62"/>
    </row>
    <row r="477" spans="13:20" s="2" customFormat="1" ht="25.5" customHeight="1">
      <c r="M477" s="67">
        <v>248</v>
      </c>
      <c r="N477" s="59" t="s">
        <v>932</v>
      </c>
      <c r="O477" s="60" t="s">
        <v>933</v>
      </c>
      <c r="P477" s="69" t="s">
        <v>959</v>
      </c>
      <c r="Q477" s="70">
        <v>41625</v>
      </c>
      <c r="R477" s="62">
        <v>6</v>
      </c>
      <c r="S477" s="77" t="s">
        <v>105</v>
      </c>
      <c r="T477" s="62" t="s">
        <v>89</v>
      </c>
    </row>
    <row r="478" spans="13:20" s="2" customFormat="1" ht="31.5" hidden="1" customHeight="1">
      <c r="M478" s="67">
        <v>249</v>
      </c>
      <c r="N478" s="59" t="s">
        <v>986</v>
      </c>
      <c r="O478" s="60" t="s">
        <v>934</v>
      </c>
      <c r="P478" s="69"/>
      <c r="Q478" s="70">
        <v>41607</v>
      </c>
      <c r="R478" s="62">
        <v>0</v>
      </c>
      <c r="S478" s="87" t="s">
        <v>987</v>
      </c>
      <c r="T478" s="62"/>
    </row>
    <row r="479" spans="13:20" s="2" customFormat="1" ht="31.5" hidden="1" customHeight="1">
      <c r="M479" s="67">
        <v>250</v>
      </c>
      <c r="N479" s="59" t="s">
        <v>935</v>
      </c>
      <c r="O479" s="60" t="s">
        <v>934</v>
      </c>
      <c r="P479" s="69" t="s">
        <v>939</v>
      </c>
      <c r="Q479" s="70">
        <v>41607</v>
      </c>
      <c r="R479" s="62">
        <v>0</v>
      </c>
      <c r="S479" s="87" t="s">
        <v>647</v>
      </c>
      <c r="T479" s="62"/>
    </row>
    <row r="480" spans="13:20" s="2" customFormat="1" ht="31.5" customHeight="1">
      <c r="M480" s="67">
        <v>251</v>
      </c>
      <c r="N480" s="59" t="s">
        <v>950</v>
      </c>
      <c r="O480" s="60" t="s">
        <v>941</v>
      </c>
      <c r="P480" s="69"/>
      <c r="Q480" s="70">
        <v>41611</v>
      </c>
      <c r="R480" s="62">
        <v>0</v>
      </c>
      <c r="S480" s="87" t="s">
        <v>647</v>
      </c>
      <c r="T480" s="62" t="s">
        <v>89</v>
      </c>
    </row>
    <row r="481" spans="13:20" s="2" customFormat="1" ht="31.5" customHeight="1">
      <c r="M481" s="67">
        <v>252</v>
      </c>
      <c r="N481" s="59" t="s">
        <v>943</v>
      </c>
      <c r="O481" s="60" t="s">
        <v>944</v>
      </c>
      <c r="P481" s="69"/>
      <c r="Q481" s="70">
        <v>41611</v>
      </c>
      <c r="R481" s="62">
        <v>1</v>
      </c>
      <c r="S481" s="77" t="s">
        <v>105</v>
      </c>
      <c r="T481" s="62" t="s">
        <v>89</v>
      </c>
    </row>
    <row r="482" spans="13:20" s="2" customFormat="1" ht="31.5" customHeight="1">
      <c r="M482" s="67">
        <v>253</v>
      </c>
      <c r="N482" s="59" t="s">
        <v>963</v>
      </c>
      <c r="O482" s="60" t="s">
        <v>946</v>
      </c>
      <c r="P482" s="69" t="s">
        <v>960</v>
      </c>
      <c r="Q482" s="70">
        <v>41618</v>
      </c>
      <c r="R482" s="62">
        <v>3</v>
      </c>
      <c r="S482" s="77" t="s">
        <v>105</v>
      </c>
      <c r="T482" s="62" t="s">
        <v>89</v>
      </c>
    </row>
    <row r="483" spans="13:20" s="2" customFormat="1" ht="31.5" customHeight="1">
      <c r="M483" s="67">
        <v>254</v>
      </c>
      <c r="N483" s="59" t="s">
        <v>947</v>
      </c>
      <c r="O483" s="60" t="s">
        <v>948</v>
      </c>
      <c r="P483" s="69"/>
      <c r="Q483" s="70">
        <v>41611</v>
      </c>
      <c r="R483" s="62">
        <v>0</v>
      </c>
      <c r="S483" s="87" t="s">
        <v>647</v>
      </c>
      <c r="T483" s="62"/>
    </row>
    <row r="484" spans="13:20" s="2" customFormat="1" ht="31.5" customHeight="1">
      <c r="M484" s="67">
        <v>255</v>
      </c>
      <c r="N484" s="59" t="s">
        <v>1018</v>
      </c>
      <c r="O484" s="60" t="s">
        <v>949</v>
      </c>
      <c r="P484" s="69" t="s">
        <v>1012</v>
      </c>
      <c r="Q484" s="70">
        <v>41626</v>
      </c>
      <c r="R484" s="62">
        <v>9</v>
      </c>
      <c r="S484" s="77" t="s">
        <v>105</v>
      </c>
      <c r="T484" s="62" t="s">
        <v>89</v>
      </c>
    </row>
    <row r="485" spans="13:20" s="2" customFormat="1" ht="31.5" customHeight="1">
      <c r="M485" s="67">
        <v>256</v>
      </c>
      <c r="N485" s="59" t="s">
        <v>955</v>
      </c>
      <c r="O485" s="60" t="s">
        <v>956</v>
      </c>
      <c r="P485" s="69"/>
      <c r="Q485" s="70">
        <v>41613</v>
      </c>
      <c r="R485" s="62">
        <v>0</v>
      </c>
      <c r="S485" s="87" t="s">
        <v>647</v>
      </c>
      <c r="T485" s="62" t="s">
        <v>89</v>
      </c>
    </row>
    <row r="486" spans="13:20" s="2" customFormat="1" ht="31.5" customHeight="1">
      <c r="M486" s="67">
        <v>257</v>
      </c>
      <c r="N486" s="59" t="s">
        <v>989</v>
      </c>
      <c r="O486" s="60" t="s">
        <v>961</v>
      </c>
      <c r="P486" s="69" t="s">
        <v>966</v>
      </c>
      <c r="Q486" s="70">
        <v>41617</v>
      </c>
      <c r="R486" s="62">
        <v>1</v>
      </c>
      <c r="S486" s="77" t="s">
        <v>105</v>
      </c>
      <c r="T486" s="62"/>
    </row>
    <row r="487" spans="13:20" s="2" customFormat="1" ht="31.5" customHeight="1">
      <c r="M487" s="67">
        <v>258</v>
      </c>
      <c r="N487" s="59" t="s">
        <v>996</v>
      </c>
      <c r="O487" s="60" t="s">
        <v>988</v>
      </c>
      <c r="P487" s="69" t="s">
        <v>990</v>
      </c>
      <c r="Q487" s="70">
        <v>41619</v>
      </c>
      <c r="R487" s="62">
        <v>1</v>
      </c>
      <c r="S487" s="77" t="s">
        <v>105</v>
      </c>
      <c r="T487" s="62" t="s">
        <v>89</v>
      </c>
    </row>
    <row r="488" spans="13:20" s="2" customFormat="1" ht="31.5" customHeight="1">
      <c r="M488" s="67">
        <v>259</v>
      </c>
      <c r="N488" s="59" t="s">
        <v>1000</v>
      </c>
      <c r="O488" s="60" t="s">
        <v>991</v>
      </c>
      <c r="P488" s="69" t="s">
        <v>997</v>
      </c>
      <c r="Q488" s="70">
        <v>41621</v>
      </c>
      <c r="R488" s="62">
        <v>0</v>
      </c>
      <c r="S488" s="87" t="s">
        <v>647</v>
      </c>
      <c r="T488" s="62" t="s">
        <v>89</v>
      </c>
    </row>
    <row r="489" spans="13:20" s="2" customFormat="1" ht="31.5" customHeight="1">
      <c r="M489" s="67">
        <v>260</v>
      </c>
      <c r="N489" s="59" t="s">
        <v>1013</v>
      </c>
      <c r="O489" s="60" t="s">
        <v>998</v>
      </c>
      <c r="P489" s="69"/>
      <c r="Q489" s="70">
        <v>41625</v>
      </c>
      <c r="R489" s="62">
        <v>1</v>
      </c>
      <c r="S489" s="77" t="s">
        <v>105</v>
      </c>
      <c r="T489" s="62" t="s">
        <v>89</v>
      </c>
    </row>
    <row r="490" spans="13:20" s="2" customFormat="1" ht="31.5" customHeight="1">
      <c r="M490" s="67">
        <v>261</v>
      </c>
      <c r="N490" s="59" t="s">
        <v>1009</v>
      </c>
      <c r="O490" s="60" t="s">
        <v>999</v>
      </c>
      <c r="P490" s="69" t="s">
        <v>1004</v>
      </c>
      <c r="Q490" s="70">
        <v>41624</v>
      </c>
      <c r="R490" s="62">
        <v>1</v>
      </c>
      <c r="S490" s="77" t="s">
        <v>105</v>
      </c>
      <c r="T490" s="62"/>
    </row>
    <row r="491" spans="13:20" ht="24.75" customHeight="1">
      <c r="M491" s="67">
        <v>262</v>
      </c>
      <c r="N491" s="59" t="s">
        <v>1014</v>
      </c>
      <c r="O491" s="60" t="s">
        <v>1015</v>
      </c>
      <c r="P491" s="69" t="s">
        <v>1022</v>
      </c>
      <c r="Q491" s="70">
        <v>41627</v>
      </c>
      <c r="R491" s="62">
        <v>1</v>
      </c>
      <c r="S491" s="77" t="s">
        <v>105</v>
      </c>
      <c r="T491" s="62"/>
    </row>
    <row r="492" spans="13:20" ht="66.75" customHeight="1">
      <c r="M492" s="67">
        <v>263</v>
      </c>
      <c r="N492" s="59" t="s">
        <v>1016</v>
      </c>
      <c r="O492" s="60" t="s">
        <v>1017</v>
      </c>
      <c r="P492" s="69" t="s">
        <v>1061</v>
      </c>
      <c r="Q492" s="70">
        <v>41638</v>
      </c>
      <c r="R492" s="62">
        <v>7</v>
      </c>
      <c r="S492" s="77" t="s">
        <v>105</v>
      </c>
      <c r="T492" s="62"/>
    </row>
    <row r="493" spans="13:20" ht="27">
      <c r="M493" s="67">
        <v>264</v>
      </c>
      <c r="N493" s="59" t="s">
        <v>1031</v>
      </c>
      <c r="O493" s="60" t="s">
        <v>1026</v>
      </c>
      <c r="P493" s="69"/>
      <c r="Q493" s="70">
        <v>41628</v>
      </c>
      <c r="R493" s="62">
        <v>0</v>
      </c>
      <c r="S493" s="87" t="s">
        <v>647</v>
      </c>
      <c r="T493" s="62" t="s">
        <v>89</v>
      </c>
    </row>
    <row r="494" spans="13:20" ht="27">
      <c r="M494" s="67">
        <v>265</v>
      </c>
      <c r="N494" s="59" t="s">
        <v>1054</v>
      </c>
      <c r="O494" s="60" t="s">
        <v>1030</v>
      </c>
      <c r="P494" s="69" t="s">
        <v>1044</v>
      </c>
      <c r="Q494" s="70">
        <v>41633</v>
      </c>
      <c r="R494" s="62">
        <v>2</v>
      </c>
      <c r="S494" s="77" t="s">
        <v>105</v>
      </c>
      <c r="T494" s="62" t="s">
        <v>89</v>
      </c>
    </row>
    <row r="495" spans="13:20" ht="30" customHeight="1">
      <c r="M495" s="67">
        <v>266</v>
      </c>
      <c r="N495" s="59" t="s">
        <v>1051</v>
      </c>
      <c r="O495" s="60" t="s">
        <v>1032</v>
      </c>
      <c r="P495" s="69"/>
      <c r="Q495" s="70">
        <v>41633</v>
      </c>
      <c r="R495" s="62">
        <v>1</v>
      </c>
      <c r="S495" s="77" t="s">
        <v>105</v>
      </c>
      <c r="T495" s="62" t="s">
        <v>89</v>
      </c>
    </row>
    <row r="496" spans="13:20" s="2" customFormat="1" ht="27">
      <c r="M496" s="67">
        <v>267</v>
      </c>
      <c r="N496" s="59" t="s">
        <v>1037</v>
      </c>
      <c r="O496" s="60" t="s">
        <v>1038</v>
      </c>
      <c r="P496" s="69"/>
      <c r="Q496" s="70">
        <v>41631</v>
      </c>
      <c r="R496" s="62">
        <v>0</v>
      </c>
      <c r="S496" s="87" t="s">
        <v>647</v>
      </c>
      <c r="T496" s="62" t="s">
        <v>89</v>
      </c>
    </row>
    <row r="497" spans="13:20" s="2" customFormat="1" ht="27">
      <c r="M497" s="67">
        <v>268</v>
      </c>
      <c r="N497" s="59" t="s">
        <v>1039</v>
      </c>
      <c r="O497" s="60" t="s">
        <v>1040</v>
      </c>
      <c r="P497" s="69" t="s">
        <v>1057</v>
      </c>
      <c r="Q497" s="70">
        <v>41638</v>
      </c>
      <c r="R497" s="62">
        <v>4</v>
      </c>
      <c r="S497" s="77" t="s">
        <v>105</v>
      </c>
      <c r="T497" s="62" t="s">
        <v>89</v>
      </c>
    </row>
    <row r="498" spans="13:20" ht="31.5" customHeight="1">
      <c r="M498" s="207">
        <v>269</v>
      </c>
      <c r="N498" s="65" t="s">
        <v>1056</v>
      </c>
      <c r="O498" s="66" t="s">
        <v>1043</v>
      </c>
      <c r="P498" s="208"/>
      <c r="Q498" s="209">
        <v>41634</v>
      </c>
      <c r="R498" s="64">
        <v>1</v>
      </c>
      <c r="S498" s="215" t="s">
        <v>105</v>
      </c>
      <c r="T498" s="64" t="s">
        <v>89</v>
      </c>
    </row>
    <row r="499" spans="13:20" s="2" customFormat="1" ht="31.5" customHeight="1">
      <c r="M499" s="210">
        <v>270</v>
      </c>
      <c r="N499" s="216" t="s">
        <v>1063</v>
      </c>
      <c r="O499" s="211" t="s">
        <v>1055</v>
      </c>
      <c r="P499" s="212" t="s">
        <v>1058</v>
      </c>
      <c r="Q499" s="213">
        <v>41635</v>
      </c>
      <c r="R499" s="214">
        <v>0</v>
      </c>
      <c r="S499" s="217" t="s">
        <v>647</v>
      </c>
      <c r="T499" s="214" t="s">
        <v>89</v>
      </c>
    </row>
    <row r="500" spans="13:20" s="2" customFormat="1" ht="31.5" customHeight="1">
      <c r="M500" s="67">
        <v>271</v>
      </c>
      <c r="N500" s="94" t="s">
        <v>1147</v>
      </c>
      <c r="O500" s="60" t="s">
        <v>1059</v>
      </c>
      <c r="P500" s="69" t="s">
        <v>1142</v>
      </c>
      <c r="Q500" s="70">
        <v>41641</v>
      </c>
      <c r="R500" s="62">
        <v>1</v>
      </c>
      <c r="S500" s="77" t="s">
        <v>105</v>
      </c>
      <c r="T500" s="62" t="s">
        <v>89</v>
      </c>
    </row>
    <row r="501" spans="13:20" s="2" customFormat="1" ht="31.5" customHeight="1">
      <c r="M501" s="67">
        <v>272</v>
      </c>
      <c r="N501" s="59" t="s">
        <v>1060</v>
      </c>
      <c r="O501" s="60" t="s">
        <v>1059</v>
      </c>
      <c r="P501" s="69" t="s">
        <v>1142</v>
      </c>
      <c r="Q501" s="70">
        <v>41642</v>
      </c>
      <c r="R501" s="62">
        <v>2</v>
      </c>
      <c r="S501" s="77" t="s">
        <v>105</v>
      </c>
      <c r="T501" s="62" t="s">
        <v>89</v>
      </c>
    </row>
    <row r="502" spans="13:20" s="2" customFormat="1" ht="31.5" customHeight="1">
      <c r="M502" s="67">
        <v>273</v>
      </c>
      <c r="N502" s="59" t="s">
        <v>1140</v>
      </c>
      <c r="O502" s="60" t="s">
        <v>1141</v>
      </c>
      <c r="P502" s="69" t="s">
        <v>1149</v>
      </c>
      <c r="Q502" s="70"/>
      <c r="R502" s="62"/>
      <c r="S502" s="87"/>
      <c r="T502" s="62"/>
    </row>
    <row r="503" spans="13:20" s="2" customFormat="1" ht="31.5" customHeight="1">
      <c r="M503" s="67">
        <v>274</v>
      </c>
      <c r="N503" s="59" t="s">
        <v>1143</v>
      </c>
      <c r="O503" s="60" t="s">
        <v>1144</v>
      </c>
      <c r="P503" s="69" t="s">
        <v>1148</v>
      </c>
      <c r="Q503" s="70"/>
      <c r="R503" s="62"/>
      <c r="S503" s="87"/>
      <c r="T503" s="62"/>
    </row>
    <row r="504" spans="13:20" s="2" customFormat="1" ht="31.5" customHeight="1">
      <c r="M504" s="67"/>
      <c r="N504" s="59" t="s">
        <v>1150</v>
      </c>
      <c r="O504" s="60"/>
      <c r="P504" s="69"/>
      <c r="Q504" s="70"/>
      <c r="R504" s="62"/>
      <c r="S504" s="87"/>
      <c r="T504" s="62"/>
    </row>
  </sheetData>
  <mergeCells count="7">
    <mergeCell ref="B6:E6"/>
    <mergeCell ref="B66:E66"/>
    <mergeCell ref="B2:I2"/>
    <mergeCell ref="H120:I120"/>
    <mergeCell ref="M174:N174"/>
    <mergeCell ref="B116:E116"/>
    <mergeCell ref="B57:E57"/>
  </mergeCells>
  <phoneticPr fontId="5" type="noConversion"/>
  <dataValidations count="5">
    <dataValidation type="list" allowBlank="1" showInputMessage="1" showErrorMessage="1" sqref="S500:S501 S489:S492 S494:S495 S497:S498 S484 S309:S368 S370:S478 S481:S482 S486:S487 S224 S250 S287 S301:S302 S304:S306 S285">
      <formula1>"正常完成,延期完成,提前完成,暂停,延期"</formula1>
    </dataValidation>
    <dataValidation type="list" allowBlank="1" showInputMessage="1" showErrorMessage="1" sqref="S286 S283:S284 S251:S281 S248:S249 S231 S303 S288:S289 S291:S300 S307:S308">
      <formula1>"正常完成,延期完成,暂停,延期"</formula1>
    </dataValidation>
    <dataValidation type="list" allowBlank="1" showInputMessage="1" showErrorMessage="1" sqref="S232:S247 S178:S223 S225:S229">
      <formula1>"正常完成,延期完成,暂停"</formula1>
    </dataValidation>
    <dataValidation type="list" allowBlank="1" showInputMessage="1" showErrorMessage="1" sqref="S290 S282">
      <formula1>"正常完成,延期完成,暂停,延期,取消"</formula1>
    </dataValidation>
    <dataValidation type="list" allowBlank="1" showInputMessage="1" showErrorMessage="1" sqref="S369">
      <formula1>"正常完成,延期完成,提前完成,暂停,延期,取消"</formula1>
    </dataValidation>
  </dataValidations>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sheetPr codeName="Sheet8"/>
  <dimension ref="B1:K158"/>
  <sheetViews>
    <sheetView showGridLines="0" topLeftCell="A13" zoomScaleNormal="100" workbookViewId="0">
      <selection activeCell="G4" sqref="G4:H4"/>
    </sheetView>
  </sheetViews>
  <sheetFormatPr defaultRowHeight="13.5"/>
  <cols>
    <col min="1" max="1" width="2" style="2" customWidth="1"/>
    <col min="2" max="2" width="3.5" style="2" customWidth="1"/>
    <col min="3" max="3" width="65.875" style="2" customWidth="1"/>
    <col min="4" max="4" width="21.625" style="2" customWidth="1"/>
    <col min="5" max="5" width="19.25" style="2" customWidth="1"/>
    <col min="6" max="6" width="13.5" style="2" customWidth="1"/>
    <col min="7" max="7" width="10" style="2" customWidth="1"/>
    <col min="8" max="8" width="8.25" style="2" customWidth="1"/>
    <col min="9" max="9" width="7.875" style="2" customWidth="1"/>
    <col min="10" max="10" width="8.25" style="2" customWidth="1"/>
    <col min="11" max="11" width="14" style="2" customWidth="1"/>
    <col min="12" max="12" width="1.625" style="2" customWidth="1"/>
    <col min="13" max="13" width="1.75" style="2" customWidth="1"/>
    <col min="14" max="16384" width="9" style="2"/>
  </cols>
  <sheetData>
    <row r="1" spans="2:11" ht="14.25" customHeight="1">
      <c r="C1" s="198"/>
      <c r="D1" s="85"/>
      <c r="E1" s="85"/>
      <c r="F1" s="85"/>
      <c r="G1" s="85"/>
      <c r="H1" s="85"/>
      <c r="I1" s="85"/>
      <c r="J1" s="85"/>
    </row>
    <row r="2" spans="2:11" ht="21.75" customHeight="1">
      <c r="B2" s="688" t="s">
        <v>1070</v>
      </c>
      <c r="C2" s="688"/>
      <c r="D2" s="85"/>
      <c r="E2" s="85"/>
      <c r="F2" s="85"/>
      <c r="G2" s="85"/>
      <c r="H2" s="85"/>
      <c r="I2" s="85"/>
      <c r="J2" s="85"/>
    </row>
    <row r="3" spans="2:11" ht="13.5" customHeight="1"/>
    <row r="4" spans="2:11" ht="29.25" customHeight="1">
      <c r="C4" s="13" t="s">
        <v>1071</v>
      </c>
      <c r="D4" s="18" t="s">
        <v>1072</v>
      </c>
      <c r="E4" s="18" t="s">
        <v>1073</v>
      </c>
      <c r="F4" s="18" t="s">
        <v>67</v>
      </c>
      <c r="G4" s="18" t="s">
        <v>1074</v>
      </c>
      <c r="H4" s="18" t="s">
        <v>1075</v>
      </c>
      <c r="I4" s="18" t="s">
        <v>1076</v>
      </c>
      <c r="J4" s="18" t="s">
        <v>3</v>
      </c>
      <c r="K4" s="18" t="s">
        <v>1077</v>
      </c>
    </row>
    <row r="5" spans="2:11" ht="22.5" customHeight="1">
      <c r="B5" s="67"/>
      <c r="C5" s="55" t="s">
        <v>840</v>
      </c>
      <c r="D5" s="170">
        <v>41302</v>
      </c>
      <c r="E5" s="57"/>
      <c r="F5" s="61">
        <v>41302</v>
      </c>
      <c r="G5" s="62">
        <v>2</v>
      </c>
      <c r="H5" s="62">
        <f>G5+I5</f>
        <v>2</v>
      </c>
      <c r="I5" s="62">
        <v>0</v>
      </c>
      <c r="J5" s="70" t="s">
        <v>106</v>
      </c>
      <c r="K5" s="58"/>
    </row>
    <row r="6" spans="2:11" ht="22.5" customHeight="1">
      <c r="B6" s="67"/>
      <c r="C6" s="55" t="s">
        <v>841</v>
      </c>
      <c r="D6" s="170">
        <v>41302</v>
      </c>
      <c r="E6" s="57"/>
      <c r="F6" s="61">
        <v>41302</v>
      </c>
      <c r="G6" s="62">
        <v>2</v>
      </c>
      <c r="H6" s="62">
        <f t="shared" ref="H6:H24" si="0">G6+I6</f>
        <v>2</v>
      </c>
      <c r="I6" s="62">
        <v>0</v>
      </c>
      <c r="J6" s="70" t="s">
        <v>106</v>
      </c>
      <c r="K6" s="58"/>
    </row>
    <row r="7" spans="2:11" ht="22.5" customHeight="1">
      <c r="B7" s="67"/>
      <c r="C7" s="55" t="s">
        <v>842</v>
      </c>
      <c r="D7" s="170">
        <v>41302</v>
      </c>
      <c r="E7" s="57"/>
      <c r="F7" s="61">
        <v>41302</v>
      </c>
      <c r="G7" s="62">
        <v>2</v>
      </c>
      <c r="H7" s="62">
        <f t="shared" si="0"/>
        <v>2</v>
      </c>
      <c r="I7" s="62">
        <v>0</v>
      </c>
      <c r="J7" s="70" t="s">
        <v>106</v>
      </c>
      <c r="K7" s="58"/>
    </row>
    <row r="8" spans="2:11" ht="22.5" customHeight="1">
      <c r="B8" s="67"/>
      <c r="C8" s="55" t="s">
        <v>843</v>
      </c>
      <c r="D8" s="170">
        <v>41302</v>
      </c>
      <c r="E8" s="57"/>
      <c r="F8" s="61">
        <v>41302</v>
      </c>
      <c r="G8" s="62">
        <v>2</v>
      </c>
      <c r="H8" s="62">
        <f t="shared" si="0"/>
        <v>2</v>
      </c>
      <c r="I8" s="62">
        <v>0</v>
      </c>
      <c r="J8" s="70" t="s">
        <v>106</v>
      </c>
      <c r="K8" s="58"/>
    </row>
    <row r="9" spans="2:11" ht="22.5" customHeight="1">
      <c r="B9" s="67"/>
      <c r="C9" s="55" t="s">
        <v>850</v>
      </c>
      <c r="D9" s="169" t="s">
        <v>851</v>
      </c>
      <c r="E9" s="171"/>
      <c r="F9" s="61">
        <v>41289</v>
      </c>
      <c r="G9" s="62">
        <v>9</v>
      </c>
      <c r="H9" s="62">
        <f t="shared" si="0"/>
        <v>12</v>
      </c>
      <c r="I9" s="62">
        <v>3</v>
      </c>
      <c r="J9" s="87" t="s">
        <v>105</v>
      </c>
      <c r="K9" s="58"/>
    </row>
    <row r="10" spans="2:11" ht="22.5" customHeight="1">
      <c r="B10" s="67"/>
      <c r="C10" s="55" t="s">
        <v>852</v>
      </c>
      <c r="D10" s="169" t="s">
        <v>853</v>
      </c>
      <c r="E10" s="57"/>
      <c r="F10" s="61">
        <v>41330</v>
      </c>
      <c r="G10" s="62">
        <v>5</v>
      </c>
      <c r="H10" s="62">
        <f t="shared" si="0"/>
        <v>17</v>
      </c>
      <c r="I10" s="62">
        <v>12</v>
      </c>
      <c r="J10" s="87" t="s">
        <v>105</v>
      </c>
      <c r="K10" s="58"/>
    </row>
    <row r="11" spans="2:11" ht="22.5" customHeight="1">
      <c r="B11" s="67"/>
      <c r="C11" s="55" t="s">
        <v>854</v>
      </c>
      <c r="D11" s="169" t="s">
        <v>855</v>
      </c>
      <c r="E11" s="57"/>
      <c r="F11" s="61">
        <v>41289</v>
      </c>
      <c r="G11" s="62">
        <v>3</v>
      </c>
      <c r="H11" s="62">
        <f t="shared" si="0"/>
        <v>4</v>
      </c>
      <c r="I11" s="62">
        <v>1</v>
      </c>
      <c r="J11" s="87" t="s">
        <v>105</v>
      </c>
      <c r="K11" s="58"/>
    </row>
    <row r="12" spans="2:11" ht="22.5" customHeight="1">
      <c r="B12" s="67"/>
      <c r="C12" s="55" t="s">
        <v>856</v>
      </c>
      <c r="D12" s="169" t="s">
        <v>857</v>
      </c>
      <c r="E12" s="57"/>
      <c r="F12" s="61">
        <v>41302</v>
      </c>
      <c r="G12" s="62">
        <v>4</v>
      </c>
      <c r="H12" s="62">
        <f t="shared" si="0"/>
        <v>4</v>
      </c>
      <c r="I12" s="62">
        <v>0</v>
      </c>
      <c r="J12" s="70" t="s">
        <v>106</v>
      </c>
      <c r="K12" s="58"/>
    </row>
    <row r="13" spans="2:11" ht="22.5" customHeight="1">
      <c r="B13" s="67"/>
      <c r="C13" s="55" t="s">
        <v>858</v>
      </c>
      <c r="D13" s="169" t="s">
        <v>859</v>
      </c>
      <c r="E13" s="57"/>
      <c r="F13" s="61">
        <v>41351</v>
      </c>
      <c r="G13" s="62">
        <v>1</v>
      </c>
      <c r="H13" s="62">
        <f t="shared" si="0"/>
        <v>2</v>
      </c>
      <c r="I13" s="62">
        <v>1</v>
      </c>
      <c r="J13" s="87" t="s">
        <v>105</v>
      </c>
      <c r="K13" s="58"/>
    </row>
    <row r="14" spans="2:11" ht="29.25" customHeight="1">
      <c r="B14" s="67"/>
      <c r="C14" s="55" t="s">
        <v>891</v>
      </c>
      <c r="D14" s="169" t="s">
        <v>892</v>
      </c>
      <c r="E14" s="57"/>
      <c r="F14" s="61">
        <v>41324</v>
      </c>
      <c r="G14" s="62">
        <v>13</v>
      </c>
      <c r="H14" s="62">
        <f t="shared" si="0"/>
        <v>17</v>
      </c>
      <c r="I14" s="62">
        <v>4</v>
      </c>
      <c r="J14" s="87" t="s">
        <v>105</v>
      </c>
      <c r="K14" s="58"/>
    </row>
    <row r="15" spans="2:11" ht="29.25" customHeight="1">
      <c r="B15" s="67"/>
      <c r="C15" s="55" t="s">
        <v>893</v>
      </c>
      <c r="D15" s="169" t="s">
        <v>894</v>
      </c>
      <c r="E15" s="57"/>
      <c r="F15" s="61">
        <v>41288</v>
      </c>
      <c r="G15" s="62">
        <v>2</v>
      </c>
      <c r="H15" s="62">
        <f t="shared" si="0"/>
        <v>2</v>
      </c>
      <c r="I15" s="62">
        <v>0</v>
      </c>
      <c r="J15" s="70" t="s">
        <v>106</v>
      </c>
      <c r="K15" s="58"/>
    </row>
    <row r="16" spans="2:11" ht="29.25" customHeight="1">
      <c r="B16" s="67"/>
      <c r="C16" s="55" t="s">
        <v>903</v>
      </c>
      <c r="D16" s="169" t="s">
        <v>904</v>
      </c>
      <c r="E16" s="57"/>
      <c r="F16" s="61">
        <v>41347</v>
      </c>
      <c r="G16" s="62">
        <v>4</v>
      </c>
      <c r="H16" s="62">
        <f t="shared" si="0"/>
        <v>4</v>
      </c>
      <c r="I16" s="62">
        <v>0</v>
      </c>
      <c r="J16" s="70" t="s">
        <v>106</v>
      </c>
      <c r="K16" s="58"/>
    </row>
    <row r="17" spans="2:11" ht="22.5" customHeight="1">
      <c r="B17" s="67"/>
      <c r="C17" s="55" t="s">
        <v>907</v>
      </c>
      <c r="D17" s="169" t="s">
        <v>908</v>
      </c>
      <c r="E17" s="57"/>
      <c r="F17" s="61">
        <v>41289</v>
      </c>
      <c r="G17" s="62">
        <v>2</v>
      </c>
      <c r="H17" s="62">
        <f t="shared" si="0"/>
        <v>2</v>
      </c>
      <c r="I17" s="62">
        <v>0</v>
      </c>
      <c r="J17" s="70" t="s">
        <v>106</v>
      </c>
      <c r="K17" s="58"/>
    </row>
    <row r="18" spans="2:11" ht="22.5" customHeight="1">
      <c r="B18" s="67"/>
      <c r="C18" s="55" t="s">
        <v>909</v>
      </c>
      <c r="D18" s="169" t="s">
        <v>910</v>
      </c>
      <c r="E18" s="57"/>
      <c r="F18" s="61">
        <v>41290</v>
      </c>
      <c r="G18" s="62">
        <v>2</v>
      </c>
      <c r="H18" s="62">
        <f t="shared" si="0"/>
        <v>2</v>
      </c>
      <c r="I18" s="62">
        <v>0</v>
      </c>
      <c r="J18" s="70" t="s">
        <v>106</v>
      </c>
      <c r="K18" s="58"/>
    </row>
    <row r="19" spans="2:11" ht="22.5" customHeight="1">
      <c r="B19" s="67"/>
      <c r="C19" s="55" t="s">
        <v>911</v>
      </c>
      <c r="D19" s="169" t="s">
        <v>912</v>
      </c>
      <c r="E19" s="57"/>
      <c r="F19" s="61">
        <v>41291</v>
      </c>
      <c r="G19" s="62">
        <v>1</v>
      </c>
      <c r="H19" s="62">
        <f t="shared" si="0"/>
        <v>1</v>
      </c>
      <c r="I19" s="62">
        <v>0</v>
      </c>
      <c r="J19" s="70" t="s">
        <v>106</v>
      </c>
      <c r="K19" s="58"/>
    </row>
    <row r="20" spans="2:11" ht="22.5" customHeight="1">
      <c r="B20" s="67"/>
      <c r="C20" s="55" t="s">
        <v>913</v>
      </c>
      <c r="D20" s="169" t="s">
        <v>914</v>
      </c>
      <c r="E20" s="57"/>
      <c r="F20" s="61">
        <v>41327</v>
      </c>
      <c r="G20" s="62">
        <v>2</v>
      </c>
      <c r="H20" s="62">
        <f t="shared" si="0"/>
        <v>2</v>
      </c>
      <c r="I20" s="62">
        <v>0</v>
      </c>
      <c r="J20" s="70" t="s">
        <v>106</v>
      </c>
      <c r="K20" s="58"/>
    </row>
    <row r="21" spans="2:11" ht="22.5" customHeight="1">
      <c r="B21" s="67"/>
      <c r="C21" s="55" t="s">
        <v>915</v>
      </c>
      <c r="D21" s="169" t="s">
        <v>916</v>
      </c>
      <c r="E21" s="57"/>
      <c r="F21" s="61">
        <v>41341</v>
      </c>
      <c r="G21" s="62">
        <v>2</v>
      </c>
      <c r="H21" s="62">
        <f t="shared" si="0"/>
        <v>2</v>
      </c>
      <c r="I21" s="62">
        <v>0</v>
      </c>
      <c r="J21" s="70" t="s">
        <v>106</v>
      </c>
      <c r="K21" s="58"/>
    </row>
    <row r="22" spans="2:11" ht="22.5" customHeight="1">
      <c r="B22" s="67"/>
      <c r="C22" s="55" t="s">
        <v>917</v>
      </c>
      <c r="D22" s="169" t="s">
        <v>918</v>
      </c>
      <c r="E22" s="57"/>
      <c r="F22" s="61">
        <v>41344</v>
      </c>
      <c r="G22" s="62">
        <v>1</v>
      </c>
      <c r="H22" s="62">
        <f t="shared" si="0"/>
        <v>1</v>
      </c>
      <c r="I22" s="62">
        <v>0</v>
      </c>
      <c r="J22" s="70" t="s">
        <v>106</v>
      </c>
      <c r="K22" s="58"/>
    </row>
    <row r="23" spans="2:11" ht="22.5" customHeight="1">
      <c r="B23" s="67"/>
      <c r="C23" s="55" t="s">
        <v>919</v>
      </c>
      <c r="D23" s="169" t="s">
        <v>920</v>
      </c>
      <c r="E23" s="57"/>
      <c r="F23" s="61">
        <v>41348</v>
      </c>
      <c r="G23" s="62">
        <v>2</v>
      </c>
      <c r="H23" s="62">
        <f t="shared" si="0"/>
        <v>1</v>
      </c>
      <c r="I23" s="62">
        <v>-1</v>
      </c>
      <c r="J23" s="87" t="s">
        <v>137</v>
      </c>
      <c r="K23" s="58"/>
    </row>
    <row r="24" spans="2:11" ht="22.5" customHeight="1">
      <c r="B24" s="67"/>
      <c r="C24" s="55" t="s">
        <v>921</v>
      </c>
      <c r="D24" s="169" t="s">
        <v>922</v>
      </c>
      <c r="E24" s="57"/>
      <c r="F24" s="61">
        <v>41326</v>
      </c>
      <c r="G24" s="62">
        <v>1</v>
      </c>
      <c r="H24" s="62">
        <f t="shared" si="0"/>
        <v>1</v>
      </c>
      <c r="I24" s="62">
        <v>0</v>
      </c>
      <c r="J24" s="70" t="s">
        <v>106</v>
      </c>
      <c r="K24" s="58"/>
    </row>
    <row r="25" spans="2:11" ht="20.100000000000001" customHeight="1">
      <c r="B25" s="168">
        <v>1</v>
      </c>
      <c r="C25" s="55" t="s">
        <v>1078</v>
      </c>
      <c r="D25" s="56" t="s">
        <v>868</v>
      </c>
      <c r="E25" s="57" t="s">
        <v>92</v>
      </c>
      <c r="F25" s="61">
        <v>41362</v>
      </c>
      <c r="G25" s="62">
        <v>3</v>
      </c>
      <c r="H25" s="62">
        <v>13</v>
      </c>
      <c r="I25" s="62">
        <f>H25-G25</f>
        <v>10</v>
      </c>
      <c r="J25" s="75" t="s">
        <v>129</v>
      </c>
      <c r="K25" s="58" t="s">
        <v>123</v>
      </c>
    </row>
    <row r="26" spans="2:11" ht="20.100000000000001" customHeight="1">
      <c r="B26" s="68">
        <v>2</v>
      </c>
      <c r="C26" s="59" t="s">
        <v>1079</v>
      </c>
      <c r="D26" s="60" t="s">
        <v>1080</v>
      </c>
      <c r="E26" s="59"/>
      <c r="F26" s="61">
        <v>41355</v>
      </c>
      <c r="G26" s="62">
        <v>4</v>
      </c>
      <c r="H26" s="62">
        <f t="shared" ref="H26:H37" si="1">G26+I26</f>
        <v>4</v>
      </c>
      <c r="I26" s="62">
        <v>0</v>
      </c>
      <c r="J26" s="70" t="s">
        <v>106</v>
      </c>
      <c r="K26" s="58" t="s">
        <v>1081</v>
      </c>
    </row>
    <row r="27" spans="2:11" ht="20.100000000000001" customHeight="1">
      <c r="B27" s="68">
        <v>3</v>
      </c>
      <c r="C27" s="59" t="s">
        <v>1082</v>
      </c>
      <c r="D27" s="60" t="s">
        <v>1083</v>
      </c>
      <c r="E27" s="61"/>
      <c r="F27" s="61">
        <v>41359</v>
      </c>
      <c r="G27" s="62">
        <v>6</v>
      </c>
      <c r="H27" s="62">
        <f t="shared" si="1"/>
        <v>6</v>
      </c>
      <c r="I27" s="62">
        <v>0</v>
      </c>
      <c r="J27" s="70" t="s">
        <v>106</v>
      </c>
      <c r="K27" s="62"/>
    </row>
    <row r="28" spans="2:11" ht="20.100000000000001" customHeight="1">
      <c r="B28" s="68">
        <v>5</v>
      </c>
      <c r="C28" s="59" t="s">
        <v>1084</v>
      </c>
      <c r="D28" s="60" t="s">
        <v>71</v>
      </c>
      <c r="E28" s="61"/>
      <c r="F28" s="61">
        <v>41359</v>
      </c>
      <c r="G28" s="62">
        <v>3</v>
      </c>
      <c r="H28" s="62">
        <f t="shared" si="1"/>
        <v>5</v>
      </c>
      <c r="I28" s="62">
        <v>2</v>
      </c>
      <c r="J28" s="87" t="s">
        <v>105</v>
      </c>
      <c r="K28" s="62"/>
    </row>
    <row r="29" spans="2:11" ht="20.100000000000001" customHeight="1">
      <c r="B29" s="68">
        <v>6</v>
      </c>
      <c r="C29" s="59" t="s">
        <v>72</v>
      </c>
      <c r="D29" s="60" t="s">
        <v>77</v>
      </c>
      <c r="E29" s="69" t="s">
        <v>93</v>
      </c>
      <c r="F29" s="61">
        <v>41360</v>
      </c>
      <c r="G29" s="62">
        <v>4</v>
      </c>
      <c r="H29" s="62">
        <f t="shared" si="1"/>
        <v>4</v>
      </c>
      <c r="I29" s="62">
        <v>0</v>
      </c>
      <c r="J29" s="70" t="s">
        <v>106</v>
      </c>
      <c r="K29" s="62"/>
    </row>
    <row r="30" spans="2:11" ht="20.100000000000001" customHeight="1">
      <c r="B30" s="67">
        <v>7</v>
      </c>
      <c r="C30" s="59" t="s">
        <v>1085</v>
      </c>
      <c r="D30" s="60" t="s">
        <v>1086</v>
      </c>
      <c r="E30" s="63"/>
      <c r="F30" s="61">
        <v>41358</v>
      </c>
      <c r="G30" s="62">
        <v>2</v>
      </c>
      <c r="H30" s="62">
        <f t="shared" si="1"/>
        <v>2</v>
      </c>
      <c r="I30" s="62">
        <v>0</v>
      </c>
      <c r="J30" s="70" t="s">
        <v>106</v>
      </c>
      <c r="K30" s="64"/>
    </row>
    <row r="31" spans="2:11" ht="20.100000000000001" customHeight="1">
      <c r="B31" s="68">
        <v>9</v>
      </c>
      <c r="C31" s="65" t="s">
        <v>91</v>
      </c>
      <c r="D31" s="66" t="s">
        <v>93</v>
      </c>
      <c r="E31" s="63"/>
      <c r="F31" s="63">
        <v>41361</v>
      </c>
      <c r="G31" s="62">
        <v>2</v>
      </c>
      <c r="H31" s="62">
        <f t="shared" si="1"/>
        <v>3</v>
      </c>
      <c r="I31" s="64">
        <v>1</v>
      </c>
      <c r="J31" s="87" t="s">
        <v>105</v>
      </c>
      <c r="K31" s="64"/>
    </row>
    <row r="32" spans="2:11" ht="20.100000000000001" customHeight="1">
      <c r="B32" s="67">
        <v>10</v>
      </c>
      <c r="C32" s="65" t="s">
        <v>95</v>
      </c>
      <c r="D32" s="60" t="s">
        <v>93</v>
      </c>
      <c r="E32" s="61"/>
      <c r="F32" s="61">
        <v>41361</v>
      </c>
      <c r="G32" s="62">
        <v>2</v>
      </c>
      <c r="H32" s="62">
        <f t="shared" si="1"/>
        <v>3</v>
      </c>
      <c r="I32" s="62">
        <v>1</v>
      </c>
      <c r="J32" s="87" t="s">
        <v>105</v>
      </c>
      <c r="K32" s="62" t="s">
        <v>1087</v>
      </c>
    </row>
    <row r="33" spans="2:11" ht="20.100000000000001" customHeight="1">
      <c r="B33" s="68">
        <v>11</v>
      </c>
      <c r="C33" s="59" t="s">
        <v>1088</v>
      </c>
      <c r="D33" s="60" t="s">
        <v>1089</v>
      </c>
      <c r="E33" s="61"/>
      <c r="F33" s="61">
        <v>41361</v>
      </c>
      <c r="G33" s="62">
        <v>1</v>
      </c>
      <c r="H33" s="62">
        <f t="shared" si="1"/>
        <v>2</v>
      </c>
      <c r="I33" s="62">
        <v>1</v>
      </c>
      <c r="J33" s="87" t="s">
        <v>105</v>
      </c>
      <c r="K33" s="62"/>
    </row>
    <row r="34" spans="2:11" ht="20.100000000000001" customHeight="1">
      <c r="B34" s="67">
        <v>16</v>
      </c>
      <c r="C34" s="59" t="s">
        <v>116</v>
      </c>
      <c r="D34" s="60" t="s">
        <v>117</v>
      </c>
      <c r="E34" s="61"/>
      <c r="F34" s="61">
        <v>41367</v>
      </c>
      <c r="G34" s="62">
        <v>1</v>
      </c>
      <c r="H34" s="62">
        <f t="shared" si="1"/>
        <v>1</v>
      </c>
      <c r="I34" s="62">
        <v>0</v>
      </c>
      <c r="J34" s="86" t="s">
        <v>106</v>
      </c>
      <c r="K34" s="62"/>
    </row>
    <row r="35" spans="2:11" ht="20.100000000000001" customHeight="1">
      <c r="B35" s="68">
        <v>17</v>
      </c>
      <c r="C35" s="59" t="s">
        <v>118</v>
      </c>
      <c r="D35" s="60" t="s">
        <v>119</v>
      </c>
      <c r="E35" s="60" t="s">
        <v>1090</v>
      </c>
      <c r="F35" s="61">
        <v>41374</v>
      </c>
      <c r="G35" s="62">
        <v>3</v>
      </c>
      <c r="H35" s="62">
        <f t="shared" si="1"/>
        <v>4</v>
      </c>
      <c r="I35" s="62">
        <v>1</v>
      </c>
      <c r="J35" s="87" t="s">
        <v>105</v>
      </c>
      <c r="K35" s="83" t="s">
        <v>128</v>
      </c>
    </row>
    <row r="36" spans="2:11" ht="20.100000000000001" customHeight="1">
      <c r="B36" s="67">
        <v>19</v>
      </c>
      <c r="C36" s="59" t="s">
        <v>121</v>
      </c>
      <c r="D36" s="60" t="s">
        <v>122</v>
      </c>
      <c r="E36" s="61"/>
      <c r="F36" s="61">
        <v>41379</v>
      </c>
      <c r="G36" s="62">
        <v>1</v>
      </c>
      <c r="H36" s="62">
        <f t="shared" si="1"/>
        <v>4</v>
      </c>
      <c r="I36" s="62">
        <v>3</v>
      </c>
      <c r="J36" s="87" t="s">
        <v>105</v>
      </c>
      <c r="K36" s="62"/>
    </row>
    <row r="37" spans="2:11" ht="20.100000000000001" customHeight="1">
      <c r="B37" s="67">
        <v>21</v>
      </c>
      <c r="C37" s="59" t="s">
        <v>133</v>
      </c>
      <c r="D37" s="60" t="s">
        <v>134</v>
      </c>
      <c r="E37" s="61"/>
      <c r="F37" s="61">
        <v>41381</v>
      </c>
      <c r="G37" s="62">
        <v>1</v>
      </c>
      <c r="H37" s="62">
        <f t="shared" si="1"/>
        <v>2</v>
      </c>
      <c r="I37" s="62">
        <v>1</v>
      </c>
      <c r="J37" s="87" t="s">
        <v>105</v>
      </c>
      <c r="K37" s="62"/>
    </row>
    <row r="38" spans="2:11" ht="20.100000000000001" customHeight="1">
      <c r="B38" s="67">
        <v>23</v>
      </c>
      <c r="C38" s="59" t="s">
        <v>1091</v>
      </c>
      <c r="D38" s="60" t="s">
        <v>1092</v>
      </c>
      <c r="E38" s="61"/>
      <c r="F38" s="61">
        <v>41383</v>
      </c>
      <c r="G38" s="62">
        <v>3</v>
      </c>
      <c r="H38" s="62">
        <v>3</v>
      </c>
      <c r="I38" s="62">
        <f>H38-G38</f>
        <v>0</v>
      </c>
      <c r="J38" s="77" t="s">
        <v>152</v>
      </c>
      <c r="K38" s="62" t="s">
        <v>1093</v>
      </c>
    </row>
    <row r="39" spans="2:11" ht="20.100000000000001" customHeight="1">
      <c r="B39" s="67">
        <v>31</v>
      </c>
      <c r="C39" s="59" t="s">
        <v>1094</v>
      </c>
      <c r="D39" s="60" t="s">
        <v>1095</v>
      </c>
      <c r="E39" s="61"/>
      <c r="F39" s="61">
        <v>41401</v>
      </c>
      <c r="G39" s="62">
        <v>2</v>
      </c>
      <c r="H39" s="62">
        <f t="shared" ref="H39:H53" si="2">G39+I39</f>
        <v>4</v>
      </c>
      <c r="I39" s="62">
        <v>2</v>
      </c>
      <c r="J39" s="87" t="s">
        <v>105</v>
      </c>
      <c r="K39" s="62"/>
    </row>
    <row r="40" spans="2:11" ht="20.100000000000001" customHeight="1">
      <c r="B40" s="67">
        <v>32</v>
      </c>
      <c r="C40" s="59" t="s">
        <v>1096</v>
      </c>
      <c r="D40" s="60" t="s">
        <v>1097</v>
      </c>
      <c r="E40" s="69" t="s">
        <v>1098</v>
      </c>
      <c r="F40" s="61">
        <v>41409</v>
      </c>
      <c r="G40" s="62">
        <v>1</v>
      </c>
      <c r="H40" s="62">
        <f t="shared" si="2"/>
        <v>9</v>
      </c>
      <c r="I40" s="62">
        <v>8</v>
      </c>
      <c r="J40" s="87" t="s">
        <v>105</v>
      </c>
      <c r="K40" s="62"/>
    </row>
    <row r="41" spans="2:11" ht="20.100000000000001" customHeight="1">
      <c r="B41" s="67">
        <v>33</v>
      </c>
      <c r="C41" s="59" t="s">
        <v>1099</v>
      </c>
      <c r="D41" s="60" t="s">
        <v>1100</v>
      </c>
      <c r="E41" s="61"/>
      <c r="F41" s="61">
        <v>41409</v>
      </c>
      <c r="G41" s="62">
        <v>3</v>
      </c>
      <c r="H41" s="62">
        <f t="shared" si="2"/>
        <v>6</v>
      </c>
      <c r="I41" s="62">
        <v>3</v>
      </c>
      <c r="J41" s="87" t="s">
        <v>105</v>
      </c>
      <c r="K41" s="62"/>
    </row>
    <row r="42" spans="2:11" ht="20.100000000000001" customHeight="1">
      <c r="B42" s="67">
        <v>34</v>
      </c>
      <c r="C42" s="59" t="s">
        <v>1101</v>
      </c>
      <c r="D42" s="60" t="s">
        <v>1100</v>
      </c>
      <c r="E42" s="61"/>
      <c r="F42" s="61">
        <v>41408</v>
      </c>
      <c r="G42" s="62">
        <v>3</v>
      </c>
      <c r="H42" s="62">
        <f t="shared" si="2"/>
        <v>5</v>
      </c>
      <c r="I42" s="62">
        <v>2</v>
      </c>
      <c r="J42" s="87" t="s">
        <v>105</v>
      </c>
      <c r="K42" s="62"/>
    </row>
    <row r="43" spans="2:11" ht="20.100000000000001" customHeight="1">
      <c r="B43" s="67">
        <v>37</v>
      </c>
      <c r="C43" s="59" t="s">
        <v>1102</v>
      </c>
      <c r="D43" s="60" t="s">
        <v>1103</v>
      </c>
      <c r="E43" s="61"/>
      <c r="F43" s="61">
        <v>41409</v>
      </c>
      <c r="G43" s="62">
        <v>2</v>
      </c>
      <c r="H43" s="62">
        <f t="shared" si="2"/>
        <v>2</v>
      </c>
      <c r="I43" s="62">
        <v>0</v>
      </c>
      <c r="J43" s="86" t="s">
        <v>106</v>
      </c>
      <c r="K43" s="62"/>
    </row>
    <row r="44" spans="2:11" ht="20.100000000000001" customHeight="1">
      <c r="B44" s="67">
        <v>38</v>
      </c>
      <c r="C44" s="59" t="s">
        <v>1104</v>
      </c>
      <c r="D44" s="60" t="s">
        <v>1103</v>
      </c>
      <c r="E44" s="61"/>
      <c r="F44" s="61">
        <v>41408</v>
      </c>
      <c r="G44" s="62">
        <v>2</v>
      </c>
      <c r="H44" s="62">
        <f t="shared" si="2"/>
        <v>1</v>
      </c>
      <c r="I44" s="62">
        <v>-1</v>
      </c>
      <c r="J44" s="86" t="s">
        <v>106</v>
      </c>
      <c r="K44" s="62" t="s">
        <v>1105</v>
      </c>
    </row>
    <row r="45" spans="2:11" ht="20.100000000000001" customHeight="1">
      <c r="B45" s="67">
        <v>39</v>
      </c>
      <c r="C45" s="59" t="s">
        <v>1106</v>
      </c>
      <c r="D45" s="60" t="s">
        <v>1107</v>
      </c>
      <c r="E45" s="61"/>
      <c r="F45" s="61">
        <v>41411</v>
      </c>
      <c r="G45" s="62">
        <v>2</v>
      </c>
      <c r="H45" s="62">
        <f t="shared" si="2"/>
        <v>4</v>
      </c>
      <c r="I45" s="62">
        <v>2</v>
      </c>
      <c r="J45" s="87" t="s">
        <v>105</v>
      </c>
      <c r="K45" s="62"/>
    </row>
    <row r="46" spans="2:11" ht="20.100000000000001" customHeight="1">
      <c r="B46" s="118">
        <v>40</v>
      </c>
      <c r="C46" s="119" t="s">
        <v>1108</v>
      </c>
      <c r="D46" s="120" t="s">
        <v>1109</v>
      </c>
      <c r="E46" s="115" t="s">
        <v>386</v>
      </c>
      <c r="F46" s="116">
        <v>41471</v>
      </c>
      <c r="G46" s="62">
        <v>4</v>
      </c>
      <c r="H46" s="62">
        <f t="shared" si="2"/>
        <v>46</v>
      </c>
      <c r="I46" s="117">
        <v>42</v>
      </c>
      <c r="J46" s="100" t="s">
        <v>105</v>
      </c>
      <c r="K46" s="117" t="s">
        <v>387</v>
      </c>
    </row>
    <row r="47" spans="2:11" ht="20.100000000000001" customHeight="1">
      <c r="B47" s="67">
        <v>41</v>
      </c>
      <c r="C47" s="59" t="s">
        <v>1110</v>
      </c>
      <c r="D47" s="60" t="s">
        <v>1107</v>
      </c>
      <c r="E47" s="61"/>
      <c r="F47" s="70">
        <v>41409</v>
      </c>
      <c r="G47" s="62">
        <v>1</v>
      </c>
      <c r="H47" s="62">
        <f t="shared" si="2"/>
        <v>1</v>
      </c>
      <c r="I47" s="62">
        <v>0</v>
      </c>
      <c r="J47" s="86" t="s">
        <v>106</v>
      </c>
      <c r="K47" s="62"/>
    </row>
    <row r="48" spans="2:11" ht="20.100000000000001" customHeight="1">
      <c r="B48" s="67">
        <v>44</v>
      </c>
      <c r="C48" s="59" t="s">
        <v>1111</v>
      </c>
      <c r="D48" s="60" t="s">
        <v>1112</v>
      </c>
      <c r="E48" s="61"/>
      <c r="F48" s="70">
        <v>41411</v>
      </c>
      <c r="G48" s="62">
        <v>1</v>
      </c>
      <c r="H48" s="62">
        <f t="shared" si="2"/>
        <v>1</v>
      </c>
      <c r="I48" s="62">
        <v>0</v>
      </c>
      <c r="J48" s="86" t="s">
        <v>106</v>
      </c>
      <c r="K48" s="62"/>
    </row>
    <row r="49" spans="2:11" ht="20.100000000000001" customHeight="1">
      <c r="B49" s="67">
        <v>46</v>
      </c>
      <c r="C49" s="59" t="s">
        <v>1113</v>
      </c>
      <c r="D49" s="60" t="s">
        <v>1114</v>
      </c>
      <c r="E49" s="61"/>
      <c r="F49" s="70">
        <v>41415</v>
      </c>
      <c r="G49" s="62">
        <v>1</v>
      </c>
      <c r="H49" s="62">
        <f t="shared" si="2"/>
        <v>2</v>
      </c>
      <c r="I49" s="62">
        <v>1</v>
      </c>
      <c r="J49" s="77" t="s">
        <v>105</v>
      </c>
      <c r="K49" s="62"/>
    </row>
    <row r="50" spans="2:11" ht="20.100000000000001" customHeight="1">
      <c r="B50" s="67">
        <v>47</v>
      </c>
      <c r="C50" s="59" t="s">
        <v>1115</v>
      </c>
      <c r="D50" s="60" t="s">
        <v>1116</v>
      </c>
      <c r="E50" s="61"/>
      <c r="F50" s="70">
        <v>41422</v>
      </c>
      <c r="G50" s="62">
        <v>2</v>
      </c>
      <c r="H50" s="62">
        <f t="shared" si="2"/>
        <v>5</v>
      </c>
      <c r="I50" s="62">
        <v>3</v>
      </c>
      <c r="J50" s="77" t="s">
        <v>105</v>
      </c>
      <c r="K50" s="62"/>
    </row>
    <row r="51" spans="2:11" ht="20.100000000000001" customHeight="1">
      <c r="B51" s="67">
        <v>48</v>
      </c>
      <c r="C51" s="59" t="s">
        <v>1117</v>
      </c>
      <c r="D51" s="60" t="s">
        <v>1118</v>
      </c>
      <c r="E51" s="61"/>
      <c r="F51" s="70">
        <v>41422</v>
      </c>
      <c r="G51" s="62">
        <v>2</v>
      </c>
      <c r="H51" s="62">
        <f t="shared" si="2"/>
        <v>4</v>
      </c>
      <c r="I51" s="62">
        <v>2</v>
      </c>
      <c r="J51" s="77" t="s">
        <v>105</v>
      </c>
      <c r="K51" s="62"/>
    </row>
    <row r="52" spans="2:11" ht="20.100000000000001" customHeight="1">
      <c r="B52" s="67">
        <v>58</v>
      </c>
      <c r="C52" s="59" t="s">
        <v>1119</v>
      </c>
      <c r="D52" s="60" t="s">
        <v>1120</v>
      </c>
      <c r="E52" s="61"/>
      <c r="F52" s="70">
        <v>41434</v>
      </c>
      <c r="G52" s="62">
        <v>2</v>
      </c>
      <c r="H52" s="62">
        <f t="shared" si="2"/>
        <v>3</v>
      </c>
      <c r="I52" s="62">
        <v>1</v>
      </c>
      <c r="J52" s="77" t="s">
        <v>105</v>
      </c>
      <c r="K52" s="62"/>
    </row>
    <row r="53" spans="2:11" ht="20.100000000000001" customHeight="1">
      <c r="B53" s="67">
        <v>59</v>
      </c>
      <c r="C53" s="59" t="s">
        <v>1121</v>
      </c>
      <c r="D53" s="60" t="s">
        <v>1120</v>
      </c>
      <c r="E53" s="61"/>
      <c r="F53" s="70">
        <v>41438</v>
      </c>
      <c r="G53" s="62">
        <v>2</v>
      </c>
      <c r="H53" s="62">
        <f t="shared" si="2"/>
        <v>5</v>
      </c>
      <c r="I53" s="62">
        <v>3</v>
      </c>
      <c r="J53" s="77" t="s">
        <v>105</v>
      </c>
      <c r="K53" s="62"/>
    </row>
    <row r="54" spans="2:11" ht="20.100000000000001" customHeight="1">
      <c r="B54" s="67">
        <v>60</v>
      </c>
      <c r="C54" s="94" t="s">
        <v>1122</v>
      </c>
      <c r="D54" s="95" t="s">
        <v>1123</v>
      </c>
      <c r="E54" s="96"/>
      <c r="F54" s="113">
        <v>41451</v>
      </c>
      <c r="G54" s="62">
        <v>4</v>
      </c>
      <c r="H54" s="62">
        <v>12</v>
      </c>
      <c r="I54" s="97">
        <f>H54-G54</f>
        <v>8</v>
      </c>
      <c r="J54" s="77" t="s">
        <v>328</v>
      </c>
      <c r="K54" s="110" t="s">
        <v>1124</v>
      </c>
    </row>
    <row r="55" spans="2:11" ht="20.100000000000001" customHeight="1">
      <c r="B55" s="67">
        <v>62</v>
      </c>
      <c r="C55" s="59" t="s">
        <v>1125</v>
      </c>
      <c r="D55" s="60" t="s">
        <v>1126</v>
      </c>
      <c r="E55" s="61"/>
      <c r="F55" s="70">
        <v>41439</v>
      </c>
      <c r="G55" s="62">
        <v>1</v>
      </c>
      <c r="H55" s="62">
        <f t="shared" ref="H55:H82" si="3">G55+I55</f>
        <v>1</v>
      </c>
      <c r="I55" s="62">
        <v>0</v>
      </c>
      <c r="J55" s="87" t="s">
        <v>106</v>
      </c>
      <c r="K55" s="62"/>
    </row>
    <row r="56" spans="2:11" ht="20.100000000000001" customHeight="1">
      <c r="B56" s="67">
        <v>65</v>
      </c>
      <c r="C56" s="59" t="s">
        <v>1127</v>
      </c>
      <c r="D56" s="60" t="s">
        <v>1128</v>
      </c>
      <c r="E56" s="69"/>
      <c r="F56" s="70">
        <v>41446</v>
      </c>
      <c r="G56" s="62">
        <v>2</v>
      </c>
      <c r="H56" s="62">
        <f t="shared" si="3"/>
        <v>2</v>
      </c>
      <c r="I56" s="62">
        <v>0</v>
      </c>
      <c r="J56" s="87" t="s">
        <v>106</v>
      </c>
      <c r="K56" s="62"/>
    </row>
    <row r="57" spans="2:11" ht="20.100000000000001" customHeight="1">
      <c r="B57" s="67">
        <v>69</v>
      </c>
      <c r="C57" s="59" t="s">
        <v>1129</v>
      </c>
      <c r="D57" s="60" t="s">
        <v>1130</v>
      </c>
      <c r="E57" s="69"/>
      <c r="F57" s="70">
        <v>41453</v>
      </c>
      <c r="G57" s="62">
        <v>3</v>
      </c>
      <c r="H57" s="62">
        <f t="shared" si="3"/>
        <v>3</v>
      </c>
      <c r="I57" s="62">
        <v>0</v>
      </c>
      <c r="J57" s="87" t="s">
        <v>106</v>
      </c>
      <c r="K57" s="62"/>
    </row>
    <row r="58" spans="2:11" ht="20.100000000000001" customHeight="1">
      <c r="B58" s="67">
        <v>71</v>
      </c>
      <c r="C58" s="59" t="s">
        <v>1131</v>
      </c>
      <c r="D58" s="60" t="s">
        <v>1132</v>
      </c>
      <c r="E58" s="69"/>
      <c r="F58" s="70">
        <v>41453</v>
      </c>
      <c r="G58" s="62">
        <v>2</v>
      </c>
      <c r="H58" s="62">
        <f t="shared" si="3"/>
        <v>1</v>
      </c>
      <c r="I58" s="62">
        <v>-1</v>
      </c>
      <c r="J58" s="87" t="s">
        <v>137</v>
      </c>
      <c r="K58" s="62"/>
    </row>
    <row r="59" spans="2:11" ht="20.100000000000001" customHeight="1">
      <c r="B59" s="67">
        <v>77</v>
      </c>
      <c r="C59" s="59" t="s">
        <v>1133</v>
      </c>
      <c r="D59" s="60" t="s">
        <v>1134</v>
      </c>
      <c r="E59" s="69"/>
      <c r="F59" s="70">
        <v>41459</v>
      </c>
      <c r="G59" s="62">
        <v>2</v>
      </c>
      <c r="H59" s="62">
        <f t="shared" si="3"/>
        <v>2</v>
      </c>
      <c r="I59" s="62">
        <v>0</v>
      </c>
      <c r="J59" s="87" t="s">
        <v>106</v>
      </c>
      <c r="K59" s="62"/>
    </row>
    <row r="60" spans="2:11" ht="20.100000000000001" customHeight="1">
      <c r="B60" s="67">
        <v>78</v>
      </c>
      <c r="C60" s="59" t="s">
        <v>1135</v>
      </c>
      <c r="D60" s="60" t="s">
        <v>1136</v>
      </c>
      <c r="E60" s="69"/>
      <c r="F60" s="70">
        <v>41460</v>
      </c>
      <c r="G60" s="62">
        <v>3</v>
      </c>
      <c r="H60" s="62">
        <f t="shared" si="3"/>
        <v>3</v>
      </c>
      <c r="I60" s="62">
        <v>0</v>
      </c>
      <c r="J60" s="87" t="s">
        <v>106</v>
      </c>
      <c r="K60" s="62"/>
    </row>
    <row r="61" spans="2:11" ht="20.100000000000001" customHeight="1">
      <c r="B61" s="67">
        <v>84</v>
      </c>
      <c r="C61" s="59" t="s">
        <v>349</v>
      </c>
      <c r="D61" s="60" t="s">
        <v>350</v>
      </c>
      <c r="E61" s="61">
        <v>41466</v>
      </c>
      <c r="F61" s="70">
        <v>41465</v>
      </c>
      <c r="G61" s="62">
        <v>2</v>
      </c>
      <c r="H61" s="62">
        <f t="shared" si="3"/>
        <v>2</v>
      </c>
      <c r="I61" s="62">
        <v>0</v>
      </c>
      <c r="J61" s="87" t="s">
        <v>106</v>
      </c>
      <c r="K61" s="62"/>
    </row>
    <row r="62" spans="2:11" ht="20.100000000000001" customHeight="1">
      <c r="B62" s="67">
        <v>88</v>
      </c>
      <c r="C62" s="59" t="s">
        <v>359</v>
      </c>
      <c r="D62" s="60" t="s">
        <v>358</v>
      </c>
      <c r="E62" s="61">
        <v>41473</v>
      </c>
      <c r="F62" s="70">
        <v>41473</v>
      </c>
      <c r="G62" s="62">
        <v>3</v>
      </c>
      <c r="H62" s="62">
        <f t="shared" si="3"/>
        <v>5</v>
      </c>
      <c r="I62" s="62">
        <v>2</v>
      </c>
      <c r="J62" s="77" t="s">
        <v>105</v>
      </c>
      <c r="K62" s="62"/>
    </row>
    <row r="63" spans="2:11" ht="20.100000000000001" customHeight="1">
      <c r="B63" s="67">
        <v>89</v>
      </c>
      <c r="C63" s="59" t="s">
        <v>360</v>
      </c>
      <c r="D63" s="60" t="s">
        <v>358</v>
      </c>
      <c r="E63" s="61"/>
      <c r="F63" s="70">
        <v>41473</v>
      </c>
      <c r="G63" s="62">
        <v>3</v>
      </c>
      <c r="H63" s="62">
        <f t="shared" si="3"/>
        <v>5</v>
      </c>
      <c r="I63" s="62">
        <v>2</v>
      </c>
      <c r="J63" s="77" t="s">
        <v>105</v>
      </c>
      <c r="K63" s="62"/>
    </row>
    <row r="64" spans="2:11" ht="20.100000000000001" customHeight="1">
      <c r="B64" s="67">
        <v>90</v>
      </c>
      <c r="C64" s="59" t="s">
        <v>361</v>
      </c>
      <c r="D64" s="60" t="s">
        <v>358</v>
      </c>
      <c r="E64" s="61" t="s">
        <v>394</v>
      </c>
      <c r="F64" s="70">
        <v>41478</v>
      </c>
      <c r="G64" s="62">
        <v>3</v>
      </c>
      <c r="H64" s="62">
        <f t="shared" si="3"/>
        <v>8</v>
      </c>
      <c r="I64" s="62">
        <v>5</v>
      </c>
      <c r="J64" s="77" t="s">
        <v>105</v>
      </c>
      <c r="K64" s="62"/>
    </row>
    <row r="65" spans="2:11" ht="20.100000000000001" customHeight="1">
      <c r="B65" s="67">
        <v>91</v>
      </c>
      <c r="C65" s="59" t="s">
        <v>362</v>
      </c>
      <c r="D65" s="60" t="s">
        <v>358</v>
      </c>
      <c r="E65" s="61" t="s">
        <v>395</v>
      </c>
      <c r="F65" s="70">
        <v>41479</v>
      </c>
      <c r="G65" s="62">
        <v>3</v>
      </c>
      <c r="H65" s="62">
        <f t="shared" si="3"/>
        <v>9</v>
      </c>
      <c r="I65" s="62">
        <v>6</v>
      </c>
      <c r="J65" s="77" t="s">
        <v>105</v>
      </c>
      <c r="K65" s="62"/>
    </row>
    <row r="66" spans="2:11" ht="20.100000000000001" customHeight="1">
      <c r="B66" s="67">
        <v>92</v>
      </c>
      <c r="C66" s="59" t="s">
        <v>363</v>
      </c>
      <c r="D66" s="60" t="s">
        <v>364</v>
      </c>
      <c r="E66" s="61">
        <v>41470</v>
      </c>
      <c r="F66" s="70">
        <v>41470</v>
      </c>
      <c r="G66" s="62">
        <v>1</v>
      </c>
      <c r="H66" s="62">
        <f t="shared" si="3"/>
        <v>2</v>
      </c>
      <c r="I66" s="62">
        <v>1</v>
      </c>
      <c r="J66" s="77" t="s">
        <v>105</v>
      </c>
      <c r="K66" s="62"/>
    </row>
    <row r="67" spans="2:11" ht="20.100000000000001" customHeight="1">
      <c r="B67" s="67">
        <v>94</v>
      </c>
      <c r="C67" s="59" t="s">
        <v>366</v>
      </c>
      <c r="D67" s="60" t="s">
        <v>358</v>
      </c>
      <c r="E67" s="61"/>
      <c r="F67" s="70">
        <v>41472</v>
      </c>
      <c r="G67" s="62">
        <v>3</v>
      </c>
      <c r="H67" s="62">
        <f t="shared" si="3"/>
        <v>4</v>
      </c>
      <c r="I67" s="62">
        <v>1</v>
      </c>
      <c r="J67" s="77" t="s">
        <v>105</v>
      </c>
      <c r="K67" s="62"/>
    </row>
    <row r="68" spans="2:11" ht="20.100000000000001" customHeight="1">
      <c r="B68" s="67">
        <v>98</v>
      </c>
      <c r="C68" s="59" t="s">
        <v>378</v>
      </c>
      <c r="D68" s="60" t="s">
        <v>375</v>
      </c>
      <c r="E68" s="61" t="s">
        <v>390</v>
      </c>
      <c r="F68" s="70">
        <v>41478</v>
      </c>
      <c r="G68" s="62">
        <v>3</v>
      </c>
      <c r="H68" s="62">
        <f t="shared" si="3"/>
        <v>4</v>
      </c>
      <c r="I68" s="62">
        <v>1</v>
      </c>
      <c r="J68" s="77" t="s">
        <v>105</v>
      </c>
      <c r="K68" s="62"/>
    </row>
    <row r="69" spans="2:11" ht="20.100000000000001" customHeight="1">
      <c r="B69" s="67">
        <v>99</v>
      </c>
      <c r="C69" s="59" t="s">
        <v>409</v>
      </c>
      <c r="D69" s="60" t="s">
        <v>375</v>
      </c>
      <c r="E69" s="61"/>
      <c r="F69" s="70">
        <v>41478</v>
      </c>
      <c r="G69" s="62">
        <v>3</v>
      </c>
      <c r="H69" s="62">
        <f t="shared" si="3"/>
        <v>4</v>
      </c>
      <c r="I69" s="62">
        <v>1</v>
      </c>
      <c r="J69" s="77" t="s">
        <v>105</v>
      </c>
      <c r="K69" s="62"/>
    </row>
    <row r="70" spans="2:11" ht="20.100000000000001" customHeight="1">
      <c r="B70" s="67">
        <v>101</v>
      </c>
      <c r="C70" s="59" t="s">
        <v>381</v>
      </c>
      <c r="D70" s="60" t="s">
        <v>382</v>
      </c>
      <c r="E70" s="61" t="s">
        <v>390</v>
      </c>
      <c r="F70" s="70">
        <v>41479</v>
      </c>
      <c r="G70" s="62">
        <v>3</v>
      </c>
      <c r="H70" s="62">
        <f t="shared" si="3"/>
        <v>4</v>
      </c>
      <c r="I70" s="62">
        <v>1</v>
      </c>
      <c r="J70" s="77" t="s">
        <v>105</v>
      </c>
      <c r="K70" s="62" t="s">
        <v>462</v>
      </c>
    </row>
    <row r="71" spans="2:11" ht="20.100000000000001" customHeight="1">
      <c r="B71" s="67">
        <v>102</v>
      </c>
      <c r="C71" s="59" t="s">
        <v>383</v>
      </c>
      <c r="D71" s="60" t="s">
        <v>385</v>
      </c>
      <c r="E71" s="61"/>
      <c r="F71" s="70">
        <v>41474</v>
      </c>
      <c r="G71" s="62">
        <v>1</v>
      </c>
      <c r="H71" s="62">
        <f t="shared" si="3"/>
        <v>1</v>
      </c>
      <c r="I71" s="62">
        <v>0</v>
      </c>
      <c r="J71" s="87" t="s">
        <v>106</v>
      </c>
      <c r="K71" s="62"/>
    </row>
    <row r="72" spans="2:11" ht="20.100000000000001" customHeight="1">
      <c r="B72" s="67">
        <v>105</v>
      </c>
      <c r="C72" s="59" t="s">
        <v>436</v>
      </c>
      <c r="D72" s="60" t="s">
        <v>396</v>
      </c>
      <c r="E72" s="61" t="s">
        <v>420</v>
      </c>
      <c r="F72" s="70">
        <v>41488</v>
      </c>
      <c r="G72" s="62">
        <v>3</v>
      </c>
      <c r="H72" s="62">
        <f t="shared" si="3"/>
        <v>8</v>
      </c>
      <c r="I72" s="62">
        <v>5</v>
      </c>
      <c r="J72" s="77" t="s">
        <v>105</v>
      </c>
      <c r="K72" s="62"/>
    </row>
    <row r="73" spans="2:11" ht="20.100000000000001" customHeight="1">
      <c r="B73" s="67">
        <v>106</v>
      </c>
      <c r="C73" s="59" t="s">
        <v>397</v>
      </c>
      <c r="D73" s="60" t="s">
        <v>396</v>
      </c>
      <c r="E73" s="61"/>
      <c r="F73" s="70">
        <v>41481</v>
      </c>
      <c r="G73" s="62">
        <v>3</v>
      </c>
      <c r="H73" s="62">
        <f t="shared" si="3"/>
        <v>3</v>
      </c>
      <c r="I73" s="62">
        <v>0</v>
      </c>
      <c r="J73" s="87" t="s">
        <v>106</v>
      </c>
      <c r="K73" s="62"/>
    </row>
    <row r="74" spans="2:11" ht="20.100000000000001" customHeight="1">
      <c r="B74" s="67">
        <v>108</v>
      </c>
      <c r="C74" s="59" t="s">
        <v>405</v>
      </c>
      <c r="D74" s="60" t="s">
        <v>406</v>
      </c>
      <c r="E74" s="61" t="s">
        <v>408</v>
      </c>
      <c r="F74" s="70">
        <v>41485</v>
      </c>
      <c r="G74" s="62">
        <v>1</v>
      </c>
      <c r="H74" s="62">
        <f t="shared" si="3"/>
        <v>3</v>
      </c>
      <c r="I74" s="62">
        <v>2</v>
      </c>
      <c r="J74" s="77" t="s">
        <v>105</v>
      </c>
      <c r="K74" s="62"/>
    </row>
    <row r="75" spans="2:11" ht="20.100000000000001" customHeight="1">
      <c r="B75" s="67">
        <v>109</v>
      </c>
      <c r="C75" s="59" t="s">
        <v>407</v>
      </c>
      <c r="D75" s="60" t="s">
        <v>406</v>
      </c>
      <c r="E75" s="61"/>
      <c r="F75" s="70">
        <v>41484</v>
      </c>
      <c r="G75" s="62">
        <v>1</v>
      </c>
      <c r="H75" s="62">
        <f t="shared" si="3"/>
        <v>2</v>
      </c>
      <c r="I75" s="62">
        <v>1</v>
      </c>
      <c r="J75" s="77" t="s">
        <v>105</v>
      </c>
      <c r="K75" s="62"/>
    </row>
    <row r="76" spans="2:11" ht="20.100000000000001" customHeight="1">
      <c r="B76" s="67">
        <v>110</v>
      </c>
      <c r="C76" s="59" t="s">
        <v>439</v>
      </c>
      <c r="D76" s="60" t="s">
        <v>440</v>
      </c>
      <c r="E76" s="61"/>
      <c r="F76" s="70">
        <v>41488</v>
      </c>
      <c r="G76" s="62">
        <v>5</v>
      </c>
      <c r="H76" s="62">
        <f t="shared" si="3"/>
        <v>6</v>
      </c>
      <c r="I76" s="62">
        <v>1</v>
      </c>
      <c r="J76" s="77" t="s">
        <v>105</v>
      </c>
      <c r="K76" s="62"/>
    </row>
    <row r="77" spans="2:11" ht="20.100000000000001" customHeight="1">
      <c r="B77" s="67">
        <v>113</v>
      </c>
      <c r="C77" s="59" t="s">
        <v>411</v>
      </c>
      <c r="D77" s="60" t="s">
        <v>431</v>
      </c>
      <c r="E77" s="61" t="s">
        <v>428</v>
      </c>
      <c r="F77" s="70">
        <v>41487</v>
      </c>
      <c r="G77" s="62">
        <v>2</v>
      </c>
      <c r="H77" s="62">
        <f t="shared" si="3"/>
        <v>4</v>
      </c>
      <c r="I77" s="62">
        <v>2</v>
      </c>
      <c r="J77" s="77" t="s">
        <v>105</v>
      </c>
      <c r="K77" s="62"/>
    </row>
    <row r="78" spans="2:11" ht="20.100000000000001" customHeight="1">
      <c r="B78" s="67">
        <v>121</v>
      </c>
      <c r="C78" s="59" t="s">
        <v>422</v>
      </c>
      <c r="D78" s="60" t="s">
        <v>423</v>
      </c>
      <c r="E78" s="61"/>
      <c r="F78" s="70">
        <v>41486</v>
      </c>
      <c r="G78" s="62">
        <v>2</v>
      </c>
      <c r="H78" s="62">
        <f t="shared" si="3"/>
        <v>1</v>
      </c>
      <c r="I78" s="62">
        <v>-1</v>
      </c>
      <c r="J78" s="87" t="s">
        <v>137</v>
      </c>
      <c r="K78" s="62"/>
    </row>
    <row r="79" spans="2:11" ht="20.100000000000001" customHeight="1">
      <c r="B79" s="67">
        <v>125</v>
      </c>
      <c r="C79" s="59" t="s">
        <v>445</v>
      </c>
      <c r="D79" s="60" t="s">
        <v>446</v>
      </c>
      <c r="E79" s="61"/>
      <c r="F79" s="70">
        <v>41492</v>
      </c>
      <c r="G79" s="62">
        <v>2</v>
      </c>
      <c r="H79" s="62">
        <f t="shared" si="3"/>
        <v>2</v>
      </c>
      <c r="I79" s="62">
        <v>0</v>
      </c>
      <c r="J79" s="87" t="s">
        <v>106</v>
      </c>
      <c r="K79" s="62"/>
    </row>
    <row r="80" spans="2:11" ht="20.100000000000001" customHeight="1">
      <c r="B80" s="67">
        <v>129</v>
      </c>
      <c r="C80" s="59" t="s">
        <v>450</v>
      </c>
      <c r="D80" s="60" t="s">
        <v>451</v>
      </c>
      <c r="E80" s="61"/>
      <c r="F80" s="70">
        <v>41491</v>
      </c>
      <c r="G80" s="62">
        <v>1</v>
      </c>
      <c r="H80" s="62">
        <f t="shared" si="3"/>
        <v>1</v>
      </c>
      <c r="I80" s="62">
        <v>0</v>
      </c>
      <c r="J80" s="87" t="s">
        <v>106</v>
      </c>
      <c r="K80" s="62"/>
    </row>
    <row r="81" spans="2:11" ht="20.100000000000001" customHeight="1">
      <c r="B81" s="67">
        <v>137</v>
      </c>
      <c r="C81" s="59" t="s">
        <v>479</v>
      </c>
      <c r="D81" s="60" t="s">
        <v>470</v>
      </c>
      <c r="E81" s="69" t="s">
        <v>486</v>
      </c>
      <c r="F81" s="70">
        <v>41500</v>
      </c>
      <c r="G81" s="62">
        <v>1</v>
      </c>
      <c r="H81" s="62">
        <f t="shared" si="3"/>
        <v>4</v>
      </c>
      <c r="I81" s="62">
        <v>3</v>
      </c>
      <c r="J81" s="77" t="s">
        <v>105</v>
      </c>
      <c r="K81" s="62"/>
    </row>
    <row r="82" spans="2:11" ht="20.100000000000001" customHeight="1">
      <c r="B82" s="67">
        <v>138</v>
      </c>
      <c r="C82" s="59" t="s">
        <v>471</v>
      </c>
      <c r="D82" s="60" t="s">
        <v>470</v>
      </c>
      <c r="E82" s="61"/>
      <c r="F82" s="70">
        <v>41495</v>
      </c>
      <c r="G82" s="62">
        <v>1</v>
      </c>
      <c r="H82" s="62">
        <f t="shared" si="3"/>
        <v>1</v>
      </c>
      <c r="I82" s="62">
        <v>0</v>
      </c>
      <c r="J82" s="87" t="s">
        <v>106</v>
      </c>
      <c r="K82" s="62"/>
    </row>
    <row r="83" spans="2:11" ht="20.100000000000001" customHeight="1">
      <c r="B83" s="67">
        <v>141</v>
      </c>
      <c r="C83" s="59" t="s">
        <v>480</v>
      </c>
      <c r="D83" s="60" t="s">
        <v>481</v>
      </c>
      <c r="E83" s="61"/>
      <c r="F83" s="70">
        <v>41499</v>
      </c>
      <c r="G83" s="62">
        <v>2</v>
      </c>
      <c r="H83" s="62">
        <v>1</v>
      </c>
      <c r="I83" s="62">
        <v>-1</v>
      </c>
      <c r="J83" s="87" t="s">
        <v>137</v>
      </c>
      <c r="K83" s="62"/>
    </row>
    <row r="84" spans="2:11" ht="20.100000000000001" customHeight="1">
      <c r="B84" s="67">
        <v>142</v>
      </c>
      <c r="C84" s="59" t="s">
        <v>482</v>
      </c>
      <c r="D84" s="60" t="s">
        <v>481</v>
      </c>
      <c r="E84" s="69" t="s">
        <v>487</v>
      </c>
      <c r="F84" s="70">
        <v>41501</v>
      </c>
      <c r="G84" s="62">
        <v>2</v>
      </c>
      <c r="H84" s="62">
        <f t="shared" ref="H84:H102" si="4">G84+I84</f>
        <v>3</v>
      </c>
      <c r="I84" s="62">
        <v>1</v>
      </c>
      <c r="J84" s="77" t="s">
        <v>105</v>
      </c>
      <c r="K84" s="62"/>
    </row>
    <row r="85" spans="2:11" ht="20.100000000000001" customHeight="1">
      <c r="B85" s="67">
        <v>146</v>
      </c>
      <c r="C85" s="59" t="s">
        <v>495</v>
      </c>
      <c r="D85" s="60" t="s">
        <v>496</v>
      </c>
      <c r="E85" s="69" t="s">
        <v>518</v>
      </c>
      <c r="F85" s="70">
        <v>41514</v>
      </c>
      <c r="G85" s="62">
        <v>2</v>
      </c>
      <c r="H85" s="62">
        <f t="shared" si="4"/>
        <v>9</v>
      </c>
      <c r="I85" s="62">
        <v>7</v>
      </c>
      <c r="J85" s="77" t="s">
        <v>105</v>
      </c>
      <c r="K85" s="62"/>
    </row>
    <row r="86" spans="2:11" ht="20.100000000000001" customHeight="1">
      <c r="B86" s="67">
        <v>147</v>
      </c>
      <c r="C86" s="59" t="s">
        <v>497</v>
      </c>
      <c r="D86" s="60" t="s">
        <v>496</v>
      </c>
      <c r="E86" s="69" t="s">
        <v>504</v>
      </c>
      <c r="F86" s="70">
        <v>41506</v>
      </c>
      <c r="G86" s="62">
        <v>2</v>
      </c>
      <c r="H86" s="62">
        <f t="shared" si="4"/>
        <v>2</v>
      </c>
      <c r="I86" s="62">
        <v>0</v>
      </c>
      <c r="J86" s="87" t="s">
        <v>106</v>
      </c>
      <c r="K86" s="62"/>
    </row>
    <row r="87" spans="2:11" ht="20.100000000000001" customHeight="1">
      <c r="B87" s="67">
        <v>148</v>
      </c>
      <c r="C87" s="59" t="s">
        <v>498</v>
      </c>
      <c r="D87" s="60" t="s">
        <v>499</v>
      </c>
      <c r="E87" s="69" t="s">
        <v>508</v>
      </c>
      <c r="F87" s="70">
        <v>41507</v>
      </c>
      <c r="G87" s="62">
        <v>3</v>
      </c>
      <c r="H87" s="62">
        <f t="shared" si="4"/>
        <v>3</v>
      </c>
      <c r="I87" s="62">
        <v>0</v>
      </c>
      <c r="J87" s="87" t="s">
        <v>106</v>
      </c>
      <c r="K87" s="62"/>
    </row>
    <row r="88" spans="2:11" ht="20.100000000000001" customHeight="1">
      <c r="B88" s="67">
        <v>149</v>
      </c>
      <c r="C88" s="59" t="s">
        <v>506</v>
      </c>
      <c r="D88" s="60" t="s">
        <v>507</v>
      </c>
      <c r="E88" s="61"/>
      <c r="F88" s="70">
        <v>41507</v>
      </c>
      <c r="G88" s="62">
        <v>1</v>
      </c>
      <c r="H88" s="62">
        <f t="shared" si="4"/>
        <v>1</v>
      </c>
      <c r="I88" s="62">
        <v>0</v>
      </c>
      <c r="J88" s="87" t="s">
        <v>106</v>
      </c>
      <c r="K88" s="62"/>
    </row>
    <row r="89" spans="2:11" ht="20.100000000000001" customHeight="1">
      <c r="B89" s="67">
        <v>150</v>
      </c>
      <c r="C89" s="59" t="s">
        <v>510</v>
      </c>
      <c r="D89" s="60" t="s">
        <v>511</v>
      </c>
      <c r="E89" s="61"/>
      <c r="F89" s="70">
        <v>41516</v>
      </c>
      <c r="G89" s="62">
        <v>5</v>
      </c>
      <c r="H89" s="62">
        <f t="shared" si="4"/>
        <v>6</v>
      </c>
      <c r="I89" s="62">
        <v>1</v>
      </c>
      <c r="J89" s="77" t="s">
        <v>105</v>
      </c>
      <c r="K89" s="62"/>
    </row>
    <row r="90" spans="2:11" ht="20.100000000000001" customHeight="1">
      <c r="B90" s="67">
        <v>152</v>
      </c>
      <c r="C90" s="59" t="s">
        <v>551</v>
      </c>
      <c r="D90" s="60" t="s">
        <v>517</v>
      </c>
      <c r="E90" s="61"/>
      <c r="F90" s="70">
        <v>41522</v>
      </c>
      <c r="G90" s="62">
        <v>6</v>
      </c>
      <c r="H90" s="62">
        <f t="shared" si="4"/>
        <v>10</v>
      </c>
      <c r="I90" s="62">
        <v>4</v>
      </c>
      <c r="J90" s="77" t="s">
        <v>105</v>
      </c>
      <c r="K90" s="62"/>
    </row>
    <row r="91" spans="2:11" ht="20.100000000000001" customHeight="1">
      <c r="B91" s="67">
        <v>153</v>
      </c>
      <c r="C91" s="59" t="s">
        <v>519</v>
      </c>
      <c r="D91" s="60" t="s">
        <v>520</v>
      </c>
      <c r="E91" s="61"/>
      <c r="F91" s="70">
        <v>41514</v>
      </c>
      <c r="G91" s="62">
        <v>1</v>
      </c>
      <c r="H91" s="62">
        <f t="shared" si="4"/>
        <v>1</v>
      </c>
      <c r="I91" s="62">
        <v>0</v>
      </c>
      <c r="J91" s="87" t="s">
        <v>106</v>
      </c>
      <c r="K91" s="62"/>
    </row>
    <row r="92" spans="2:11" ht="20.100000000000001" customHeight="1">
      <c r="B92" s="67">
        <v>155</v>
      </c>
      <c r="C92" s="59" t="s">
        <v>524</v>
      </c>
      <c r="D92" s="60" t="s">
        <v>525</v>
      </c>
      <c r="E92" s="61"/>
      <c r="F92" s="70">
        <v>41515</v>
      </c>
      <c r="G92" s="62">
        <v>1</v>
      </c>
      <c r="H92" s="62">
        <f t="shared" si="4"/>
        <v>1</v>
      </c>
      <c r="I92" s="62">
        <v>0</v>
      </c>
      <c r="J92" s="87" t="s">
        <v>106</v>
      </c>
      <c r="K92" s="62" t="s">
        <v>528</v>
      </c>
    </row>
    <row r="93" spans="2:11" ht="20.100000000000001" customHeight="1">
      <c r="B93" s="67">
        <v>156</v>
      </c>
      <c r="C93" s="59" t="s">
        <v>526</v>
      </c>
      <c r="D93" s="60" t="s">
        <v>527</v>
      </c>
      <c r="E93" s="61"/>
      <c r="F93" s="70">
        <v>41519</v>
      </c>
      <c r="G93" s="62">
        <v>3</v>
      </c>
      <c r="H93" s="62">
        <f t="shared" si="4"/>
        <v>3</v>
      </c>
      <c r="I93" s="62">
        <v>0</v>
      </c>
      <c r="J93" s="87" t="s">
        <v>106</v>
      </c>
      <c r="K93" s="62" t="s">
        <v>540</v>
      </c>
    </row>
    <row r="94" spans="2:11" ht="20.100000000000001" customHeight="1">
      <c r="B94" s="67">
        <v>157</v>
      </c>
      <c r="C94" s="59" t="s">
        <v>529</v>
      </c>
      <c r="D94" s="60" t="s">
        <v>530</v>
      </c>
      <c r="E94" s="61"/>
      <c r="F94" s="70">
        <v>41516</v>
      </c>
      <c r="G94" s="62">
        <v>1</v>
      </c>
      <c r="H94" s="62">
        <f t="shared" si="4"/>
        <v>1</v>
      </c>
      <c r="I94" s="62">
        <v>0</v>
      </c>
      <c r="J94" s="87" t="s">
        <v>106</v>
      </c>
      <c r="K94" s="62"/>
    </row>
    <row r="95" spans="2:11" ht="20.100000000000001" customHeight="1">
      <c r="B95" s="67">
        <v>159</v>
      </c>
      <c r="C95" s="59" t="s">
        <v>539</v>
      </c>
      <c r="D95" s="60" t="s">
        <v>538</v>
      </c>
      <c r="E95" s="61"/>
      <c r="F95" s="70">
        <v>41520</v>
      </c>
      <c r="G95" s="62">
        <v>2</v>
      </c>
      <c r="H95" s="62">
        <f t="shared" si="4"/>
        <v>2</v>
      </c>
      <c r="I95" s="62">
        <v>0</v>
      </c>
      <c r="J95" s="87" t="s">
        <v>106</v>
      </c>
      <c r="K95" s="62"/>
    </row>
    <row r="96" spans="2:11" ht="20.100000000000001" customHeight="1">
      <c r="B96" s="67">
        <v>160</v>
      </c>
      <c r="C96" s="59" t="s">
        <v>542</v>
      </c>
      <c r="D96" s="60" t="s">
        <v>548</v>
      </c>
      <c r="E96" s="61"/>
      <c r="F96" s="70">
        <v>41520</v>
      </c>
      <c r="G96" s="62">
        <v>1</v>
      </c>
      <c r="H96" s="62">
        <f t="shared" si="4"/>
        <v>1</v>
      </c>
      <c r="I96" s="62">
        <v>0</v>
      </c>
      <c r="J96" s="87" t="s">
        <v>106</v>
      </c>
      <c r="K96" s="62"/>
    </row>
    <row r="97" spans="2:11" ht="20.100000000000001" customHeight="1">
      <c r="B97" s="67">
        <v>162</v>
      </c>
      <c r="C97" s="59" t="s">
        <v>549</v>
      </c>
      <c r="D97" s="60" t="s">
        <v>550</v>
      </c>
      <c r="E97" s="61"/>
      <c r="F97" s="70">
        <v>41522</v>
      </c>
      <c r="G97" s="62">
        <v>1</v>
      </c>
      <c r="H97" s="62">
        <f t="shared" si="4"/>
        <v>1</v>
      </c>
      <c r="I97" s="62">
        <v>0</v>
      </c>
      <c r="J97" s="87" t="s">
        <v>106</v>
      </c>
      <c r="K97" s="62"/>
    </row>
    <row r="98" spans="2:11" ht="20.100000000000001" customHeight="1">
      <c r="B98" s="67">
        <v>165</v>
      </c>
      <c r="C98" s="59" t="s">
        <v>558</v>
      </c>
      <c r="D98" s="60" t="s">
        <v>559</v>
      </c>
      <c r="E98" s="69" t="s">
        <v>580</v>
      </c>
      <c r="F98" s="70">
        <v>41527</v>
      </c>
      <c r="G98" s="62">
        <v>1</v>
      </c>
      <c r="H98" s="62">
        <f t="shared" si="4"/>
        <v>3</v>
      </c>
      <c r="I98" s="62">
        <v>2</v>
      </c>
      <c r="J98" s="77" t="s">
        <v>105</v>
      </c>
      <c r="K98" s="62"/>
    </row>
    <row r="99" spans="2:11" ht="20.100000000000001" customHeight="1">
      <c r="B99" s="67">
        <v>171</v>
      </c>
      <c r="C99" s="59" t="s">
        <v>581</v>
      </c>
      <c r="D99" s="60" t="s">
        <v>580</v>
      </c>
      <c r="E99" s="61"/>
      <c r="F99" s="70">
        <v>41527</v>
      </c>
      <c r="G99" s="62">
        <v>1</v>
      </c>
      <c r="H99" s="62">
        <f t="shared" si="4"/>
        <v>1</v>
      </c>
      <c r="I99" s="62">
        <v>0</v>
      </c>
      <c r="J99" s="87" t="s">
        <v>106</v>
      </c>
      <c r="K99" s="62"/>
    </row>
    <row r="100" spans="2:11" ht="20.100000000000001" customHeight="1">
      <c r="B100" s="67">
        <v>172</v>
      </c>
      <c r="C100" s="59" t="s">
        <v>609</v>
      </c>
      <c r="D100" s="60" t="s">
        <v>580</v>
      </c>
      <c r="E100" s="69" t="s">
        <v>595</v>
      </c>
      <c r="F100" s="70">
        <v>41540</v>
      </c>
      <c r="G100" s="62">
        <v>1</v>
      </c>
      <c r="H100" s="62">
        <f t="shared" si="4"/>
        <v>10</v>
      </c>
      <c r="I100" s="62">
        <v>9</v>
      </c>
      <c r="J100" s="77" t="s">
        <v>105</v>
      </c>
      <c r="K100" s="62" t="s">
        <v>610</v>
      </c>
    </row>
    <row r="101" spans="2:11" ht="20.100000000000001" customHeight="1">
      <c r="B101" s="67">
        <v>173</v>
      </c>
      <c r="C101" s="59" t="s">
        <v>630</v>
      </c>
      <c r="D101" s="60" t="s">
        <v>583</v>
      </c>
      <c r="E101" s="69" t="s">
        <v>616</v>
      </c>
      <c r="F101" s="61">
        <v>41543</v>
      </c>
      <c r="G101" s="62">
        <v>3</v>
      </c>
      <c r="H101" s="62">
        <f t="shared" si="4"/>
        <v>11</v>
      </c>
      <c r="I101" s="62">
        <v>8</v>
      </c>
      <c r="J101" s="77" t="s">
        <v>105</v>
      </c>
      <c r="K101" s="62"/>
    </row>
    <row r="102" spans="2:11" ht="20.100000000000001" customHeight="1">
      <c r="B102" s="67">
        <v>174</v>
      </c>
      <c r="C102" s="59" t="s">
        <v>649</v>
      </c>
      <c r="D102" s="60" t="s">
        <v>583</v>
      </c>
      <c r="E102" s="69"/>
      <c r="F102" s="70">
        <v>41556</v>
      </c>
      <c r="G102" s="62">
        <v>3</v>
      </c>
      <c r="H102" s="62">
        <f t="shared" si="4"/>
        <v>16</v>
      </c>
      <c r="I102" s="62">
        <v>13</v>
      </c>
      <c r="J102" s="77" t="s">
        <v>105</v>
      </c>
      <c r="K102" s="62"/>
    </row>
    <row r="103" spans="2:11" ht="20.100000000000001" customHeight="1">
      <c r="B103" s="67">
        <v>178</v>
      </c>
      <c r="C103" s="59" t="s">
        <v>598</v>
      </c>
      <c r="D103" s="60" t="s">
        <v>599</v>
      </c>
      <c r="E103" s="69"/>
      <c r="F103" s="70">
        <v>41534</v>
      </c>
      <c r="G103" s="62">
        <v>1</v>
      </c>
      <c r="H103" s="62">
        <f>G103+I103</f>
        <v>1</v>
      </c>
      <c r="I103" s="62">
        <v>0</v>
      </c>
      <c r="J103" s="87" t="s">
        <v>106</v>
      </c>
      <c r="K103" s="62"/>
    </row>
    <row r="104" spans="2:11" ht="20.100000000000001" customHeight="1">
      <c r="B104" s="67">
        <v>179</v>
      </c>
      <c r="C104" s="59" t="s">
        <v>600</v>
      </c>
      <c r="D104" s="60" t="s">
        <v>601</v>
      </c>
      <c r="E104" s="69" t="s">
        <v>607</v>
      </c>
      <c r="F104" s="70">
        <v>41539</v>
      </c>
      <c r="G104" s="62">
        <v>1</v>
      </c>
      <c r="H104" s="62">
        <f>G104+I104</f>
        <v>2</v>
      </c>
      <c r="I104" s="62">
        <v>1</v>
      </c>
      <c r="J104" s="77" t="s">
        <v>105</v>
      </c>
      <c r="K104" s="62"/>
    </row>
    <row r="105" spans="2:11" ht="20.100000000000001" customHeight="1">
      <c r="B105" s="67">
        <v>180</v>
      </c>
      <c r="C105" s="59" t="s">
        <v>602</v>
      </c>
      <c r="D105" s="60" t="s">
        <v>603</v>
      </c>
      <c r="E105" s="69"/>
      <c r="F105" s="70">
        <v>41541</v>
      </c>
      <c r="G105" s="62">
        <v>2</v>
      </c>
      <c r="H105" s="62">
        <f>G105+I105</f>
        <v>3</v>
      </c>
      <c r="I105" s="62">
        <v>1</v>
      </c>
      <c r="J105" s="77" t="s">
        <v>105</v>
      </c>
      <c r="K105" s="62"/>
    </row>
    <row r="106" spans="2:11" ht="20.100000000000001" customHeight="1">
      <c r="B106" s="67">
        <v>182</v>
      </c>
      <c r="C106" s="59" t="s">
        <v>613</v>
      </c>
      <c r="D106" s="60" t="s">
        <v>614</v>
      </c>
      <c r="E106" s="69"/>
      <c r="F106" s="70">
        <v>41542</v>
      </c>
      <c r="G106" s="62">
        <v>1</v>
      </c>
      <c r="H106" s="62">
        <v>1</v>
      </c>
      <c r="I106" s="62">
        <v>0</v>
      </c>
      <c r="J106" s="87" t="s">
        <v>106</v>
      </c>
      <c r="K106" s="62"/>
    </row>
    <row r="107" spans="2:11" ht="20.100000000000001" customHeight="1">
      <c r="B107" s="67">
        <v>184</v>
      </c>
      <c r="C107" s="59" t="s">
        <v>617</v>
      </c>
      <c r="D107" s="60" t="s">
        <v>618</v>
      </c>
      <c r="E107" s="69" t="s">
        <v>624</v>
      </c>
      <c r="F107" s="70">
        <v>41546</v>
      </c>
      <c r="G107" s="62">
        <v>2</v>
      </c>
      <c r="H107" s="62">
        <f t="shared" ref="H107:H136" si="5">G107+I107</f>
        <v>4</v>
      </c>
      <c r="I107" s="62">
        <v>2</v>
      </c>
      <c r="J107" s="77" t="s">
        <v>105</v>
      </c>
      <c r="K107" s="62"/>
    </row>
    <row r="108" spans="2:11" ht="20.100000000000001" customHeight="1">
      <c r="B108" s="67">
        <v>190</v>
      </c>
      <c r="C108" s="59" t="s">
        <v>645</v>
      </c>
      <c r="D108" s="60" t="s">
        <v>646</v>
      </c>
      <c r="E108" s="69"/>
      <c r="F108" s="70">
        <v>41557</v>
      </c>
      <c r="G108" s="62">
        <v>2</v>
      </c>
      <c r="H108" s="62">
        <f t="shared" si="5"/>
        <v>2</v>
      </c>
      <c r="I108" s="62">
        <v>0</v>
      </c>
      <c r="J108" s="87" t="s">
        <v>106</v>
      </c>
      <c r="K108" s="62"/>
    </row>
    <row r="109" spans="2:11" ht="20.100000000000001" customHeight="1">
      <c r="B109" s="67">
        <v>193</v>
      </c>
      <c r="C109" s="59" t="s">
        <v>677</v>
      </c>
      <c r="D109" s="60" t="s">
        <v>655</v>
      </c>
      <c r="E109" s="69" t="s">
        <v>700</v>
      </c>
      <c r="F109" s="70">
        <v>41575</v>
      </c>
      <c r="G109" s="62">
        <v>1</v>
      </c>
      <c r="H109" s="62">
        <f t="shared" si="5"/>
        <v>11</v>
      </c>
      <c r="I109" s="62">
        <v>10</v>
      </c>
      <c r="J109" s="77" t="s">
        <v>105</v>
      </c>
      <c r="K109" s="62"/>
    </row>
    <row r="110" spans="2:11" ht="20.100000000000001" customHeight="1">
      <c r="B110" s="67">
        <v>195</v>
      </c>
      <c r="C110" s="59" t="s">
        <v>660</v>
      </c>
      <c r="D110" s="60" t="s">
        <v>661</v>
      </c>
      <c r="E110" s="69"/>
      <c r="F110" s="70">
        <v>41562</v>
      </c>
      <c r="G110" s="62">
        <v>1</v>
      </c>
      <c r="H110" s="62">
        <f t="shared" si="5"/>
        <v>1</v>
      </c>
      <c r="I110" s="62">
        <v>0</v>
      </c>
      <c r="J110" s="87" t="s">
        <v>106</v>
      </c>
      <c r="K110" s="62"/>
    </row>
    <row r="111" spans="2:11" ht="20.100000000000001" customHeight="1">
      <c r="B111" s="67">
        <v>196</v>
      </c>
      <c r="C111" s="59" t="s">
        <v>678</v>
      </c>
      <c r="D111" s="60" t="s">
        <v>665</v>
      </c>
      <c r="E111" s="69" t="s">
        <v>682</v>
      </c>
      <c r="F111" s="70">
        <v>41569</v>
      </c>
      <c r="G111" s="62">
        <v>2</v>
      </c>
      <c r="H111" s="62">
        <f t="shared" si="5"/>
        <v>6</v>
      </c>
      <c r="I111" s="62">
        <v>4</v>
      </c>
      <c r="J111" s="77" t="s">
        <v>105</v>
      </c>
      <c r="K111" s="62"/>
    </row>
    <row r="112" spans="2:11" ht="20.100000000000001" customHeight="1">
      <c r="B112" s="67">
        <v>198</v>
      </c>
      <c r="C112" s="59" t="s">
        <v>668</v>
      </c>
      <c r="D112" s="60" t="s">
        <v>669</v>
      </c>
      <c r="E112" s="69"/>
      <c r="F112" s="70">
        <v>41564</v>
      </c>
      <c r="G112" s="62">
        <v>1</v>
      </c>
      <c r="H112" s="62">
        <f t="shared" si="5"/>
        <v>1</v>
      </c>
      <c r="I112" s="62">
        <v>0</v>
      </c>
      <c r="J112" s="87" t="s">
        <v>106</v>
      </c>
      <c r="K112" s="62"/>
    </row>
    <row r="113" spans="2:11" ht="20.100000000000001" customHeight="1">
      <c r="B113" s="67">
        <v>200</v>
      </c>
      <c r="C113" s="59" t="s">
        <v>675</v>
      </c>
      <c r="D113" s="60" t="s">
        <v>676</v>
      </c>
      <c r="E113" s="69"/>
      <c r="F113" s="70">
        <v>41565</v>
      </c>
      <c r="G113" s="62">
        <v>1</v>
      </c>
      <c r="H113" s="62">
        <f t="shared" si="5"/>
        <v>1</v>
      </c>
      <c r="I113" s="62">
        <v>0</v>
      </c>
      <c r="J113" s="87" t="s">
        <v>106</v>
      </c>
      <c r="K113" s="62"/>
    </row>
    <row r="114" spans="2:11" ht="20.100000000000001" customHeight="1">
      <c r="B114" s="67">
        <v>201</v>
      </c>
      <c r="C114" s="59" t="s">
        <v>683</v>
      </c>
      <c r="D114" s="60" t="s">
        <v>684</v>
      </c>
      <c r="E114" s="69"/>
      <c r="F114" s="70">
        <v>41568</v>
      </c>
      <c r="G114" s="62">
        <v>1</v>
      </c>
      <c r="H114" s="62">
        <f t="shared" si="5"/>
        <v>1</v>
      </c>
      <c r="I114" s="62">
        <v>0</v>
      </c>
      <c r="J114" s="87" t="s">
        <v>106</v>
      </c>
      <c r="K114" s="62"/>
    </row>
    <row r="115" spans="2:11" ht="20.100000000000001" customHeight="1">
      <c r="B115" s="67">
        <v>202</v>
      </c>
      <c r="C115" s="59" t="s">
        <v>685</v>
      </c>
      <c r="D115" s="60" t="s">
        <v>684</v>
      </c>
      <c r="E115" s="69"/>
      <c r="F115" s="70">
        <v>41568</v>
      </c>
      <c r="G115" s="62">
        <v>1</v>
      </c>
      <c r="H115" s="62">
        <f t="shared" si="5"/>
        <v>1</v>
      </c>
      <c r="I115" s="62">
        <v>0</v>
      </c>
      <c r="J115" s="87" t="s">
        <v>106</v>
      </c>
      <c r="K115" s="62"/>
    </row>
    <row r="116" spans="2:11" ht="20.100000000000001" customHeight="1">
      <c r="B116" s="67">
        <v>206</v>
      </c>
      <c r="C116" s="59" t="s">
        <v>693</v>
      </c>
      <c r="D116" s="60" t="s">
        <v>694</v>
      </c>
      <c r="E116" s="69"/>
      <c r="F116" s="70">
        <v>41572</v>
      </c>
      <c r="G116" s="62">
        <v>1</v>
      </c>
      <c r="H116" s="62">
        <f t="shared" si="5"/>
        <v>1</v>
      </c>
      <c r="I116" s="62">
        <v>0</v>
      </c>
      <c r="J116" s="87" t="s">
        <v>106</v>
      </c>
      <c r="K116" s="62"/>
    </row>
    <row r="117" spans="2:11" ht="20.100000000000001" customHeight="1">
      <c r="B117" s="67">
        <v>209</v>
      </c>
      <c r="C117" s="59" t="s">
        <v>704</v>
      </c>
      <c r="D117" s="60" t="s">
        <v>705</v>
      </c>
      <c r="E117" s="69"/>
      <c r="F117" s="70">
        <v>41576</v>
      </c>
      <c r="G117" s="62">
        <v>1</v>
      </c>
      <c r="H117" s="62">
        <f t="shared" si="5"/>
        <v>1</v>
      </c>
      <c r="I117" s="62">
        <v>0</v>
      </c>
      <c r="J117" s="87" t="s">
        <v>106</v>
      </c>
      <c r="K117" s="62" t="s">
        <v>89</v>
      </c>
    </row>
    <row r="118" spans="2:11" ht="20.100000000000001" customHeight="1">
      <c r="B118" s="67">
        <v>210</v>
      </c>
      <c r="C118" s="59" t="s">
        <v>706</v>
      </c>
      <c r="D118" s="60" t="s">
        <v>707</v>
      </c>
      <c r="E118" s="69"/>
      <c r="F118" s="70">
        <v>41577</v>
      </c>
      <c r="G118" s="62">
        <v>1</v>
      </c>
      <c r="H118" s="62">
        <f t="shared" si="5"/>
        <v>1</v>
      </c>
      <c r="I118" s="62">
        <v>0</v>
      </c>
      <c r="J118" s="87" t="s">
        <v>106</v>
      </c>
      <c r="K118" s="62" t="s">
        <v>89</v>
      </c>
    </row>
    <row r="119" spans="2:11" ht="20.100000000000001" customHeight="1">
      <c r="B119" s="67">
        <v>213</v>
      </c>
      <c r="C119" s="59" t="s">
        <v>782</v>
      </c>
      <c r="D119" s="60" t="s">
        <v>712</v>
      </c>
      <c r="E119" s="69" t="s">
        <v>774</v>
      </c>
      <c r="F119" s="70">
        <v>41592</v>
      </c>
      <c r="G119" s="62">
        <v>5</v>
      </c>
      <c r="H119" s="62">
        <f t="shared" si="5"/>
        <v>12</v>
      </c>
      <c r="I119" s="62">
        <v>7</v>
      </c>
      <c r="J119" s="77" t="s">
        <v>105</v>
      </c>
      <c r="K119" s="62"/>
    </row>
    <row r="120" spans="2:11" ht="20.100000000000001" customHeight="1">
      <c r="B120" s="67">
        <v>214</v>
      </c>
      <c r="C120" s="59" t="s">
        <v>781</v>
      </c>
      <c r="D120" s="60" t="s">
        <v>712</v>
      </c>
      <c r="E120" s="69" t="s">
        <v>773</v>
      </c>
      <c r="F120" s="70">
        <v>41592</v>
      </c>
      <c r="G120" s="62">
        <v>5</v>
      </c>
      <c r="H120" s="62">
        <f t="shared" si="5"/>
        <v>12</v>
      </c>
      <c r="I120" s="62">
        <v>7</v>
      </c>
      <c r="J120" s="77" t="s">
        <v>105</v>
      </c>
      <c r="K120" s="62"/>
    </row>
    <row r="121" spans="2:11" ht="20.100000000000001" customHeight="1">
      <c r="B121" s="67">
        <v>215</v>
      </c>
      <c r="C121" s="59" t="s">
        <v>760</v>
      </c>
      <c r="D121" s="60" t="s">
        <v>721</v>
      </c>
      <c r="E121" s="69"/>
      <c r="F121" s="70">
        <v>41579</v>
      </c>
      <c r="G121" s="62">
        <v>2</v>
      </c>
      <c r="H121" s="62">
        <v>1</v>
      </c>
      <c r="I121" s="62">
        <f>H121-G121</f>
        <v>-1</v>
      </c>
      <c r="J121" s="87" t="s">
        <v>137</v>
      </c>
      <c r="K121" s="62"/>
    </row>
    <row r="122" spans="2:11" ht="20.100000000000001" customHeight="1">
      <c r="B122" s="67">
        <v>216</v>
      </c>
      <c r="C122" s="59" t="s">
        <v>729</v>
      </c>
      <c r="D122" s="60" t="s">
        <v>730</v>
      </c>
      <c r="E122" s="69"/>
      <c r="F122" s="70">
        <v>41582</v>
      </c>
      <c r="G122" s="62">
        <v>1</v>
      </c>
      <c r="H122" s="62">
        <f t="shared" si="5"/>
        <v>1</v>
      </c>
      <c r="I122" s="62">
        <v>0</v>
      </c>
      <c r="J122" s="87" t="s">
        <v>106</v>
      </c>
      <c r="K122" s="62"/>
    </row>
    <row r="123" spans="2:11" ht="20.100000000000001" customHeight="1">
      <c r="B123" s="67">
        <v>217</v>
      </c>
      <c r="C123" s="59" t="s">
        <v>731</v>
      </c>
      <c r="D123" s="60" t="s">
        <v>730</v>
      </c>
      <c r="E123" s="69"/>
      <c r="F123" s="70">
        <v>41582</v>
      </c>
      <c r="G123" s="62">
        <v>1</v>
      </c>
      <c r="H123" s="62">
        <f t="shared" si="5"/>
        <v>1</v>
      </c>
      <c r="I123" s="62">
        <v>0</v>
      </c>
      <c r="J123" s="87" t="s">
        <v>106</v>
      </c>
      <c r="K123" s="62"/>
    </row>
    <row r="124" spans="2:11" ht="20.100000000000001" customHeight="1">
      <c r="B124" s="67">
        <v>221</v>
      </c>
      <c r="C124" s="59" t="s">
        <v>750</v>
      </c>
      <c r="D124" s="60" t="s">
        <v>748</v>
      </c>
      <c r="E124" s="69"/>
      <c r="F124" s="70">
        <v>41585</v>
      </c>
      <c r="G124" s="62">
        <v>2</v>
      </c>
      <c r="H124" s="62">
        <f t="shared" si="5"/>
        <v>2</v>
      </c>
      <c r="I124" s="62">
        <v>0</v>
      </c>
      <c r="J124" s="87" t="s">
        <v>106</v>
      </c>
      <c r="K124" s="62"/>
    </row>
    <row r="125" spans="2:11" ht="20.100000000000001" customHeight="1">
      <c r="B125" s="67">
        <v>222</v>
      </c>
      <c r="C125" s="59" t="s">
        <v>751</v>
      </c>
      <c r="D125" s="60" t="s">
        <v>752</v>
      </c>
      <c r="E125" s="69"/>
      <c r="F125" s="70">
        <v>41585</v>
      </c>
      <c r="G125" s="62">
        <v>1</v>
      </c>
      <c r="H125" s="62">
        <f t="shared" si="5"/>
        <v>1</v>
      </c>
      <c r="I125" s="62">
        <v>0</v>
      </c>
      <c r="J125" s="87" t="s">
        <v>106</v>
      </c>
      <c r="K125" s="62"/>
    </row>
    <row r="126" spans="2:11" ht="20.100000000000001" customHeight="1">
      <c r="B126" s="67">
        <v>224</v>
      </c>
      <c r="C126" s="59" t="s">
        <v>777</v>
      </c>
      <c r="D126" s="60" t="s">
        <v>755</v>
      </c>
      <c r="E126" s="69" t="s">
        <v>763</v>
      </c>
      <c r="F126" s="70">
        <v>41590</v>
      </c>
      <c r="G126" s="62">
        <v>1</v>
      </c>
      <c r="H126" s="62">
        <f t="shared" si="5"/>
        <v>3</v>
      </c>
      <c r="I126" s="62">
        <v>2</v>
      </c>
      <c r="J126" s="77" t="s">
        <v>105</v>
      </c>
      <c r="K126" s="62"/>
    </row>
    <row r="127" spans="2:11" ht="20.100000000000001" customHeight="1">
      <c r="B127" s="67">
        <v>226</v>
      </c>
      <c r="C127" s="59" t="s">
        <v>764</v>
      </c>
      <c r="D127" s="60" t="s">
        <v>765</v>
      </c>
      <c r="E127" s="69"/>
      <c r="F127" s="70">
        <v>41590</v>
      </c>
      <c r="G127" s="62">
        <v>2</v>
      </c>
      <c r="H127" s="62">
        <f t="shared" si="5"/>
        <v>1</v>
      </c>
      <c r="I127" s="62">
        <v>-1</v>
      </c>
      <c r="J127" s="87" t="s">
        <v>137</v>
      </c>
      <c r="K127" s="62"/>
    </row>
    <row r="128" spans="2:11" ht="20.100000000000001" customHeight="1">
      <c r="B128" s="67">
        <v>229</v>
      </c>
      <c r="C128" s="59" t="s">
        <v>775</v>
      </c>
      <c r="D128" s="60" t="s">
        <v>776</v>
      </c>
      <c r="E128" s="69" t="s">
        <v>779</v>
      </c>
      <c r="F128" s="70">
        <v>41593</v>
      </c>
      <c r="G128" s="62">
        <v>2</v>
      </c>
      <c r="H128" s="62">
        <f t="shared" si="5"/>
        <v>2</v>
      </c>
      <c r="I128" s="62">
        <v>0</v>
      </c>
      <c r="J128" s="87" t="s">
        <v>106</v>
      </c>
      <c r="K128" s="62"/>
    </row>
    <row r="129" spans="2:11" ht="20.100000000000001" customHeight="1">
      <c r="B129" s="67">
        <v>232</v>
      </c>
      <c r="C129" s="59" t="s">
        <v>798</v>
      </c>
      <c r="D129" s="60" t="s">
        <v>779</v>
      </c>
      <c r="E129" s="69"/>
      <c r="F129" s="70">
        <v>41596</v>
      </c>
      <c r="G129" s="62">
        <v>1</v>
      </c>
      <c r="H129" s="62">
        <f t="shared" si="5"/>
        <v>2</v>
      </c>
      <c r="I129" s="62">
        <v>1</v>
      </c>
      <c r="J129" s="77" t="s">
        <v>105</v>
      </c>
      <c r="K129" s="62"/>
    </row>
    <row r="130" spans="2:11" ht="20.100000000000001" customHeight="1">
      <c r="B130" s="67">
        <v>233</v>
      </c>
      <c r="C130" s="59" t="s">
        <v>799</v>
      </c>
      <c r="D130" s="60" t="s">
        <v>800</v>
      </c>
      <c r="E130" s="69"/>
      <c r="F130" s="70">
        <v>41597</v>
      </c>
      <c r="G130" s="62">
        <v>2</v>
      </c>
      <c r="H130" s="62">
        <f t="shared" si="5"/>
        <v>2</v>
      </c>
      <c r="I130" s="62">
        <v>0</v>
      </c>
      <c r="J130" s="87" t="s">
        <v>106</v>
      </c>
      <c r="K130" s="62"/>
    </row>
    <row r="131" spans="2:11" ht="20.100000000000001" customHeight="1">
      <c r="B131" s="67">
        <v>236</v>
      </c>
      <c r="C131" s="59" t="s">
        <v>830</v>
      </c>
      <c r="D131" s="60" t="s">
        <v>814</v>
      </c>
      <c r="E131" s="69" t="s">
        <v>819</v>
      </c>
      <c r="F131" s="70">
        <v>41603</v>
      </c>
      <c r="G131" s="62">
        <v>2</v>
      </c>
      <c r="H131" s="62">
        <f t="shared" si="5"/>
        <v>5</v>
      </c>
      <c r="I131" s="62">
        <v>3</v>
      </c>
      <c r="J131" s="77" t="s">
        <v>105</v>
      </c>
      <c r="K131" s="62"/>
    </row>
    <row r="132" spans="2:11" ht="20.100000000000001" customHeight="1">
      <c r="B132" s="67">
        <v>237</v>
      </c>
      <c r="C132" s="59" t="s">
        <v>805</v>
      </c>
      <c r="D132" s="60" t="s">
        <v>815</v>
      </c>
      <c r="E132" s="69"/>
      <c r="F132" s="70">
        <v>41599</v>
      </c>
      <c r="G132" s="62">
        <v>1</v>
      </c>
      <c r="H132" s="62">
        <f t="shared" si="5"/>
        <v>1</v>
      </c>
      <c r="I132" s="62">
        <v>0</v>
      </c>
      <c r="J132" s="87" t="s">
        <v>106</v>
      </c>
      <c r="K132" s="62"/>
    </row>
    <row r="133" spans="2:11" ht="20.100000000000001" customHeight="1">
      <c r="B133" s="67">
        <v>240</v>
      </c>
      <c r="C133" s="59" t="s">
        <v>808</v>
      </c>
      <c r="D133" s="60" t="s">
        <v>817</v>
      </c>
      <c r="E133" s="69"/>
      <c r="F133" s="70">
        <v>41600</v>
      </c>
      <c r="G133" s="62">
        <v>1</v>
      </c>
      <c r="H133" s="62">
        <f t="shared" si="5"/>
        <v>1</v>
      </c>
      <c r="I133" s="62">
        <v>0</v>
      </c>
      <c r="J133" s="87" t="s">
        <v>106</v>
      </c>
      <c r="K133" s="62"/>
    </row>
    <row r="134" spans="2:11" ht="20.100000000000001" customHeight="1">
      <c r="B134" s="67">
        <v>241</v>
      </c>
      <c r="C134" s="59" t="s">
        <v>809</v>
      </c>
      <c r="D134" s="60" t="s">
        <v>818</v>
      </c>
      <c r="E134" s="69"/>
      <c r="F134" s="70">
        <v>41604</v>
      </c>
      <c r="G134" s="62">
        <v>3</v>
      </c>
      <c r="H134" s="62">
        <f t="shared" si="5"/>
        <v>3</v>
      </c>
      <c r="I134" s="62">
        <v>0</v>
      </c>
      <c r="J134" s="87" t="s">
        <v>106</v>
      </c>
      <c r="K134" s="62"/>
    </row>
    <row r="135" spans="2:11" ht="20.100000000000001" customHeight="1">
      <c r="B135" s="67">
        <v>242</v>
      </c>
      <c r="C135" s="59" t="s">
        <v>820</v>
      </c>
      <c r="D135" s="60" t="s">
        <v>821</v>
      </c>
      <c r="E135" s="69"/>
      <c r="F135" s="70">
        <v>41604</v>
      </c>
      <c r="G135" s="62">
        <v>1</v>
      </c>
      <c r="H135" s="62">
        <f t="shared" si="5"/>
        <v>1</v>
      </c>
      <c r="I135" s="62">
        <v>0</v>
      </c>
      <c r="J135" s="87" t="s">
        <v>106</v>
      </c>
      <c r="K135" s="62"/>
    </row>
    <row r="136" spans="2:11" ht="20.100000000000001" customHeight="1">
      <c r="B136" s="67">
        <v>246</v>
      </c>
      <c r="C136" s="59" t="s">
        <v>833</v>
      </c>
      <c r="D136" s="60" t="s">
        <v>832</v>
      </c>
      <c r="E136" s="69"/>
      <c r="F136" s="70">
        <v>41606</v>
      </c>
      <c r="G136" s="62">
        <v>3</v>
      </c>
      <c r="H136" s="62">
        <f t="shared" si="5"/>
        <v>2</v>
      </c>
      <c r="I136" s="62">
        <v>-1</v>
      </c>
      <c r="J136" s="87" t="s">
        <v>137</v>
      </c>
      <c r="K136" s="62"/>
    </row>
    <row r="137" spans="2:11" ht="20.100000000000001" customHeight="1">
      <c r="B137" s="67">
        <v>247</v>
      </c>
      <c r="C137" s="59" t="s">
        <v>836</v>
      </c>
      <c r="D137" s="60" t="s">
        <v>837</v>
      </c>
      <c r="E137" s="69"/>
      <c r="F137" s="70">
        <v>41606</v>
      </c>
      <c r="G137" s="62">
        <v>1</v>
      </c>
      <c r="H137" s="62">
        <v>1</v>
      </c>
      <c r="I137" s="62">
        <v>0</v>
      </c>
      <c r="J137" s="87" t="s">
        <v>647</v>
      </c>
      <c r="K137" s="62"/>
    </row>
    <row r="138" spans="2:11" ht="20.100000000000001" customHeight="1">
      <c r="B138" s="67">
        <v>249</v>
      </c>
      <c r="C138" s="59" t="s">
        <v>986</v>
      </c>
      <c r="D138" s="60" t="s">
        <v>934</v>
      </c>
      <c r="E138" s="69"/>
      <c r="F138" s="70">
        <v>41607</v>
      </c>
      <c r="G138" s="62">
        <v>2</v>
      </c>
      <c r="H138" s="62">
        <f t="shared" ref="H138:H143" si="6">G138+I138</f>
        <v>2</v>
      </c>
      <c r="I138" s="62">
        <v>0</v>
      </c>
      <c r="J138" s="87" t="s">
        <v>647</v>
      </c>
      <c r="K138" s="62"/>
    </row>
    <row r="139" spans="2:11" ht="20.100000000000001" customHeight="1">
      <c r="B139" s="67">
        <v>250</v>
      </c>
      <c r="C139" s="59" t="s">
        <v>935</v>
      </c>
      <c r="D139" s="60" t="s">
        <v>934</v>
      </c>
      <c r="E139" s="69" t="s">
        <v>939</v>
      </c>
      <c r="F139" s="70">
        <v>41607</v>
      </c>
      <c r="G139" s="62">
        <v>2</v>
      </c>
      <c r="H139" s="62">
        <f t="shared" si="6"/>
        <v>2</v>
      </c>
      <c r="I139" s="62">
        <v>0</v>
      </c>
      <c r="J139" s="87" t="s">
        <v>647</v>
      </c>
      <c r="K139" s="62"/>
    </row>
    <row r="140" spans="2:11" ht="20.100000000000001" customHeight="1">
      <c r="B140" s="67">
        <v>254</v>
      </c>
      <c r="C140" s="59" t="s">
        <v>947</v>
      </c>
      <c r="D140" s="60" t="s">
        <v>948</v>
      </c>
      <c r="E140" s="69"/>
      <c r="F140" s="70">
        <v>41611</v>
      </c>
      <c r="G140" s="62">
        <v>1</v>
      </c>
      <c r="H140" s="62">
        <f t="shared" si="6"/>
        <v>1</v>
      </c>
      <c r="I140" s="62">
        <v>0</v>
      </c>
      <c r="J140" s="87" t="s">
        <v>647</v>
      </c>
      <c r="K140" s="62"/>
    </row>
    <row r="141" spans="2:11" ht="20.100000000000001" customHeight="1">
      <c r="B141" s="67">
        <v>257</v>
      </c>
      <c r="C141" s="59" t="s">
        <v>989</v>
      </c>
      <c r="D141" s="60" t="s">
        <v>961</v>
      </c>
      <c r="E141" s="69" t="s">
        <v>966</v>
      </c>
      <c r="F141" s="70">
        <v>41617</v>
      </c>
      <c r="G141" s="62">
        <v>1</v>
      </c>
      <c r="H141" s="62">
        <f t="shared" si="6"/>
        <v>2</v>
      </c>
      <c r="I141" s="62">
        <v>1</v>
      </c>
      <c r="J141" s="77" t="s">
        <v>105</v>
      </c>
      <c r="K141" s="62"/>
    </row>
    <row r="142" spans="2:11" ht="20.100000000000001" customHeight="1">
      <c r="B142" s="67">
        <v>261</v>
      </c>
      <c r="C142" s="59" t="s">
        <v>1009</v>
      </c>
      <c r="D142" s="60" t="s">
        <v>999</v>
      </c>
      <c r="E142" s="69" t="s">
        <v>1004</v>
      </c>
      <c r="F142" s="70">
        <v>41624</v>
      </c>
      <c r="G142" s="62">
        <v>2</v>
      </c>
      <c r="H142" s="62">
        <f t="shared" si="6"/>
        <v>3</v>
      </c>
      <c r="I142" s="62">
        <v>1</v>
      </c>
      <c r="J142" s="77" t="s">
        <v>105</v>
      </c>
      <c r="K142" s="62"/>
    </row>
    <row r="143" spans="2:11" ht="20.100000000000001" customHeight="1">
      <c r="B143" s="67">
        <v>262</v>
      </c>
      <c r="C143" s="59" t="s">
        <v>1014</v>
      </c>
      <c r="D143" s="60" t="s">
        <v>1015</v>
      </c>
      <c r="E143" s="69" t="s">
        <v>1022</v>
      </c>
      <c r="F143" s="70">
        <v>41627</v>
      </c>
      <c r="G143" s="62">
        <v>2</v>
      </c>
      <c r="H143" s="62">
        <f t="shared" si="6"/>
        <v>3</v>
      </c>
      <c r="I143" s="62">
        <v>1</v>
      </c>
      <c r="J143" s="77" t="s">
        <v>105</v>
      </c>
      <c r="K143" s="62"/>
    </row>
    <row r="144" spans="2:11" ht="20.100000000000001" customHeight="1">
      <c r="B144" s="67">
        <v>263</v>
      </c>
      <c r="C144" s="193" t="s">
        <v>1016</v>
      </c>
      <c r="D144" s="60" t="s">
        <v>1017</v>
      </c>
      <c r="E144" s="69" t="s">
        <v>1137</v>
      </c>
      <c r="F144" s="70">
        <v>41638</v>
      </c>
      <c r="G144" s="62">
        <v>2</v>
      </c>
      <c r="H144" s="62">
        <v>8</v>
      </c>
      <c r="I144" s="62">
        <v>6</v>
      </c>
      <c r="J144" s="77" t="s">
        <v>105</v>
      </c>
      <c r="K144" s="62"/>
    </row>
    <row r="147" spans="2:11">
      <c r="F147" s="201" t="s">
        <v>1138</v>
      </c>
      <c r="G147" s="202">
        <f>SUM(G5:G146)</f>
        <v>306</v>
      </c>
      <c r="H147" s="202">
        <f>SUM(H5:H146)</f>
        <v>542</v>
      </c>
      <c r="I147" s="202">
        <f>SUM(I5:I146)</f>
        <v>236</v>
      </c>
    </row>
    <row r="150" spans="2:11">
      <c r="C150" s="203" t="s">
        <v>1139</v>
      </c>
      <c r="D150" s="204">
        <v>140</v>
      </c>
    </row>
    <row r="155" spans="2:11" ht="40.5" customHeight="1">
      <c r="B155" s="67">
        <v>234</v>
      </c>
      <c r="C155" s="59" t="s">
        <v>803</v>
      </c>
      <c r="D155" s="60" t="s">
        <v>812</v>
      </c>
      <c r="E155" s="69" t="s">
        <v>1005</v>
      </c>
      <c r="F155" s="70">
        <v>41621</v>
      </c>
      <c r="G155" s="62">
        <v>14</v>
      </c>
      <c r="H155" s="62">
        <f>I155+G155</f>
        <v>19</v>
      </c>
      <c r="I155" s="62">
        <v>5</v>
      </c>
      <c r="J155" s="77" t="s">
        <v>105</v>
      </c>
      <c r="K155" s="62"/>
    </row>
    <row r="158" spans="2:11">
      <c r="F158" s="201" t="s">
        <v>1138</v>
      </c>
      <c r="G158" s="202">
        <f>G155</f>
        <v>14</v>
      </c>
      <c r="H158" s="202">
        <f>H155</f>
        <v>19</v>
      </c>
      <c r="I158" s="202">
        <f>H158-G158</f>
        <v>5</v>
      </c>
    </row>
  </sheetData>
  <mergeCells count="1">
    <mergeCell ref="B2:C2"/>
  </mergeCells>
  <phoneticPr fontId="5" type="noConversion"/>
  <dataValidations count="4">
    <dataValidation type="list" allowBlank="1" showInputMessage="1" showErrorMessage="1" sqref="J5:J22 J26:J35 J24">
      <formula1>"正常完成,延期完成,暂停"</formula1>
    </dataValidation>
    <dataValidation type="list" allowBlank="1" showInputMessage="1" showErrorMessage="1" sqref="J54">
      <formula1>"正常完成,延期完成,暂停,延期,取消"</formula1>
    </dataValidation>
    <dataValidation type="list" allowBlank="1" showInputMessage="1" showErrorMessage="1" sqref="J122:J125 J128 J103 J108 J106 J86:J88 J25 J73 J71 J55:J57 J36:J53 J59:J61 J99 J91:J97 J112:J118 J110 J132:J135 J130">
      <formula1>"正常完成,延期完成,暂停,延期"</formula1>
    </dataValidation>
    <dataValidation type="list" allowBlank="1" showInputMessage="1" showErrorMessage="1" sqref="J129 J155 J136:J138 J119:J121 J126:J127 J107 J104:J105 J89:J90 J23 J74:J85 J72 J62:J70 J58 J100:J102 J98 J111 J109 J131 J141:J144">
      <formula1>"正常完成,延期完成,提前完成,暂停,延期"</formula1>
    </dataValidation>
  </dataValidations>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sheetPr codeName="Sheet11" filterMode="1"/>
  <dimension ref="A2:S92"/>
  <sheetViews>
    <sheetView showGridLines="0" zoomScale="85" zoomScaleNormal="85" workbookViewId="0">
      <pane ySplit="2" topLeftCell="A53" activePane="bottomLeft" state="frozen"/>
      <selection activeCell="A2" sqref="A2"/>
      <selection pane="bottomLeft" activeCell="S91" sqref="B2:S91"/>
    </sheetView>
  </sheetViews>
  <sheetFormatPr defaultRowHeight="16.5"/>
  <cols>
    <col min="1" max="1" width="9" style="429"/>
    <col min="2" max="2" width="10.875" style="429" customWidth="1"/>
    <col min="3" max="3" width="29.625" style="429" customWidth="1"/>
    <col min="4" max="4" width="8.75" style="429" customWidth="1"/>
    <col min="5" max="5" width="9.75" style="468" customWidth="1"/>
    <col min="6" max="6" width="17.875" style="429" customWidth="1"/>
    <col min="7" max="7" width="17" style="428" customWidth="1"/>
    <col min="8" max="8" width="10.75" style="441" customWidth="1"/>
    <col min="9" max="9" width="10.375" style="442" customWidth="1"/>
    <col min="10" max="12" width="9.375" style="442" customWidth="1"/>
    <col min="13" max="14" width="9" style="442" customWidth="1"/>
    <col min="15" max="15" width="6.625" style="429" customWidth="1"/>
    <col min="16" max="16" width="20" style="427" customWidth="1"/>
    <col min="17" max="17" width="20.75" style="427" customWidth="1"/>
    <col min="18" max="18" width="18.125" style="427" customWidth="1"/>
    <col min="19" max="19" width="13.375" style="427" customWidth="1"/>
    <col min="20" max="20" width="2.25" style="427" customWidth="1"/>
    <col min="21" max="16384" width="9" style="427"/>
  </cols>
  <sheetData>
    <row r="2" spans="2:19" ht="59.25" customHeight="1">
      <c r="B2" s="431" t="s">
        <v>2844</v>
      </c>
      <c r="C2" s="431" t="s">
        <v>62</v>
      </c>
      <c r="D2" s="431" t="s">
        <v>2787</v>
      </c>
      <c r="E2" s="469" t="s">
        <v>2788</v>
      </c>
      <c r="F2" s="431" t="s">
        <v>2924</v>
      </c>
      <c r="G2" s="431" t="s">
        <v>2839</v>
      </c>
      <c r="H2" s="431" t="s">
        <v>67</v>
      </c>
      <c r="I2" s="467" t="s">
        <v>3424</v>
      </c>
      <c r="J2" s="467" t="s">
        <v>2920</v>
      </c>
      <c r="K2" s="467" t="s">
        <v>3427</v>
      </c>
      <c r="L2" s="467" t="s">
        <v>3426</v>
      </c>
      <c r="M2" s="467" t="s">
        <v>3425</v>
      </c>
      <c r="N2" s="467" t="s">
        <v>2921</v>
      </c>
      <c r="O2" s="431" t="s">
        <v>2829</v>
      </c>
      <c r="P2" s="431" t="s">
        <v>2840</v>
      </c>
      <c r="Q2" s="431" t="s">
        <v>3623</v>
      </c>
      <c r="R2" s="431" t="s">
        <v>2841</v>
      </c>
      <c r="S2" s="431" t="s">
        <v>61</v>
      </c>
    </row>
    <row r="3" spans="2:19" ht="67.5" hidden="1" customHeight="1">
      <c r="B3" s="484" t="s">
        <v>2789</v>
      </c>
      <c r="C3" s="485" t="s">
        <v>3049</v>
      </c>
      <c r="D3" s="484" t="s">
        <v>2939</v>
      </c>
      <c r="E3" s="487" t="s">
        <v>2940</v>
      </c>
      <c r="F3" s="487" t="s">
        <v>3009</v>
      </c>
      <c r="G3" s="485" t="s">
        <v>2996</v>
      </c>
      <c r="H3" s="524" t="s">
        <v>3008</v>
      </c>
      <c r="I3" s="525"/>
      <c r="J3" s="488"/>
      <c r="K3" s="488"/>
      <c r="L3" s="488"/>
      <c r="M3" s="488"/>
      <c r="N3" s="491"/>
      <c r="O3" s="484" t="s">
        <v>3078</v>
      </c>
      <c r="P3" s="490" t="s">
        <v>3051</v>
      </c>
      <c r="Q3" s="485"/>
      <c r="R3" s="485"/>
      <c r="S3" s="485"/>
    </row>
    <row r="4" spans="2:19" ht="54.75" hidden="1" customHeight="1">
      <c r="B4" s="445" t="s">
        <v>2790</v>
      </c>
      <c r="C4" s="444" t="s">
        <v>2843</v>
      </c>
      <c r="D4" s="445" t="s">
        <v>2938</v>
      </c>
      <c r="E4" s="475">
        <v>10</v>
      </c>
      <c r="F4" s="473">
        <v>42622</v>
      </c>
      <c r="G4" s="444" t="s">
        <v>3005</v>
      </c>
      <c r="H4" s="473">
        <v>42711</v>
      </c>
      <c r="I4" s="476"/>
      <c r="J4" s="476"/>
      <c r="K4" s="476"/>
      <c r="L4" s="476"/>
      <c r="M4" s="476"/>
      <c r="N4" s="477"/>
      <c r="O4" s="445" t="s">
        <v>3004</v>
      </c>
      <c r="P4" s="474" t="s">
        <v>2999</v>
      </c>
      <c r="Q4" s="444"/>
      <c r="R4" s="478"/>
      <c r="S4" s="444"/>
    </row>
    <row r="5" spans="2:19" ht="50.1" hidden="1" customHeight="1">
      <c r="B5" s="522" t="s">
        <v>2893</v>
      </c>
      <c r="C5" s="439" t="s">
        <v>3173</v>
      </c>
      <c r="D5" s="522" t="s">
        <v>2936</v>
      </c>
      <c r="E5" s="470">
        <v>42</v>
      </c>
      <c r="F5" s="462" t="s">
        <v>3088</v>
      </c>
      <c r="G5" s="439" t="s">
        <v>3124</v>
      </c>
      <c r="H5" s="462" t="s">
        <v>3123</v>
      </c>
      <c r="I5" s="560"/>
      <c r="J5" s="560"/>
      <c r="K5" s="574"/>
      <c r="L5" s="574"/>
      <c r="M5" s="560"/>
      <c r="N5" s="447"/>
      <c r="O5" s="590" t="s">
        <v>3591</v>
      </c>
      <c r="P5" s="459" t="s">
        <v>3469</v>
      </c>
      <c r="Q5" s="439"/>
      <c r="R5" s="443"/>
      <c r="S5" s="439"/>
    </row>
    <row r="6" spans="2:19" ht="34.5" hidden="1" customHeight="1">
      <c r="B6" s="484" t="s">
        <v>2790</v>
      </c>
      <c r="C6" s="485" t="s">
        <v>2922</v>
      </c>
      <c r="D6" s="484" t="s">
        <v>2937</v>
      </c>
      <c r="E6" s="486">
        <v>1</v>
      </c>
      <c r="F6" s="487">
        <v>42711</v>
      </c>
      <c r="G6" s="485" t="s">
        <v>2923</v>
      </c>
      <c r="H6" s="487">
        <v>42734</v>
      </c>
      <c r="I6" s="488"/>
      <c r="J6" s="488"/>
      <c r="K6" s="488"/>
      <c r="L6" s="488"/>
      <c r="M6" s="488"/>
      <c r="N6" s="489"/>
      <c r="O6" s="484" t="s">
        <v>2945</v>
      </c>
      <c r="P6" s="490" t="s">
        <v>2944</v>
      </c>
      <c r="Q6" s="485"/>
      <c r="R6" s="491"/>
      <c r="S6" s="485"/>
    </row>
    <row r="7" spans="2:19" ht="34.5" hidden="1" customHeight="1">
      <c r="B7" s="484" t="s">
        <v>2790</v>
      </c>
      <c r="C7" s="485" t="s">
        <v>2941</v>
      </c>
      <c r="D7" s="484" t="s">
        <v>2935</v>
      </c>
      <c r="E7" s="486">
        <v>1</v>
      </c>
      <c r="F7" s="487">
        <v>42709</v>
      </c>
      <c r="G7" s="485" t="s">
        <v>2972</v>
      </c>
      <c r="H7" s="487">
        <v>42719</v>
      </c>
      <c r="I7" s="488"/>
      <c r="J7" s="488"/>
      <c r="K7" s="488"/>
      <c r="L7" s="488"/>
      <c r="M7" s="488"/>
      <c r="N7" s="489"/>
      <c r="O7" s="484" t="s">
        <v>2977</v>
      </c>
      <c r="P7" s="490" t="s">
        <v>2971</v>
      </c>
      <c r="Q7" s="485"/>
      <c r="R7" s="491"/>
      <c r="S7" s="485"/>
    </row>
    <row r="8" spans="2:19" ht="42.75" hidden="1" customHeight="1">
      <c r="B8" s="484" t="s">
        <v>2790</v>
      </c>
      <c r="C8" s="485" t="s">
        <v>2928</v>
      </c>
      <c r="D8" s="484" t="s">
        <v>2929</v>
      </c>
      <c r="E8" s="486">
        <v>9</v>
      </c>
      <c r="F8" s="487">
        <v>42719</v>
      </c>
      <c r="G8" s="485" t="s">
        <v>2930</v>
      </c>
      <c r="H8" s="487">
        <v>42761</v>
      </c>
      <c r="I8" s="488"/>
      <c r="J8" s="488"/>
      <c r="K8" s="488"/>
      <c r="L8" s="488"/>
      <c r="M8" s="488"/>
      <c r="N8" s="489"/>
      <c r="O8" s="484" t="s">
        <v>3078</v>
      </c>
      <c r="P8" s="490" t="s">
        <v>3046</v>
      </c>
      <c r="Q8" s="485"/>
      <c r="R8" s="491"/>
      <c r="S8" s="485"/>
    </row>
    <row r="9" spans="2:19" ht="50.1" hidden="1" customHeight="1">
      <c r="B9" s="522" t="s">
        <v>2934</v>
      </c>
      <c r="C9" s="439" t="s">
        <v>3409</v>
      </c>
      <c r="D9" s="522" t="s">
        <v>2943</v>
      </c>
      <c r="E9" s="470">
        <v>1</v>
      </c>
      <c r="F9" s="462" t="s">
        <v>3210</v>
      </c>
      <c r="G9" s="439" t="s">
        <v>3558</v>
      </c>
      <c r="H9" s="462" t="s">
        <v>3557</v>
      </c>
      <c r="I9" s="560"/>
      <c r="J9" s="560"/>
      <c r="K9" s="574"/>
      <c r="L9" s="574"/>
      <c r="M9" s="560"/>
      <c r="N9" s="447"/>
      <c r="O9" s="586" t="s">
        <v>3545</v>
      </c>
      <c r="P9" s="459" t="s">
        <v>3559</v>
      </c>
      <c r="Q9" s="439"/>
      <c r="R9" s="443"/>
      <c r="S9" s="439"/>
    </row>
    <row r="10" spans="2:19" ht="54.75" hidden="1" customHeight="1">
      <c r="B10" s="484" t="s">
        <v>2790</v>
      </c>
      <c r="C10" s="485" t="s">
        <v>3050</v>
      </c>
      <c r="D10" s="484" t="s">
        <v>2937</v>
      </c>
      <c r="E10" s="486">
        <v>8</v>
      </c>
      <c r="F10" s="487">
        <v>42738</v>
      </c>
      <c r="G10" s="485" t="s">
        <v>3052</v>
      </c>
      <c r="H10" s="487">
        <v>42787</v>
      </c>
      <c r="I10" s="488"/>
      <c r="J10" s="488"/>
      <c r="K10" s="488"/>
      <c r="L10" s="488"/>
      <c r="M10" s="488"/>
      <c r="N10" s="489"/>
      <c r="O10" s="484" t="s">
        <v>3078</v>
      </c>
      <c r="P10" s="490" t="s">
        <v>3047</v>
      </c>
      <c r="Q10" s="485"/>
      <c r="R10" s="491"/>
      <c r="S10" s="485"/>
    </row>
    <row r="11" spans="2:19" ht="61.5" hidden="1" customHeight="1">
      <c r="B11" s="484" t="s">
        <v>2947</v>
      </c>
      <c r="C11" s="485" t="s">
        <v>3111</v>
      </c>
      <c r="D11" s="484" t="s">
        <v>2946</v>
      </c>
      <c r="E11" s="486">
        <v>7</v>
      </c>
      <c r="F11" s="487">
        <v>42740</v>
      </c>
      <c r="G11" s="485" t="s">
        <v>3142</v>
      </c>
      <c r="H11" s="487">
        <v>42839</v>
      </c>
      <c r="I11" s="488"/>
      <c r="J11" s="488"/>
      <c r="K11" s="488"/>
      <c r="L11" s="488"/>
      <c r="M11" s="488"/>
      <c r="N11" s="489"/>
      <c r="O11" s="484" t="s">
        <v>3158</v>
      </c>
      <c r="P11" s="490" t="s">
        <v>3155</v>
      </c>
      <c r="Q11" s="485"/>
      <c r="R11" s="491"/>
      <c r="S11" s="485"/>
    </row>
    <row r="12" spans="2:19" ht="42.75" hidden="1" customHeight="1">
      <c r="B12" s="484" t="s">
        <v>2790</v>
      </c>
      <c r="C12" s="485" t="s">
        <v>2948</v>
      </c>
      <c r="D12" s="484" t="s">
        <v>2949</v>
      </c>
      <c r="E12" s="486">
        <v>1</v>
      </c>
      <c r="F12" s="487">
        <v>42741</v>
      </c>
      <c r="G12" s="485" t="s">
        <v>2950</v>
      </c>
      <c r="H12" s="487">
        <v>42754</v>
      </c>
      <c r="I12" s="488"/>
      <c r="J12" s="488"/>
      <c r="K12" s="488"/>
      <c r="L12" s="488"/>
      <c r="M12" s="488"/>
      <c r="N12" s="489"/>
      <c r="O12" s="484" t="s">
        <v>2981</v>
      </c>
      <c r="P12" s="490" t="s">
        <v>2979</v>
      </c>
      <c r="Q12" s="485" t="s">
        <v>2980</v>
      </c>
      <c r="R12" s="491"/>
      <c r="S12" s="485"/>
    </row>
    <row r="13" spans="2:19" ht="42.75" hidden="1" customHeight="1">
      <c r="B13" s="484" t="s">
        <v>2951</v>
      </c>
      <c r="C13" s="485" t="s">
        <v>2958</v>
      </c>
      <c r="D13" s="484" t="s">
        <v>2952</v>
      </c>
      <c r="E13" s="486">
        <v>2</v>
      </c>
      <c r="F13" s="487">
        <v>42741</v>
      </c>
      <c r="G13" s="485" t="s">
        <v>2953</v>
      </c>
      <c r="H13" s="487">
        <v>42757</v>
      </c>
      <c r="I13" s="488"/>
      <c r="J13" s="488"/>
      <c r="K13" s="488"/>
      <c r="L13" s="488"/>
      <c r="M13" s="488"/>
      <c r="N13" s="489"/>
      <c r="O13" s="484" t="s">
        <v>3004</v>
      </c>
      <c r="P13" s="490" t="s">
        <v>2998</v>
      </c>
      <c r="Q13" s="485"/>
      <c r="R13" s="491"/>
      <c r="S13" s="485"/>
    </row>
    <row r="14" spans="2:19" ht="42.75" hidden="1" customHeight="1">
      <c r="B14" s="484" t="s">
        <v>2790</v>
      </c>
      <c r="C14" s="485" t="s">
        <v>3011</v>
      </c>
      <c r="D14" s="484" t="s">
        <v>2949</v>
      </c>
      <c r="E14" s="486" t="s">
        <v>3012</v>
      </c>
      <c r="F14" s="487">
        <v>42741</v>
      </c>
      <c r="G14" s="485" t="s">
        <v>3053</v>
      </c>
      <c r="H14" s="487">
        <v>42756</v>
      </c>
      <c r="I14" s="488"/>
      <c r="J14" s="488"/>
      <c r="K14" s="488"/>
      <c r="L14" s="488"/>
      <c r="M14" s="488"/>
      <c r="N14" s="489"/>
      <c r="O14" s="484" t="s">
        <v>3078</v>
      </c>
      <c r="P14" s="490" t="s">
        <v>3048</v>
      </c>
      <c r="Q14" s="485" t="s">
        <v>3018</v>
      </c>
      <c r="R14" s="491"/>
      <c r="S14" s="485"/>
    </row>
    <row r="15" spans="2:19" ht="42.75" hidden="1" customHeight="1">
      <c r="B15" s="484" t="s">
        <v>2959</v>
      </c>
      <c r="C15" s="485" t="s">
        <v>2960</v>
      </c>
      <c r="D15" s="484" t="s">
        <v>2961</v>
      </c>
      <c r="E15" s="486">
        <v>1</v>
      </c>
      <c r="F15" s="487">
        <v>42740</v>
      </c>
      <c r="G15" s="485" t="s">
        <v>2962</v>
      </c>
      <c r="H15" s="487">
        <v>42741</v>
      </c>
      <c r="I15" s="488"/>
      <c r="J15" s="488"/>
      <c r="K15" s="488"/>
      <c r="L15" s="488"/>
      <c r="M15" s="488"/>
      <c r="N15" s="489"/>
      <c r="O15" s="484" t="s">
        <v>2945</v>
      </c>
      <c r="P15" s="490" t="s">
        <v>2970</v>
      </c>
      <c r="Q15" s="485"/>
      <c r="R15" s="491"/>
      <c r="S15" s="485"/>
    </row>
    <row r="16" spans="2:19" ht="42.75" hidden="1" customHeight="1">
      <c r="B16" s="484" t="s">
        <v>2959</v>
      </c>
      <c r="C16" s="485" t="s">
        <v>2963</v>
      </c>
      <c r="D16" s="484" t="s">
        <v>2961</v>
      </c>
      <c r="E16" s="486">
        <v>1</v>
      </c>
      <c r="F16" s="487">
        <v>42744</v>
      </c>
      <c r="G16" s="485" t="s">
        <v>2964</v>
      </c>
      <c r="H16" s="487">
        <v>42744</v>
      </c>
      <c r="I16" s="488"/>
      <c r="J16" s="488"/>
      <c r="K16" s="488"/>
      <c r="L16" s="488"/>
      <c r="M16" s="488"/>
      <c r="N16" s="489"/>
      <c r="O16" s="484" t="s">
        <v>2977</v>
      </c>
      <c r="P16" s="490" t="s">
        <v>2970</v>
      </c>
      <c r="Q16" s="485"/>
      <c r="R16" s="491"/>
      <c r="S16" s="485"/>
    </row>
    <row r="17" spans="2:19" ht="42.75" hidden="1" customHeight="1">
      <c r="B17" s="484" t="s">
        <v>2991</v>
      </c>
      <c r="C17" s="485" t="s">
        <v>2965</v>
      </c>
      <c r="D17" s="484" t="s">
        <v>2966</v>
      </c>
      <c r="E17" s="486">
        <v>2</v>
      </c>
      <c r="F17" s="487">
        <v>42740</v>
      </c>
      <c r="G17" s="485" t="s">
        <v>2967</v>
      </c>
      <c r="H17" s="487">
        <v>42747</v>
      </c>
      <c r="I17" s="488"/>
      <c r="J17" s="488"/>
      <c r="K17" s="488"/>
      <c r="L17" s="488"/>
      <c r="M17" s="488"/>
      <c r="N17" s="489"/>
      <c r="O17" s="484" t="s">
        <v>2977</v>
      </c>
      <c r="P17" s="490" t="s">
        <v>3016</v>
      </c>
      <c r="Q17" s="485"/>
      <c r="R17" s="491"/>
      <c r="S17" s="485"/>
    </row>
    <row r="18" spans="2:19" ht="42.75" hidden="1" customHeight="1">
      <c r="B18" s="484" t="s">
        <v>2951</v>
      </c>
      <c r="C18" s="485" t="s">
        <v>2982</v>
      </c>
      <c r="D18" s="484" t="s">
        <v>2952</v>
      </c>
      <c r="E18" s="486">
        <v>2</v>
      </c>
      <c r="F18" s="487">
        <v>42772</v>
      </c>
      <c r="G18" s="485" t="s">
        <v>2983</v>
      </c>
      <c r="H18" s="487">
        <v>42783</v>
      </c>
      <c r="I18" s="488"/>
      <c r="J18" s="488"/>
      <c r="K18" s="488"/>
      <c r="L18" s="488"/>
      <c r="M18" s="488"/>
      <c r="N18" s="489"/>
      <c r="O18" s="484" t="s">
        <v>3045</v>
      </c>
      <c r="P18" s="490" t="s">
        <v>3017</v>
      </c>
      <c r="Q18" s="485"/>
      <c r="R18" s="491"/>
      <c r="S18" s="485"/>
    </row>
    <row r="19" spans="2:19" ht="42.75" hidden="1" customHeight="1">
      <c r="B19" s="484" t="s">
        <v>2991</v>
      </c>
      <c r="C19" s="485" t="s">
        <v>2986</v>
      </c>
      <c r="D19" s="484" t="s">
        <v>2966</v>
      </c>
      <c r="E19" s="486">
        <v>2</v>
      </c>
      <c r="F19" s="487">
        <v>42758</v>
      </c>
      <c r="G19" s="485" t="s">
        <v>2988</v>
      </c>
      <c r="H19" s="487">
        <v>42753</v>
      </c>
      <c r="I19" s="488"/>
      <c r="J19" s="488"/>
      <c r="K19" s="488"/>
      <c r="L19" s="488"/>
      <c r="M19" s="488"/>
      <c r="N19" s="489"/>
      <c r="O19" s="484" t="s">
        <v>3004</v>
      </c>
      <c r="P19" s="490" t="s">
        <v>3015</v>
      </c>
      <c r="Q19" s="485" t="s">
        <v>3000</v>
      </c>
      <c r="R19" s="491"/>
      <c r="S19" s="485"/>
    </row>
    <row r="20" spans="2:19" ht="42.75" hidden="1" customHeight="1">
      <c r="B20" s="484" t="s">
        <v>2991</v>
      </c>
      <c r="C20" s="485" t="s">
        <v>2987</v>
      </c>
      <c r="D20" s="484" t="s">
        <v>2966</v>
      </c>
      <c r="E20" s="486">
        <v>1</v>
      </c>
      <c r="F20" s="487">
        <v>42740</v>
      </c>
      <c r="G20" s="485" t="s">
        <v>2989</v>
      </c>
      <c r="H20" s="487">
        <v>42772</v>
      </c>
      <c r="I20" s="488"/>
      <c r="J20" s="488"/>
      <c r="K20" s="488"/>
      <c r="L20" s="488"/>
      <c r="M20" s="488"/>
      <c r="N20" s="489"/>
      <c r="O20" s="484" t="s">
        <v>3004</v>
      </c>
      <c r="P20" s="490" t="s">
        <v>3015</v>
      </c>
      <c r="Q20" s="485" t="s">
        <v>3000</v>
      </c>
      <c r="R20" s="491"/>
      <c r="S20" s="485"/>
    </row>
    <row r="21" spans="2:19" ht="42.75" hidden="1" customHeight="1">
      <c r="B21" s="484" t="s">
        <v>2991</v>
      </c>
      <c r="C21" s="485" t="s">
        <v>2990</v>
      </c>
      <c r="D21" s="484" t="s">
        <v>2966</v>
      </c>
      <c r="E21" s="486">
        <v>1</v>
      </c>
      <c r="F21" s="487">
        <v>42775</v>
      </c>
      <c r="G21" s="485" t="s">
        <v>3169</v>
      </c>
      <c r="H21" s="487">
        <v>42775</v>
      </c>
      <c r="I21" s="488"/>
      <c r="J21" s="488"/>
      <c r="K21" s="488"/>
      <c r="L21" s="488"/>
      <c r="M21" s="488"/>
      <c r="N21" s="489"/>
      <c r="O21" s="484" t="s">
        <v>3004</v>
      </c>
      <c r="P21" s="490" t="s">
        <v>3015</v>
      </c>
      <c r="Q21" s="485" t="s">
        <v>3000</v>
      </c>
      <c r="R21" s="491"/>
      <c r="S21" s="485"/>
    </row>
    <row r="22" spans="2:19" ht="42.75" hidden="1" customHeight="1">
      <c r="B22" s="484" t="s">
        <v>2992</v>
      </c>
      <c r="C22" s="485" t="s">
        <v>2993</v>
      </c>
      <c r="D22" s="484" t="s">
        <v>2994</v>
      </c>
      <c r="E22" s="486">
        <v>1</v>
      </c>
      <c r="F22" s="487">
        <v>42775</v>
      </c>
      <c r="G22" s="485" t="s">
        <v>2995</v>
      </c>
      <c r="H22" s="487">
        <v>42776</v>
      </c>
      <c r="I22" s="488"/>
      <c r="J22" s="488"/>
      <c r="K22" s="488"/>
      <c r="L22" s="488"/>
      <c r="M22" s="488"/>
      <c r="N22" s="489"/>
      <c r="O22" s="484" t="s">
        <v>3004</v>
      </c>
      <c r="P22" s="490" t="s">
        <v>2997</v>
      </c>
      <c r="Q22" s="485"/>
      <c r="R22" s="491"/>
      <c r="S22" s="485"/>
    </row>
    <row r="23" spans="2:19" ht="42.75" hidden="1" customHeight="1">
      <c r="B23" s="484" t="s">
        <v>3006</v>
      </c>
      <c r="C23" s="485" t="s">
        <v>3068</v>
      </c>
      <c r="D23" s="484" t="s">
        <v>3007</v>
      </c>
      <c r="E23" s="486">
        <v>3</v>
      </c>
      <c r="F23" s="487">
        <v>42752</v>
      </c>
      <c r="G23" s="485" t="s">
        <v>3069</v>
      </c>
      <c r="H23" s="487">
        <v>42795</v>
      </c>
      <c r="I23" s="488"/>
      <c r="J23" s="488"/>
      <c r="K23" s="488"/>
      <c r="L23" s="488"/>
      <c r="M23" s="488"/>
      <c r="N23" s="489"/>
      <c r="O23" s="484" t="s">
        <v>3086</v>
      </c>
      <c r="P23" s="490" t="s">
        <v>3084</v>
      </c>
      <c r="Q23" s="485"/>
      <c r="R23" s="491"/>
      <c r="S23" s="485"/>
    </row>
    <row r="24" spans="2:19" ht="42.75" hidden="1" customHeight="1">
      <c r="B24" s="484" t="s">
        <v>2790</v>
      </c>
      <c r="C24" s="485" t="s">
        <v>3168</v>
      </c>
      <c r="D24" s="484" t="s">
        <v>2966</v>
      </c>
      <c r="E24" s="486">
        <v>1</v>
      </c>
      <c r="F24" s="487">
        <v>42783</v>
      </c>
      <c r="G24" s="485" t="s">
        <v>3010</v>
      </c>
      <c r="H24" s="487">
        <v>42784</v>
      </c>
      <c r="I24" s="488"/>
      <c r="J24" s="488"/>
      <c r="K24" s="488"/>
      <c r="L24" s="488"/>
      <c r="M24" s="488"/>
      <c r="N24" s="489"/>
      <c r="O24" s="484" t="s">
        <v>3045</v>
      </c>
      <c r="P24" s="490" t="s">
        <v>3019</v>
      </c>
      <c r="Q24" s="485" t="s">
        <v>3020</v>
      </c>
      <c r="R24" s="491"/>
      <c r="S24" s="485"/>
    </row>
    <row r="25" spans="2:19" ht="42.75" hidden="1" customHeight="1">
      <c r="B25" s="484" t="s">
        <v>3013</v>
      </c>
      <c r="C25" s="485" t="s">
        <v>3182</v>
      </c>
      <c r="D25" s="484" t="s">
        <v>3014</v>
      </c>
      <c r="E25" s="486">
        <v>3</v>
      </c>
      <c r="F25" s="487" t="s">
        <v>3208</v>
      </c>
      <c r="G25" s="485" t="s">
        <v>3209</v>
      </c>
      <c r="H25" s="487" t="s">
        <v>3239</v>
      </c>
      <c r="I25" s="488"/>
      <c r="J25" s="488"/>
      <c r="K25" s="488"/>
      <c r="L25" s="488"/>
      <c r="M25" s="488"/>
      <c r="N25" s="489"/>
      <c r="O25" s="484" t="s">
        <v>3314</v>
      </c>
      <c r="P25" s="490" t="s">
        <v>3300</v>
      </c>
      <c r="Q25" s="485"/>
      <c r="R25" s="491"/>
      <c r="S25" s="485"/>
    </row>
    <row r="26" spans="2:19" ht="42.75" hidden="1" customHeight="1">
      <c r="B26" s="515" t="s">
        <v>3031</v>
      </c>
      <c r="C26" s="490" t="s">
        <v>3028</v>
      </c>
      <c r="D26" s="515" t="s">
        <v>3029</v>
      </c>
      <c r="E26" s="516">
        <v>3</v>
      </c>
      <c r="F26" s="517">
        <v>42753</v>
      </c>
      <c r="G26" s="490" t="s">
        <v>3030</v>
      </c>
      <c r="H26" s="517">
        <v>42754</v>
      </c>
      <c r="I26" s="518"/>
      <c r="J26" s="518"/>
      <c r="K26" s="518"/>
      <c r="L26" s="518"/>
      <c r="M26" s="518"/>
      <c r="N26" s="519"/>
      <c r="O26" s="515" t="s">
        <v>3045</v>
      </c>
      <c r="P26" s="490"/>
      <c r="Q26" s="490"/>
      <c r="R26" s="520"/>
      <c r="S26" s="490"/>
    </row>
    <row r="27" spans="2:19" ht="67.5" hidden="1" customHeight="1">
      <c r="B27" s="484" t="s">
        <v>2789</v>
      </c>
      <c r="C27" s="485" t="s">
        <v>3103</v>
      </c>
      <c r="D27" s="484" t="s">
        <v>2939</v>
      </c>
      <c r="E27" s="486" t="s">
        <v>3104</v>
      </c>
      <c r="F27" s="487" t="s">
        <v>3105</v>
      </c>
      <c r="G27" s="485" t="s">
        <v>3106</v>
      </c>
      <c r="H27" s="524" t="s">
        <v>3125</v>
      </c>
      <c r="I27" s="525"/>
      <c r="J27" s="488"/>
      <c r="K27" s="488"/>
      <c r="L27" s="488"/>
      <c r="M27" s="488"/>
      <c r="N27" s="491"/>
      <c r="O27" s="484" t="s">
        <v>3149</v>
      </c>
      <c r="P27" s="490" t="s">
        <v>3147</v>
      </c>
      <c r="Q27" s="485"/>
      <c r="R27" s="485"/>
      <c r="S27" s="485" t="s">
        <v>3129</v>
      </c>
    </row>
    <row r="28" spans="2:19" ht="72.75" hidden="1" customHeight="1">
      <c r="B28" s="484" t="s">
        <v>2790</v>
      </c>
      <c r="C28" s="485" t="s">
        <v>3054</v>
      </c>
      <c r="D28" s="484" t="s">
        <v>2929</v>
      </c>
      <c r="E28" s="486">
        <v>12</v>
      </c>
      <c r="F28" s="487">
        <v>42769</v>
      </c>
      <c r="G28" s="485" t="s">
        <v>3055</v>
      </c>
      <c r="H28" s="487">
        <v>42802</v>
      </c>
      <c r="I28" s="488"/>
      <c r="J28" s="488"/>
      <c r="K28" s="488"/>
      <c r="L28" s="488"/>
      <c r="M28" s="488"/>
      <c r="N28" s="489"/>
      <c r="O28" s="484" t="s">
        <v>3093</v>
      </c>
      <c r="P28" s="490" t="s">
        <v>3092</v>
      </c>
      <c r="Q28" s="485"/>
      <c r="R28" s="491"/>
      <c r="S28" s="485"/>
    </row>
    <row r="29" spans="2:19" ht="30.75" hidden="1" customHeight="1">
      <c r="B29" s="484" t="s">
        <v>2790</v>
      </c>
      <c r="C29" s="485" t="s">
        <v>3071</v>
      </c>
      <c r="D29" s="484" t="s">
        <v>3072</v>
      </c>
      <c r="E29" s="486">
        <v>2</v>
      </c>
      <c r="F29" s="487">
        <v>42796</v>
      </c>
      <c r="G29" s="485" t="s">
        <v>3102</v>
      </c>
      <c r="H29" s="487">
        <v>42817</v>
      </c>
      <c r="I29" s="488"/>
      <c r="J29" s="488"/>
      <c r="K29" s="488"/>
      <c r="L29" s="488"/>
      <c r="M29" s="488"/>
      <c r="N29" s="489"/>
      <c r="O29" s="484" t="s">
        <v>2945</v>
      </c>
      <c r="P29" s="490" t="s">
        <v>3127</v>
      </c>
      <c r="Q29" s="485"/>
      <c r="R29" s="491"/>
      <c r="S29" s="485"/>
    </row>
    <row r="30" spans="2:19" ht="30.75" hidden="1" customHeight="1">
      <c r="B30" s="484" t="s">
        <v>2790</v>
      </c>
      <c r="C30" s="485" t="s">
        <v>3079</v>
      </c>
      <c r="D30" s="484" t="s">
        <v>3080</v>
      </c>
      <c r="E30" s="486">
        <v>1</v>
      </c>
      <c r="F30" s="487">
        <v>42797</v>
      </c>
      <c r="G30" s="485" t="s">
        <v>3081</v>
      </c>
      <c r="H30" s="487">
        <v>42797</v>
      </c>
      <c r="I30" s="488"/>
      <c r="J30" s="488"/>
      <c r="K30" s="488"/>
      <c r="L30" s="488"/>
      <c r="M30" s="488"/>
      <c r="N30" s="489"/>
      <c r="O30" s="484" t="s">
        <v>3086</v>
      </c>
      <c r="P30" s="490" t="s">
        <v>3085</v>
      </c>
      <c r="Q30" s="485"/>
      <c r="R30" s="491"/>
      <c r="S30" s="485"/>
    </row>
    <row r="31" spans="2:19" ht="78" hidden="1" customHeight="1">
      <c r="B31" s="484" t="s">
        <v>2790</v>
      </c>
      <c r="C31" s="485" t="s">
        <v>3174</v>
      </c>
      <c r="D31" s="484" t="s">
        <v>2929</v>
      </c>
      <c r="E31" s="486">
        <v>12</v>
      </c>
      <c r="F31" s="487">
        <v>42769</v>
      </c>
      <c r="G31" s="485" t="s">
        <v>3156</v>
      </c>
      <c r="H31" s="487">
        <v>42870</v>
      </c>
      <c r="I31" s="488"/>
      <c r="J31" s="488"/>
      <c r="K31" s="488"/>
      <c r="L31" s="488"/>
      <c r="M31" s="488"/>
      <c r="N31" s="489"/>
      <c r="O31" s="484" t="s">
        <v>3251</v>
      </c>
      <c r="P31" s="490" t="s">
        <v>3216</v>
      </c>
      <c r="Q31" s="545"/>
      <c r="R31" s="491"/>
      <c r="S31" s="485"/>
    </row>
    <row r="32" spans="2:19" ht="50.1" hidden="1" customHeight="1">
      <c r="B32" s="522" t="s">
        <v>2789</v>
      </c>
      <c r="C32" s="439" t="s">
        <v>3323</v>
      </c>
      <c r="D32" s="522" t="s">
        <v>3089</v>
      </c>
      <c r="E32" s="470" t="s">
        <v>3324</v>
      </c>
      <c r="F32" s="462">
        <v>42809</v>
      </c>
      <c r="G32" s="439" t="s">
        <v>3415</v>
      </c>
      <c r="H32" s="561">
        <v>42902</v>
      </c>
      <c r="I32" s="562"/>
      <c r="J32" s="560"/>
      <c r="K32" s="574"/>
      <c r="L32" s="574"/>
      <c r="M32" s="560"/>
      <c r="N32" s="443"/>
      <c r="O32" s="590" t="s">
        <v>3591</v>
      </c>
      <c r="P32" s="459" t="s">
        <v>3514</v>
      </c>
      <c r="Q32" s="439"/>
      <c r="R32" s="439"/>
      <c r="S32" s="439"/>
    </row>
    <row r="33" spans="2:19" ht="61.5" hidden="1" customHeight="1">
      <c r="B33" s="484" t="s">
        <v>2818</v>
      </c>
      <c r="C33" s="485" t="s">
        <v>3118</v>
      </c>
      <c r="D33" s="484" t="s">
        <v>2842</v>
      </c>
      <c r="E33" s="486">
        <v>3</v>
      </c>
      <c r="F33" s="487">
        <v>42809</v>
      </c>
      <c r="G33" s="485" t="s">
        <v>3090</v>
      </c>
      <c r="H33" s="487">
        <v>42814</v>
      </c>
      <c r="I33" s="488"/>
      <c r="J33" s="488"/>
      <c r="K33" s="488"/>
      <c r="L33" s="488"/>
      <c r="M33" s="488"/>
      <c r="N33" s="489"/>
      <c r="O33" s="484" t="s">
        <v>3128</v>
      </c>
      <c r="P33" s="490" t="s">
        <v>3126</v>
      </c>
      <c r="Q33" s="485"/>
      <c r="R33" s="491"/>
      <c r="S33" s="485" t="s">
        <v>3107</v>
      </c>
    </row>
    <row r="34" spans="2:19" ht="61.5" hidden="1" customHeight="1">
      <c r="B34" s="484" t="s">
        <v>3098</v>
      </c>
      <c r="C34" s="485" t="s">
        <v>3099</v>
      </c>
      <c r="D34" s="484" t="s">
        <v>3100</v>
      </c>
      <c r="E34" s="486">
        <v>1</v>
      </c>
      <c r="F34" s="487">
        <v>42821</v>
      </c>
      <c r="G34" s="485" t="s">
        <v>3101</v>
      </c>
      <c r="H34" s="487" t="s">
        <v>3135</v>
      </c>
      <c r="I34" s="488"/>
      <c r="J34" s="488"/>
      <c r="K34" s="488"/>
      <c r="L34" s="488"/>
      <c r="M34" s="488"/>
      <c r="N34" s="489"/>
      <c r="O34" s="484" t="s">
        <v>3149</v>
      </c>
      <c r="P34" s="490" t="s">
        <v>3146</v>
      </c>
      <c r="Q34" s="485" t="s">
        <v>3134</v>
      </c>
      <c r="R34" s="491"/>
      <c r="S34" s="485"/>
    </row>
    <row r="35" spans="2:19" ht="39" hidden="1" customHeight="1">
      <c r="B35" s="484" t="s">
        <v>3109</v>
      </c>
      <c r="C35" s="485" t="s">
        <v>3108</v>
      </c>
      <c r="D35" s="484" t="s">
        <v>2933</v>
      </c>
      <c r="E35" s="486">
        <v>1</v>
      </c>
      <c r="F35" s="487">
        <v>42821</v>
      </c>
      <c r="G35" s="485" t="s">
        <v>3110</v>
      </c>
      <c r="H35" s="524">
        <v>42823</v>
      </c>
      <c r="I35" s="525"/>
      <c r="J35" s="488"/>
      <c r="K35" s="488"/>
      <c r="L35" s="488"/>
      <c r="M35" s="488"/>
      <c r="N35" s="491"/>
      <c r="O35" s="484" t="s">
        <v>3130</v>
      </c>
      <c r="P35" s="490" t="s">
        <v>3131</v>
      </c>
      <c r="Q35" s="485"/>
      <c r="R35" s="485"/>
      <c r="S35" s="485"/>
    </row>
    <row r="36" spans="2:19" ht="41.25" hidden="1" customHeight="1">
      <c r="B36" s="484" t="s">
        <v>2790</v>
      </c>
      <c r="C36" s="485" t="s">
        <v>3157</v>
      </c>
      <c r="D36" s="484" t="s">
        <v>3113</v>
      </c>
      <c r="E36" s="486">
        <v>1</v>
      </c>
      <c r="F36" s="487">
        <v>42823</v>
      </c>
      <c r="G36" s="485" t="s">
        <v>3112</v>
      </c>
      <c r="H36" s="487">
        <v>42838</v>
      </c>
      <c r="I36" s="488"/>
      <c r="J36" s="488"/>
      <c r="K36" s="488"/>
      <c r="L36" s="488"/>
      <c r="M36" s="488"/>
      <c r="N36" s="489"/>
      <c r="O36" s="484" t="s">
        <v>3158</v>
      </c>
      <c r="P36" s="490" t="s">
        <v>3145</v>
      </c>
      <c r="Q36" s="485"/>
      <c r="R36" s="491"/>
      <c r="S36" s="485"/>
    </row>
    <row r="37" spans="2:19" ht="41.25" hidden="1" customHeight="1">
      <c r="B37" s="484" t="s">
        <v>2790</v>
      </c>
      <c r="C37" s="485" t="s">
        <v>3115</v>
      </c>
      <c r="D37" s="484" t="s">
        <v>3113</v>
      </c>
      <c r="E37" s="486">
        <v>1</v>
      </c>
      <c r="F37" s="487">
        <v>42823</v>
      </c>
      <c r="G37" s="485" t="s">
        <v>3114</v>
      </c>
      <c r="H37" s="487">
        <v>42826</v>
      </c>
      <c r="I37" s="488"/>
      <c r="J37" s="488"/>
      <c r="K37" s="488"/>
      <c r="L37" s="488"/>
      <c r="M37" s="488"/>
      <c r="N37" s="489"/>
      <c r="O37" s="484" t="s">
        <v>3130</v>
      </c>
      <c r="P37" s="490" t="s">
        <v>3132</v>
      </c>
      <c r="Q37" s="485"/>
      <c r="R37" s="491"/>
      <c r="S37" s="485"/>
    </row>
    <row r="38" spans="2:19" ht="41.25" hidden="1" customHeight="1">
      <c r="B38" s="484" t="s">
        <v>2790</v>
      </c>
      <c r="C38" s="485" t="s">
        <v>3116</v>
      </c>
      <c r="D38" s="484" t="s">
        <v>3113</v>
      </c>
      <c r="E38" s="486">
        <v>1</v>
      </c>
      <c r="F38" s="487">
        <v>42823</v>
      </c>
      <c r="G38" s="485" t="s">
        <v>3117</v>
      </c>
      <c r="H38" s="487">
        <v>42823</v>
      </c>
      <c r="I38" s="488"/>
      <c r="J38" s="488"/>
      <c r="K38" s="488"/>
      <c r="L38" s="488"/>
      <c r="M38" s="488"/>
      <c r="N38" s="489"/>
      <c r="O38" s="484" t="s">
        <v>3130</v>
      </c>
      <c r="P38" s="490" t="s">
        <v>3132</v>
      </c>
      <c r="Q38" s="485"/>
      <c r="R38" s="491"/>
      <c r="S38" s="485"/>
    </row>
    <row r="39" spans="2:19" ht="61.5" hidden="1" customHeight="1">
      <c r="B39" s="484" t="s">
        <v>2818</v>
      </c>
      <c r="C39" s="485" t="s">
        <v>3138</v>
      </c>
      <c r="D39" s="484" t="s">
        <v>2842</v>
      </c>
      <c r="E39" s="486">
        <v>3</v>
      </c>
      <c r="F39" s="487">
        <v>42822</v>
      </c>
      <c r="G39" s="485" t="s">
        <v>3141</v>
      </c>
      <c r="H39" s="487">
        <v>42839</v>
      </c>
      <c r="I39" s="488"/>
      <c r="J39" s="488"/>
      <c r="K39" s="488"/>
      <c r="L39" s="488"/>
      <c r="M39" s="488"/>
      <c r="N39" s="489"/>
      <c r="O39" s="484" t="s">
        <v>3158</v>
      </c>
      <c r="P39" s="490" t="s">
        <v>3153</v>
      </c>
      <c r="Q39" s="485"/>
      <c r="R39" s="491"/>
      <c r="S39" s="485" t="s">
        <v>3107</v>
      </c>
    </row>
    <row r="40" spans="2:19" ht="61.5" hidden="1" customHeight="1">
      <c r="B40" s="484" t="s">
        <v>2818</v>
      </c>
      <c r="C40" s="485" t="s">
        <v>3139</v>
      </c>
      <c r="D40" s="484" t="s">
        <v>2842</v>
      </c>
      <c r="E40" s="486">
        <v>2</v>
      </c>
      <c r="F40" s="487">
        <v>42832</v>
      </c>
      <c r="G40" s="485" t="s">
        <v>3140</v>
      </c>
      <c r="H40" s="487">
        <v>42839</v>
      </c>
      <c r="I40" s="488"/>
      <c r="J40" s="488"/>
      <c r="K40" s="488"/>
      <c r="L40" s="488"/>
      <c r="M40" s="488"/>
      <c r="N40" s="489"/>
      <c r="O40" s="484" t="s">
        <v>2945</v>
      </c>
      <c r="P40" s="490" t="s">
        <v>3154</v>
      </c>
      <c r="Q40" s="485"/>
      <c r="R40" s="491"/>
      <c r="S40" s="485" t="s">
        <v>3107</v>
      </c>
    </row>
    <row r="41" spans="2:19" ht="41.25" hidden="1" customHeight="1">
      <c r="B41" s="484" t="s">
        <v>2790</v>
      </c>
      <c r="C41" s="485" t="s">
        <v>3172</v>
      </c>
      <c r="D41" s="484" t="s">
        <v>3119</v>
      </c>
      <c r="E41" s="486">
        <v>2</v>
      </c>
      <c r="F41" s="487">
        <v>42830</v>
      </c>
      <c r="G41" s="485" t="s">
        <v>3120</v>
      </c>
      <c r="H41" s="487">
        <v>42871</v>
      </c>
      <c r="I41" s="488"/>
      <c r="J41" s="488"/>
      <c r="K41" s="488"/>
      <c r="L41" s="488"/>
      <c r="M41" s="488"/>
      <c r="N41" s="489"/>
      <c r="O41" s="484" t="s">
        <v>3251</v>
      </c>
      <c r="P41" s="490" t="s">
        <v>3226</v>
      </c>
      <c r="Q41" s="485" t="s">
        <v>3219</v>
      </c>
      <c r="R41" s="491"/>
      <c r="S41" s="485"/>
    </row>
    <row r="42" spans="2:19" ht="30.75" hidden="1" customHeight="1">
      <c r="B42" s="484" t="s">
        <v>2790</v>
      </c>
      <c r="C42" s="485" t="s">
        <v>3121</v>
      </c>
      <c r="D42" s="484" t="s">
        <v>2833</v>
      </c>
      <c r="E42" s="486">
        <v>5</v>
      </c>
      <c r="F42" s="487">
        <v>42825</v>
      </c>
      <c r="G42" s="485" t="s">
        <v>3122</v>
      </c>
      <c r="H42" s="487">
        <v>42843</v>
      </c>
      <c r="I42" s="488"/>
      <c r="J42" s="488"/>
      <c r="K42" s="488"/>
      <c r="L42" s="488"/>
      <c r="M42" s="488"/>
      <c r="N42" s="489"/>
      <c r="O42" s="484" t="s">
        <v>3223</v>
      </c>
      <c r="P42" s="490" t="s">
        <v>3217</v>
      </c>
      <c r="Q42" s="485"/>
      <c r="R42" s="491"/>
      <c r="S42" s="485"/>
    </row>
    <row r="43" spans="2:19" ht="50.1" hidden="1" customHeight="1">
      <c r="B43" s="522" t="s">
        <v>2790</v>
      </c>
      <c r="C43" s="439" t="s">
        <v>3467</v>
      </c>
      <c r="D43" s="522" t="s">
        <v>2833</v>
      </c>
      <c r="E43" s="470">
        <v>9</v>
      </c>
      <c r="F43" s="462">
        <v>42826</v>
      </c>
      <c r="G43" s="439" t="s">
        <v>3468</v>
      </c>
      <c r="H43" s="462">
        <v>42915</v>
      </c>
      <c r="I43" s="560"/>
      <c r="J43" s="560"/>
      <c r="K43" s="574"/>
      <c r="L43" s="574"/>
      <c r="M43" s="560"/>
      <c r="N43" s="447"/>
      <c r="O43" s="582" t="s">
        <v>3496</v>
      </c>
      <c r="P43" s="459" t="s">
        <v>3470</v>
      </c>
      <c r="Q43" s="439"/>
      <c r="R43" s="443"/>
      <c r="S43" s="439"/>
    </row>
    <row r="44" spans="2:19" ht="41.25" hidden="1" customHeight="1">
      <c r="B44" s="484" t="s">
        <v>3150</v>
      </c>
      <c r="C44" s="485" t="s">
        <v>3288</v>
      </c>
      <c r="D44" s="484" t="s">
        <v>3151</v>
      </c>
      <c r="E44" s="486">
        <v>2</v>
      </c>
      <c r="F44" s="487">
        <v>42835</v>
      </c>
      <c r="G44" s="485" t="s">
        <v>3152</v>
      </c>
      <c r="H44" s="487">
        <v>42846</v>
      </c>
      <c r="I44" s="488"/>
      <c r="J44" s="488"/>
      <c r="K44" s="488"/>
      <c r="L44" s="488"/>
      <c r="M44" s="488"/>
      <c r="N44" s="489"/>
      <c r="O44" s="484" t="s">
        <v>3314</v>
      </c>
      <c r="P44" s="490" t="s">
        <v>3301</v>
      </c>
      <c r="Q44" s="485"/>
      <c r="R44" s="491"/>
      <c r="S44" s="485"/>
    </row>
    <row r="45" spans="2:19" ht="30.75" hidden="1" customHeight="1">
      <c r="B45" s="484" t="s">
        <v>2790</v>
      </c>
      <c r="C45" s="485" t="s">
        <v>3159</v>
      </c>
      <c r="D45" s="484" t="s">
        <v>3160</v>
      </c>
      <c r="E45" s="486">
        <v>3</v>
      </c>
      <c r="F45" s="487">
        <v>42845</v>
      </c>
      <c r="G45" s="485" t="s">
        <v>3161</v>
      </c>
      <c r="H45" s="487">
        <v>42845</v>
      </c>
      <c r="I45" s="488"/>
      <c r="J45" s="488"/>
      <c r="K45" s="488"/>
      <c r="L45" s="488"/>
      <c r="M45" s="488"/>
      <c r="N45" s="489"/>
      <c r="O45" s="484" t="s">
        <v>3198</v>
      </c>
      <c r="P45" s="490" t="s">
        <v>3196</v>
      </c>
      <c r="Q45" s="485" t="s">
        <v>3189</v>
      </c>
      <c r="R45" s="491"/>
      <c r="S45" s="485"/>
    </row>
    <row r="46" spans="2:19" ht="50.1" hidden="1" customHeight="1">
      <c r="B46" s="522" t="s">
        <v>2790</v>
      </c>
      <c r="C46" s="439" t="s">
        <v>3465</v>
      </c>
      <c r="D46" s="522" t="s">
        <v>2791</v>
      </c>
      <c r="E46" s="470">
        <v>2</v>
      </c>
      <c r="F46" s="462">
        <v>42845</v>
      </c>
      <c r="G46" s="439" t="s">
        <v>3466</v>
      </c>
      <c r="H46" s="462" t="s">
        <v>3552</v>
      </c>
      <c r="I46" s="569"/>
      <c r="J46" s="560"/>
      <c r="K46" s="574"/>
      <c r="L46" s="574"/>
      <c r="M46" s="560"/>
      <c r="N46" s="447"/>
      <c r="O46" s="586" t="s">
        <v>3553</v>
      </c>
      <c r="P46" s="459" t="s">
        <v>3556</v>
      </c>
      <c r="Q46" s="439" t="s">
        <v>3519</v>
      </c>
      <c r="R46" s="443"/>
      <c r="S46" s="439"/>
    </row>
    <row r="47" spans="2:19" ht="30.75" hidden="1" customHeight="1">
      <c r="B47" s="484" t="s">
        <v>2790</v>
      </c>
      <c r="C47" s="485" t="s">
        <v>3170</v>
      </c>
      <c r="D47" s="484" t="s">
        <v>3160</v>
      </c>
      <c r="E47" s="486">
        <v>1</v>
      </c>
      <c r="F47" s="487">
        <v>42842</v>
      </c>
      <c r="G47" s="485" t="s">
        <v>3162</v>
      </c>
      <c r="H47" s="487">
        <v>42842</v>
      </c>
      <c r="I47" s="488"/>
      <c r="J47" s="488"/>
      <c r="K47" s="488"/>
      <c r="L47" s="488"/>
      <c r="M47" s="488"/>
      <c r="N47" s="489"/>
      <c r="O47" s="484" t="s">
        <v>3198</v>
      </c>
      <c r="P47" s="490"/>
      <c r="Q47" s="485" t="s">
        <v>3183</v>
      </c>
      <c r="R47" s="491"/>
      <c r="S47" s="485"/>
    </row>
    <row r="48" spans="2:19" ht="41.25" hidden="1" customHeight="1">
      <c r="B48" s="484" t="s">
        <v>2951</v>
      </c>
      <c r="C48" s="485" t="s">
        <v>3171</v>
      </c>
      <c r="D48" s="484" t="s">
        <v>2830</v>
      </c>
      <c r="E48" s="486">
        <v>2</v>
      </c>
      <c r="F48" s="487" t="s">
        <v>3181</v>
      </c>
      <c r="G48" s="485" t="s">
        <v>3179</v>
      </c>
      <c r="H48" s="487" t="s">
        <v>3180</v>
      </c>
      <c r="I48" s="488"/>
      <c r="J48" s="488"/>
      <c r="K48" s="488"/>
      <c r="L48" s="488"/>
      <c r="M48" s="488"/>
      <c r="N48" s="489"/>
      <c r="O48" s="484" t="s">
        <v>3198</v>
      </c>
      <c r="P48" s="490" t="s">
        <v>3197</v>
      </c>
      <c r="Q48" s="485"/>
      <c r="R48" s="491"/>
      <c r="S48" s="485"/>
    </row>
    <row r="49" spans="2:19" ht="50.1" hidden="1" customHeight="1">
      <c r="B49" s="522" t="s">
        <v>3175</v>
      </c>
      <c r="C49" s="439" t="s">
        <v>3367</v>
      </c>
      <c r="D49" s="522" t="s">
        <v>3176</v>
      </c>
      <c r="E49" s="470">
        <v>1</v>
      </c>
      <c r="F49" s="462">
        <v>42852</v>
      </c>
      <c r="G49" s="439" t="s">
        <v>3177</v>
      </c>
      <c r="H49" s="462">
        <v>42883</v>
      </c>
      <c r="I49" s="560"/>
      <c r="J49" s="560"/>
      <c r="K49" s="574"/>
      <c r="L49" s="574"/>
      <c r="M49" s="560"/>
      <c r="N49" s="447"/>
      <c r="O49" s="522" t="s">
        <v>3390</v>
      </c>
      <c r="P49" s="459" t="s">
        <v>3383</v>
      </c>
      <c r="Q49" s="439"/>
      <c r="R49" s="443"/>
      <c r="S49" s="439"/>
    </row>
    <row r="50" spans="2:19" ht="41.25" hidden="1" customHeight="1">
      <c r="B50" s="484" t="s">
        <v>3175</v>
      </c>
      <c r="C50" s="485" t="s">
        <v>3207</v>
      </c>
      <c r="D50" s="484" t="s">
        <v>3176</v>
      </c>
      <c r="E50" s="486">
        <v>2</v>
      </c>
      <c r="F50" s="487">
        <v>42852</v>
      </c>
      <c r="G50" s="485" t="s">
        <v>3178</v>
      </c>
      <c r="H50" s="487">
        <v>42867</v>
      </c>
      <c r="I50" s="488"/>
      <c r="J50" s="488"/>
      <c r="K50" s="488"/>
      <c r="L50" s="488"/>
      <c r="M50" s="488"/>
      <c r="N50" s="489"/>
      <c r="O50" s="484" t="s">
        <v>3251</v>
      </c>
      <c r="P50" s="490" t="s">
        <v>3218</v>
      </c>
      <c r="Q50" s="485"/>
      <c r="R50" s="491"/>
      <c r="S50" s="485"/>
    </row>
    <row r="51" spans="2:19" ht="50.1" hidden="1" customHeight="1">
      <c r="B51" s="522" t="s">
        <v>3205</v>
      </c>
      <c r="C51" s="439" t="s">
        <v>3294</v>
      </c>
      <c r="D51" s="522" t="s">
        <v>3206</v>
      </c>
      <c r="E51" s="470">
        <v>2</v>
      </c>
      <c r="F51" s="462" t="s">
        <v>3295</v>
      </c>
      <c r="G51" s="439" t="s">
        <v>3296</v>
      </c>
      <c r="H51" s="462" t="s">
        <v>3400</v>
      </c>
      <c r="I51" s="560"/>
      <c r="J51" s="560"/>
      <c r="K51" s="574"/>
      <c r="L51" s="574"/>
      <c r="M51" s="560"/>
      <c r="N51" s="447"/>
      <c r="O51" s="572" t="s">
        <v>3416</v>
      </c>
      <c r="P51" s="459" t="s">
        <v>3417</v>
      </c>
      <c r="Q51" s="439"/>
      <c r="R51" s="443"/>
      <c r="S51" s="439"/>
    </row>
    <row r="52" spans="2:19" ht="30.75" hidden="1" customHeight="1">
      <c r="B52" s="484" t="s">
        <v>2790</v>
      </c>
      <c r="C52" s="485" t="s">
        <v>3211</v>
      </c>
      <c r="D52" s="484" t="s">
        <v>2833</v>
      </c>
      <c r="E52" s="486">
        <v>2</v>
      </c>
      <c r="F52" s="487">
        <v>42866</v>
      </c>
      <c r="G52" s="485" t="s">
        <v>3212</v>
      </c>
      <c r="H52" s="487">
        <v>42871</v>
      </c>
      <c r="I52" s="488"/>
      <c r="J52" s="488"/>
      <c r="K52" s="488"/>
      <c r="L52" s="488"/>
      <c r="M52" s="488"/>
      <c r="N52" s="489"/>
      <c r="O52" s="484" t="s">
        <v>3282</v>
      </c>
      <c r="P52" s="490" t="s">
        <v>3253</v>
      </c>
      <c r="Q52" s="485" t="s">
        <v>3254</v>
      </c>
      <c r="R52" s="491"/>
      <c r="S52" s="485"/>
    </row>
    <row r="53" spans="2:19" ht="50.1" customHeight="1">
      <c r="B53" s="522" t="s">
        <v>2790</v>
      </c>
      <c r="C53" s="439" t="s">
        <v>3410</v>
      </c>
      <c r="D53" s="522" t="s">
        <v>3224</v>
      </c>
      <c r="E53" s="470">
        <v>10</v>
      </c>
      <c r="F53" s="462">
        <v>42870</v>
      </c>
      <c r="G53" s="439" t="s">
        <v>3592</v>
      </c>
      <c r="H53" s="462"/>
      <c r="I53" s="560"/>
      <c r="J53" s="560"/>
      <c r="K53" s="574"/>
      <c r="L53" s="574"/>
      <c r="M53" s="560"/>
      <c r="N53" s="447"/>
      <c r="O53" s="522" t="s">
        <v>3402</v>
      </c>
      <c r="P53" s="459" t="s">
        <v>3621</v>
      </c>
      <c r="Q53" s="439" t="s">
        <v>3622</v>
      </c>
      <c r="R53" s="443"/>
      <c r="S53" s="439"/>
    </row>
    <row r="54" spans="2:19" ht="30.75" hidden="1" customHeight="1">
      <c r="B54" s="484" t="s">
        <v>2790</v>
      </c>
      <c r="C54" s="485" t="s">
        <v>3227</v>
      </c>
      <c r="D54" s="484" t="s">
        <v>3302</v>
      </c>
      <c r="E54" s="486">
        <v>1</v>
      </c>
      <c r="F54" s="487">
        <v>42871</v>
      </c>
      <c r="G54" s="485" t="s">
        <v>3228</v>
      </c>
      <c r="H54" s="487">
        <v>42882</v>
      </c>
      <c r="I54" s="488"/>
      <c r="J54" s="488"/>
      <c r="K54" s="488"/>
      <c r="L54" s="488"/>
      <c r="M54" s="488"/>
      <c r="N54" s="489"/>
      <c r="O54" s="484" t="s">
        <v>3314</v>
      </c>
      <c r="P54" s="490" t="s">
        <v>3319</v>
      </c>
      <c r="Q54" s="485"/>
      <c r="R54" s="491"/>
      <c r="S54" s="485"/>
    </row>
    <row r="55" spans="2:19" ht="50.1" hidden="1" customHeight="1">
      <c r="B55" s="522" t="s">
        <v>3240</v>
      </c>
      <c r="C55" s="439" t="s">
        <v>3241</v>
      </c>
      <c r="D55" s="522" t="s">
        <v>3242</v>
      </c>
      <c r="E55" s="470">
        <v>1</v>
      </c>
      <c r="F55" s="462">
        <v>42877</v>
      </c>
      <c r="G55" s="439" t="s">
        <v>3243</v>
      </c>
      <c r="H55" s="462">
        <v>42942</v>
      </c>
      <c r="I55" s="560"/>
      <c r="J55" s="560"/>
      <c r="K55" s="574"/>
      <c r="L55" s="574"/>
      <c r="M55" s="560"/>
      <c r="N55" s="447"/>
      <c r="O55" s="590" t="s">
        <v>3591</v>
      </c>
      <c r="P55" s="459" t="s">
        <v>3597</v>
      </c>
      <c r="Q55" s="439"/>
      <c r="R55" s="443"/>
      <c r="S55" s="439"/>
    </row>
    <row r="56" spans="2:19" ht="30.75" hidden="1" customHeight="1">
      <c r="B56" s="484" t="s">
        <v>3244</v>
      </c>
      <c r="C56" s="485" t="s">
        <v>3247</v>
      </c>
      <c r="D56" s="484" t="s">
        <v>3245</v>
      </c>
      <c r="E56" s="486">
        <v>1</v>
      </c>
      <c r="F56" s="487">
        <v>42877</v>
      </c>
      <c r="G56" s="485" t="s">
        <v>3246</v>
      </c>
      <c r="H56" s="487">
        <v>42872</v>
      </c>
      <c r="I56" s="488"/>
      <c r="J56" s="488"/>
      <c r="K56" s="488"/>
      <c r="L56" s="488"/>
      <c r="M56" s="488"/>
      <c r="N56" s="489"/>
      <c r="O56" s="484" t="s">
        <v>3282</v>
      </c>
      <c r="P56" s="490" t="s">
        <v>3252</v>
      </c>
      <c r="Q56" s="485"/>
      <c r="R56" s="491"/>
      <c r="S56" s="485"/>
    </row>
    <row r="57" spans="2:19" ht="30.75" hidden="1" customHeight="1">
      <c r="B57" s="578" t="s">
        <v>3244</v>
      </c>
      <c r="C57" s="439" t="s">
        <v>3450</v>
      </c>
      <c r="D57" s="578" t="s">
        <v>3245</v>
      </c>
      <c r="E57" s="470">
        <v>2</v>
      </c>
      <c r="F57" s="462">
        <v>42877</v>
      </c>
      <c r="G57" s="439" t="s">
        <v>3472</v>
      </c>
      <c r="H57" s="462">
        <v>42872</v>
      </c>
      <c r="I57" s="576"/>
      <c r="J57" s="576"/>
      <c r="K57" s="576"/>
      <c r="L57" s="576"/>
      <c r="M57" s="576"/>
      <c r="N57" s="447"/>
      <c r="O57" s="578" t="s">
        <v>3473</v>
      </c>
      <c r="P57" s="459" t="s">
        <v>3471</v>
      </c>
      <c r="Q57" s="439"/>
      <c r="R57" s="443"/>
      <c r="S57" s="439"/>
    </row>
    <row r="58" spans="2:19" ht="30.75" hidden="1" customHeight="1">
      <c r="B58" s="484" t="s">
        <v>3244</v>
      </c>
      <c r="C58" s="485" t="s">
        <v>3248</v>
      </c>
      <c r="D58" s="484" t="s">
        <v>3249</v>
      </c>
      <c r="E58" s="486">
        <v>2</v>
      </c>
      <c r="F58" s="487">
        <v>42872</v>
      </c>
      <c r="G58" s="485" t="s">
        <v>3250</v>
      </c>
      <c r="H58" s="487">
        <v>42872</v>
      </c>
      <c r="I58" s="488"/>
      <c r="J58" s="488"/>
      <c r="K58" s="488"/>
      <c r="L58" s="488"/>
      <c r="M58" s="488"/>
      <c r="N58" s="489"/>
      <c r="O58" s="484" t="s">
        <v>3282</v>
      </c>
      <c r="P58" s="490" t="s">
        <v>3255</v>
      </c>
      <c r="Q58" s="485" t="s">
        <v>3256</v>
      </c>
      <c r="R58" s="491"/>
      <c r="S58" s="485"/>
    </row>
    <row r="59" spans="2:19" ht="30.75" hidden="1" customHeight="1">
      <c r="B59" s="484" t="s">
        <v>3283</v>
      </c>
      <c r="C59" s="485" t="s">
        <v>3284</v>
      </c>
      <c r="D59" s="484" t="s">
        <v>3285</v>
      </c>
      <c r="E59" s="486">
        <v>1</v>
      </c>
      <c r="F59" s="487">
        <v>42880</v>
      </c>
      <c r="G59" s="485" t="s">
        <v>3286</v>
      </c>
      <c r="H59" s="487">
        <v>42880</v>
      </c>
      <c r="I59" s="488"/>
      <c r="J59" s="488"/>
      <c r="K59" s="488"/>
      <c r="L59" s="488"/>
      <c r="M59" s="488"/>
      <c r="N59" s="489"/>
      <c r="O59" s="484" t="s">
        <v>3314</v>
      </c>
      <c r="P59" s="490" t="s">
        <v>3320</v>
      </c>
      <c r="Q59" s="485"/>
      <c r="R59" s="491"/>
      <c r="S59" s="485"/>
    </row>
    <row r="60" spans="2:19" ht="50.1" hidden="1" customHeight="1">
      <c r="B60" s="522" t="s">
        <v>3287</v>
      </c>
      <c r="C60" s="439" t="s">
        <v>3289</v>
      </c>
      <c r="D60" s="522" t="s">
        <v>3290</v>
      </c>
      <c r="E60" s="470">
        <v>2</v>
      </c>
      <c r="F60" s="462">
        <v>42880</v>
      </c>
      <c r="G60" s="439" t="s">
        <v>3291</v>
      </c>
      <c r="H60" s="462">
        <v>42881</v>
      </c>
      <c r="I60" s="560"/>
      <c r="J60" s="560"/>
      <c r="K60" s="574"/>
      <c r="L60" s="574"/>
      <c r="M60" s="560"/>
      <c r="N60" s="447"/>
      <c r="O60" s="522" t="s">
        <v>3390</v>
      </c>
      <c r="P60" s="459" t="s">
        <v>3381</v>
      </c>
      <c r="Q60" s="439"/>
      <c r="R60" s="443"/>
      <c r="S60" s="439"/>
    </row>
    <row r="61" spans="2:19" ht="42.75" hidden="1" customHeight="1">
      <c r="B61" s="484" t="s">
        <v>2789</v>
      </c>
      <c r="C61" s="485" t="s">
        <v>3292</v>
      </c>
      <c r="D61" s="484" t="s">
        <v>3014</v>
      </c>
      <c r="E61" s="486">
        <v>1</v>
      </c>
      <c r="F61" s="487">
        <v>42879</v>
      </c>
      <c r="G61" s="485" t="s">
        <v>3293</v>
      </c>
      <c r="H61" s="487">
        <v>42879</v>
      </c>
      <c r="I61" s="488"/>
      <c r="J61" s="488"/>
      <c r="K61" s="488"/>
      <c r="L61" s="488"/>
      <c r="M61" s="488"/>
      <c r="N61" s="489"/>
      <c r="O61" s="484" t="s">
        <v>3314</v>
      </c>
      <c r="P61" s="490" t="s">
        <v>3304</v>
      </c>
      <c r="Q61" s="485"/>
      <c r="R61" s="491"/>
      <c r="S61" s="485"/>
    </row>
    <row r="62" spans="2:19" ht="50.1" hidden="1" customHeight="1">
      <c r="B62" s="522" t="s">
        <v>2789</v>
      </c>
      <c r="C62" s="439" t="s">
        <v>3297</v>
      </c>
      <c r="D62" s="522" t="s">
        <v>3014</v>
      </c>
      <c r="E62" s="470">
        <v>1</v>
      </c>
      <c r="F62" s="462">
        <v>42879</v>
      </c>
      <c r="G62" s="439" t="s">
        <v>3298</v>
      </c>
      <c r="H62" s="462">
        <v>42888</v>
      </c>
      <c r="I62" s="560"/>
      <c r="J62" s="560"/>
      <c r="K62" s="574"/>
      <c r="L62" s="574"/>
      <c r="M62" s="560"/>
      <c r="N62" s="447"/>
      <c r="O62" s="522" t="s">
        <v>3390</v>
      </c>
      <c r="P62" s="459" t="s">
        <v>3382</v>
      </c>
      <c r="Q62" s="439"/>
      <c r="R62" s="443"/>
      <c r="S62" s="439"/>
    </row>
    <row r="63" spans="2:19" ht="50.1" hidden="1" customHeight="1">
      <c r="B63" s="522" t="s">
        <v>2790</v>
      </c>
      <c r="C63" s="439" t="s">
        <v>3403</v>
      </c>
      <c r="D63" s="522" t="s">
        <v>3317</v>
      </c>
      <c r="E63" s="470">
        <v>2</v>
      </c>
      <c r="F63" s="462">
        <v>42893</v>
      </c>
      <c r="G63" s="439" t="s">
        <v>3404</v>
      </c>
      <c r="H63" s="462">
        <v>42907</v>
      </c>
      <c r="I63" s="560"/>
      <c r="J63" s="560"/>
      <c r="K63" s="574"/>
      <c r="L63" s="574"/>
      <c r="M63" s="560"/>
      <c r="N63" s="447"/>
      <c r="O63" s="522" t="s">
        <v>3390</v>
      </c>
      <c r="P63" s="459" t="s">
        <v>3385</v>
      </c>
      <c r="Q63" s="439" t="s">
        <v>3386</v>
      </c>
      <c r="R63" s="443"/>
      <c r="S63" s="439"/>
    </row>
    <row r="64" spans="2:19" ht="50.1" hidden="1" customHeight="1">
      <c r="B64" s="522" t="s">
        <v>2790</v>
      </c>
      <c r="C64" s="439" t="s">
        <v>3325</v>
      </c>
      <c r="D64" s="522" t="s">
        <v>3326</v>
      </c>
      <c r="E64" s="470">
        <v>2</v>
      </c>
      <c r="F64" s="462">
        <v>42887</v>
      </c>
      <c r="G64" s="439" t="s">
        <v>3327</v>
      </c>
      <c r="H64" s="462">
        <v>42898</v>
      </c>
      <c r="I64" s="560"/>
      <c r="J64" s="560"/>
      <c r="K64" s="574"/>
      <c r="L64" s="574"/>
      <c r="M64" s="560"/>
      <c r="N64" s="447"/>
      <c r="O64" s="522" t="s">
        <v>3366</v>
      </c>
      <c r="P64" s="459" t="s">
        <v>3333</v>
      </c>
      <c r="Q64" s="439"/>
      <c r="R64" s="443"/>
      <c r="S64" s="439"/>
    </row>
    <row r="65" spans="2:19" ht="50.1" hidden="1" customHeight="1">
      <c r="B65" s="522" t="s">
        <v>2789</v>
      </c>
      <c r="C65" s="439" t="s">
        <v>3451</v>
      </c>
      <c r="D65" s="522" t="s">
        <v>3014</v>
      </c>
      <c r="E65" s="470">
        <v>2</v>
      </c>
      <c r="F65" s="462">
        <v>42898</v>
      </c>
      <c r="G65" s="439" t="s">
        <v>3328</v>
      </c>
      <c r="H65" s="462">
        <v>42900</v>
      </c>
      <c r="I65" s="560"/>
      <c r="J65" s="560"/>
      <c r="K65" s="574"/>
      <c r="L65" s="574"/>
      <c r="M65" s="560"/>
      <c r="N65" s="447"/>
      <c r="O65" s="522" t="s">
        <v>3366</v>
      </c>
      <c r="P65" s="459" t="s">
        <v>3329</v>
      </c>
      <c r="Q65" s="439"/>
      <c r="R65" s="443"/>
      <c r="S65" s="439"/>
    </row>
    <row r="66" spans="2:19" ht="50.1" hidden="1" customHeight="1">
      <c r="B66" s="522" t="s">
        <v>2951</v>
      </c>
      <c r="C66" s="439" t="s">
        <v>3374</v>
      </c>
      <c r="D66" s="522" t="s">
        <v>3242</v>
      </c>
      <c r="E66" s="470">
        <v>1</v>
      </c>
      <c r="F66" s="462">
        <v>42907</v>
      </c>
      <c r="G66" s="439" t="s">
        <v>3375</v>
      </c>
      <c r="H66" s="462">
        <v>42907</v>
      </c>
      <c r="I66" s="567"/>
      <c r="J66" s="567"/>
      <c r="K66" s="574"/>
      <c r="L66" s="574"/>
      <c r="M66" s="567"/>
      <c r="N66" s="447"/>
      <c r="O66" s="522" t="s">
        <v>3390</v>
      </c>
      <c r="P66" s="459" t="s">
        <v>3384</v>
      </c>
      <c r="Q66" s="439"/>
      <c r="R66" s="443"/>
      <c r="S66" s="439"/>
    </row>
    <row r="67" spans="2:19" ht="50.1" hidden="1" customHeight="1">
      <c r="B67" s="522" t="s">
        <v>3376</v>
      </c>
      <c r="C67" s="439" t="s">
        <v>3377</v>
      </c>
      <c r="D67" s="522" t="s">
        <v>3378</v>
      </c>
      <c r="E67" s="470">
        <v>4</v>
      </c>
      <c r="F67" s="462">
        <v>42888</v>
      </c>
      <c r="G67" s="439" t="s">
        <v>3379</v>
      </c>
      <c r="H67" s="462">
        <v>42894</v>
      </c>
      <c r="I67" s="567"/>
      <c r="J67" s="567"/>
      <c r="K67" s="574"/>
      <c r="L67" s="574"/>
      <c r="M67" s="567"/>
      <c r="N67" s="447"/>
      <c r="O67" s="582" t="s">
        <v>3496</v>
      </c>
      <c r="P67" s="459" t="s">
        <v>3483</v>
      </c>
      <c r="Q67" s="439"/>
      <c r="R67" s="443"/>
      <c r="S67" s="439"/>
    </row>
    <row r="68" spans="2:19" ht="50.1" hidden="1" customHeight="1">
      <c r="B68" s="522" t="s">
        <v>2789</v>
      </c>
      <c r="C68" s="439" t="s">
        <v>3500</v>
      </c>
      <c r="D68" s="522" t="s">
        <v>3014</v>
      </c>
      <c r="E68" s="470">
        <v>4</v>
      </c>
      <c r="F68" s="462">
        <v>42908</v>
      </c>
      <c r="G68" s="439" t="s">
        <v>3501</v>
      </c>
      <c r="H68" s="462">
        <v>42944</v>
      </c>
      <c r="I68" s="567"/>
      <c r="J68" s="567"/>
      <c r="K68" s="574"/>
      <c r="L68" s="574"/>
      <c r="M68" s="567"/>
      <c r="N68" s="447"/>
      <c r="O68" s="586" t="s">
        <v>3545</v>
      </c>
      <c r="P68" s="459" t="s">
        <v>3515</v>
      </c>
      <c r="Q68" s="439"/>
      <c r="R68" s="443"/>
      <c r="S68" s="439"/>
    </row>
    <row r="69" spans="2:19" ht="50.1" hidden="1" customHeight="1">
      <c r="B69" s="522" t="s">
        <v>2790</v>
      </c>
      <c r="C69" s="439" t="s">
        <v>3582</v>
      </c>
      <c r="D69" s="522" t="s">
        <v>3405</v>
      </c>
      <c r="E69" s="470">
        <v>5</v>
      </c>
      <c r="F69" s="462">
        <v>42908</v>
      </c>
      <c r="G69" s="439" t="s">
        <v>3585</v>
      </c>
      <c r="H69" s="462"/>
      <c r="I69" s="569"/>
      <c r="J69" s="569"/>
      <c r="K69" s="574"/>
      <c r="L69" s="574"/>
      <c r="M69" s="569"/>
      <c r="N69" s="447"/>
      <c r="O69" s="590" t="s">
        <v>3586</v>
      </c>
      <c r="P69" s="459" t="s">
        <v>3560</v>
      </c>
      <c r="Q69" s="439"/>
      <c r="R69" s="443"/>
      <c r="S69" s="439"/>
    </row>
    <row r="70" spans="2:19" ht="50.1" customHeight="1">
      <c r="B70" s="522" t="s">
        <v>2790</v>
      </c>
      <c r="C70" s="439" t="s">
        <v>3583</v>
      </c>
      <c r="D70" s="522" t="s">
        <v>2791</v>
      </c>
      <c r="E70" s="470">
        <v>3</v>
      </c>
      <c r="F70" s="462">
        <v>42923</v>
      </c>
      <c r="G70" s="439" t="s">
        <v>3584</v>
      </c>
      <c r="H70" s="462"/>
      <c r="I70" s="569"/>
      <c r="J70" s="569"/>
      <c r="K70" s="574"/>
      <c r="L70" s="574"/>
      <c r="M70" s="569"/>
      <c r="N70" s="447"/>
      <c r="O70" s="522" t="s">
        <v>3406</v>
      </c>
      <c r="P70" s="459" t="s">
        <v>3619</v>
      </c>
      <c r="Q70" s="439" t="s">
        <v>3620</v>
      </c>
      <c r="R70" s="443"/>
      <c r="S70" s="439"/>
    </row>
    <row r="71" spans="2:19" ht="50.1" hidden="1" customHeight="1">
      <c r="B71" s="522" t="s">
        <v>2789</v>
      </c>
      <c r="C71" s="439" t="s">
        <v>3407</v>
      </c>
      <c r="D71" s="522" t="s">
        <v>3014</v>
      </c>
      <c r="E71" s="470">
        <v>1</v>
      </c>
      <c r="F71" s="462">
        <v>42920</v>
      </c>
      <c r="G71" s="439" t="s">
        <v>3408</v>
      </c>
      <c r="H71" s="462">
        <v>42928</v>
      </c>
      <c r="I71" s="569"/>
      <c r="J71" s="569"/>
      <c r="K71" s="574"/>
      <c r="L71" s="574"/>
      <c r="M71" s="569"/>
      <c r="N71" s="447"/>
      <c r="O71" s="572" t="s">
        <v>3416</v>
      </c>
      <c r="P71" s="459" t="s">
        <v>3418</v>
      </c>
      <c r="Q71" s="439"/>
      <c r="R71" s="443"/>
      <c r="S71" s="439"/>
    </row>
    <row r="72" spans="2:19" ht="50.1" hidden="1" customHeight="1">
      <c r="B72" s="571" t="s">
        <v>3411</v>
      </c>
      <c r="C72" s="439" t="s">
        <v>3489</v>
      </c>
      <c r="D72" s="571" t="s">
        <v>3412</v>
      </c>
      <c r="E72" s="470">
        <v>1</v>
      </c>
      <c r="F72" s="462">
        <v>42906</v>
      </c>
      <c r="G72" s="439" t="s">
        <v>3413</v>
      </c>
      <c r="H72" s="462">
        <v>42933</v>
      </c>
      <c r="I72" s="570"/>
      <c r="J72" s="570"/>
      <c r="K72" s="574"/>
      <c r="L72" s="574"/>
      <c r="M72" s="570"/>
      <c r="N72" s="447"/>
      <c r="O72" s="580" t="s">
        <v>3495</v>
      </c>
      <c r="P72" s="459" t="s">
        <v>3474</v>
      </c>
      <c r="Q72" s="439"/>
      <c r="R72" s="443"/>
      <c r="S72" s="439"/>
    </row>
    <row r="73" spans="2:19" ht="50.1" hidden="1" customHeight="1">
      <c r="B73" s="571" t="s">
        <v>3411</v>
      </c>
      <c r="C73" s="439" t="s">
        <v>3414</v>
      </c>
      <c r="D73" s="571" t="s">
        <v>3412</v>
      </c>
      <c r="E73" s="470">
        <v>2</v>
      </c>
      <c r="F73" s="462">
        <v>42906</v>
      </c>
      <c r="G73" s="439" t="s">
        <v>3413</v>
      </c>
      <c r="H73" s="462">
        <v>42933</v>
      </c>
      <c r="I73" s="570"/>
      <c r="J73" s="570"/>
      <c r="K73" s="574"/>
      <c r="L73" s="574"/>
      <c r="M73" s="570"/>
      <c r="N73" s="447"/>
      <c r="O73" s="580" t="s">
        <v>3495</v>
      </c>
      <c r="P73" s="459" t="s">
        <v>3474</v>
      </c>
      <c r="Q73" s="439"/>
      <c r="R73" s="443"/>
      <c r="S73" s="439"/>
    </row>
    <row r="74" spans="2:19" ht="50.1" customHeight="1">
      <c r="B74" s="578" t="s">
        <v>3445</v>
      </c>
      <c r="C74" s="439" t="s">
        <v>3446</v>
      </c>
      <c r="D74" s="578" t="s">
        <v>3447</v>
      </c>
      <c r="E74" s="470">
        <v>5</v>
      </c>
      <c r="F74" s="462">
        <v>42928</v>
      </c>
      <c r="G74" s="439" t="s">
        <v>3448</v>
      </c>
      <c r="H74" s="462"/>
      <c r="I74" s="576"/>
      <c r="J74" s="576"/>
      <c r="K74" s="576"/>
      <c r="L74" s="576"/>
      <c r="M74" s="576"/>
      <c r="N74" s="447"/>
      <c r="O74" s="590" t="s">
        <v>3578</v>
      </c>
      <c r="P74" s="459" t="s">
        <v>3595</v>
      </c>
      <c r="Q74" s="439"/>
      <c r="R74" s="443"/>
      <c r="S74" s="439"/>
    </row>
    <row r="75" spans="2:19" ht="50.1" customHeight="1">
      <c r="B75" s="578" t="s">
        <v>3452</v>
      </c>
      <c r="C75" s="439" t="s">
        <v>3544</v>
      </c>
      <c r="D75" s="578" t="s">
        <v>3453</v>
      </c>
      <c r="E75" s="470">
        <v>3</v>
      </c>
      <c r="F75" s="462">
        <v>42930</v>
      </c>
      <c r="G75" s="439" t="s">
        <v>3497</v>
      </c>
      <c r="H75" s="462"/>
      <c r="I75" s="576"/>
      <c r="J75" s="576"/>
      <c r="K75" s="576"/>
      <c r="L75" s="576"/>
      <c r="M75" s="576"/>
      <c r="N75" s="447"/>
      <c r="O75" s="578" t="s">
        <v>3449</v>
      </c>
      <c r="P75" s="459" t="s">
        <v>3614</v>
      </c>
      <c r="Q75" s="439" t="s">
        <v>3615</v>
      </c>
      <c r="R75" s="443"/>
      <c r="S75" s="439"/>
    </row>
    <row r="76" spans="2:19" ht="50.1" hidden="1" customHeight="1">
      <c r="B76" s="578" t="s">
        <v>3445</v>
      </c>
      <c r="C76" s="439" t="s">
        <v>3454</v>
      </c>
      <c r="D76" s="578" t="s">
        <v>3455</v>
      </c>
      <c r="E76" s="470">
        <v>3</v>
      </c>
      <c r="F76" s="462">
        <v>42925</v>
      </c>
      <c r="G76" s="439" t="s">
        <v>3457</v>
      </c>
      <c r="H76" s="462">
        <v>42930</v>
      </c>
      <c r="I76" s="576"/>
      <c r="J76" s="576"/>
      <c r="K76" s="576"/>
      <c r="L76" s="576"/>
      <c r="M76" s="576"/>
      <c r="N76" s="447"/>
      <c r="O76" s="580" t="s">
        <v>3495</v>
      </c>
      <c r="P76" s="459" t="s">
        <v>3484</v>
      </c>
      <c r="Q76" s="439"/>
      <c r="R76" s="443"/>
      <c r="S76" s="439"/>
    </row>
    <row r="77" spans="2:19" ht="50.1" hidden="1" customHeight="1">
      <c r="B77" s="578" t="s">
        <v>3445</v>
      </c>
      <c r="C77" s="439" t="s">
        <v>3458</v>
      </c>
      <c r="D77" s="578" t="s">
        <v>3455</v>
      </c>
      <c r="E77" s="470">
        <v>6</v>
      </c>
      <c r="F77" s="462">
        <v>42930</v>
      </c>
      <c r="G77" s="439" t="s">
        <v>3459</v>
      </c>
      <c r="H77" s="462">
        <v>42936</v>
      </c>
      <c r="I77" s="576"/>
      <c r="J77" s="576"/>
      <c r="K77" s="576"/>
      <c r="L77" s="576"/>
      <c r="M77" s="576"/>
      <c r="N77" s="447"/>
      <c r="O77" s="586" t="s">
        <v>3545</v>
      </c>
      <c r="P77" s="459" t="s">
        <v>3523</v>
      </c>
      <c r="Q77" s="439" t="s">
        <v>3524</v>
      </c>
      <c r="R77" s="443"/>
      <c r="S77" s="439"/>
    </row>
    <row r="78" spans="2:19" ht="50.1" hidden="1" customHeight="1">
      <c r="B78" s="578" t="s">
        <v>3445</v>
      </c>
      <c r="C78" s="439" t="s">
        <v>3460</v>
      </c>
      <c r="D78" s="578" t="s">
        <v>3461</v>
      </c>
      <c r="E78" s="470">
        <v>5</v>
      </c>
      <c r="F78" s="462">
        <v>42930</v>
      </c>
      <c r="G78" s="439" t="s">
        <v>3462</v>
      </c>
      <c r="H78" s="462"/>
      <c r="I78" s="576"/>
      <c r="J78" s="576"/>
      <c r="K78" s="576"/>
      <c r="L78" s="576"/>
      <c r="M78" s="576"/>
      <c r="N78" s="447"/>
      <c r="O78" s="586" t="s">
        <v>3545</v>
      </c>
      <c r="P78" s="459" t="s">
        <v>3516</v>
      </c>
      <c r="Q78" s="439"/>
      <c r="R78" s="443"/>
      <c r="S78" s="439"/>
    </row>
    <row r="79" spans="2:19" ht="50.1" hidden="1" customHeight="1">
      <c r="B79" s="578" t="s">
        <v>3452</v>
      </c>
      <c r="C79" s="439" t="s">
        <v>3463</v>
      </c>
      <c r="D79" s="578" t="s">
        <v>3464</v>
      </c>
      <c r="E79" s="470">
        <v>1</v>
      </c>
      <c r="F79" s="462">
        <v>42930</v>
      </c>
      <c r="G79" s="439" t="s">
        <v>3456</v>
      </c>
      <c r="H79" s="462">
        <v>42930</v>
      </c>
      <c r="I79" s="576"/>
      <c r="J79" s="576"/>
      <c r="K79" s="576"/>
      <c r="L79" s="576"/>
      <c r="M79" s="576"/>
      <c r="N79" s="447"/>
      <c r="O79" s="580" t="s">
        <v>3495</v>
      </c>
      <c r="P79" s="459" t="s">
        <v>3475</v>
      </c>
      <c r="Q79" s="439"/>
      <c r="R79" s="443"/>
      <c r="S79" s="439"/>
    </row>
    <row r="80" spans="2:19" ht="66" customHeight="1">
      <c r="B80" s="578" t="s">
        <v>2790</v>
      </c>
      <c r="C80" s="439" t="s">
        <v>3546</v>
      </c>
      <c r="D80" s="578" t="s">
        <v>2929</v>
      </c>
      <c r="E80" s="470">
        <v>2</v>
      </c>
      <c r="F80" s="462">
        <v>42928</v>
      </c>
      <c r="G80" s="439" t="s">
        <v>3547</v>
      </c>
      <c r="H80" s="462"/>
      <c r="I80" s="576"/>
      <c r="J80" s="576"/>
      <c r="K80" s="576"/>
      <c r="L80" s="576"/>
      <c r="M80" s="576"/>
      <c r="N80" s="447"/>
      <c r="O80" s="590" t="s">
        <v>3578</v>
      </c>
      <c r="P80" s="459" t="s">
        <v>3596</v>
      </c>
      <c r="Q80" s="439"/>
      <c r="R80" s="443"/>
      <c r="S80" s="439"/>
    </row>
    <row r="81" spans="2:19" ht="50.1" hidden="1" customHeight="1">
      <c r="B81" s="582" t="s">
        <v>2790</v>
      </c>
      <c r="C81" s="439" t="s">
        <v>3498</v>
      </c>
      <c r="D81" s="582" t="s">
        <v>2966</v>
      </c>
      <c r="E81" s="470">
        <v>3</v>
      </c>
      <c r="F81" s="462">
        <v>42940</v>
      </c>
      <c r="G81" s="439" t="s">
        <v>3499</v>
      </c>
      <c r="H81" s="462">
        <v>42941</v>
      </c>
      <c r="I81" s="581"/>
      <c r="J81" s="581"/>
      <c r="K81" s="581"/>
      <c r="L81" s="581"/>
      <c r="M81" s="581"/>
      <c r="N81" s="447"/>
      <c r="O81" s="586" t="s">
        <v>3545</v>
      </c>
      <c r="P81" s="459" t="s">
        <v>3522</v>
      </c>
      <c r="Q81" s="439"/>
      <c r="R81" s="443"/>
      <c r="S81" s="439"/>
    </row>
    <row r="82" spans="2:19" ht="50.1" hidden="1" customHeight="1">
      <c r="B82" s="582" t="s">
        <v>2789</v>
      </c>
      <c r="C82" s="439" t="s">
        <v>3502</v>
      </c>
      <c r="D82" s="582" t="s">
        <v>3014</v>
      </c>
      <c r="E82" s="470">
        <v>1</v>
      </c>
      <c r="F82" s="462">
        <v>42941</v>
      </c>
      <c r="G82" s="439" t="s">
        <v>3503</v>
      </c>
      <c r="H82" s="462">
        <v>42942</v>
      </c>
      <c r="I82" s="581"/>
      <c r="J82" s="581"/>
      <c r="K82" s="581"/>
      <c r="L82" s="581"/>
      <c r="M82" s="581"/>
      <c r="N82" s="447"/>
      <c r="O82" s="586" t="s">
        <v>3545</v>
      </c>
      <c r="P82" s="459" t="s">
        <v>3520</v>
      </c>
      <c r="Q82" s="439" t="s">
        <v>3521</v>
      </c>
      <c r="R82" s="443"/>
      <c r="S82" s="439"/>
    </row>
    <row r="83" spans="2:19" ht="50.1" hidden="1" customHeight="1">
      <c r="B83" s="582" t="s">
        <v>2790</v>
      </c>
      <c r="C83" s="439" t="s">
        <v>3504</v>
      </c>
      <c r="D83" s="582" t="s">
        <v>3309</v>
      </c>
      <c r="E83" s="470">
        <v>3</v>
      </c>
      <c r="F83" s="462">
        <v>42941</v>
      </c>
      <c r="G83" s="439" t="s">
        <v>3459</v>
      </c>
      <c r="H83" s="462"/>
      <c r="I83" s="581"/>
      <c r="J83" s="581"/>
      <c r="K83" s="581"/>
      <c r="L83" s="581"/>
      <c r="M83" s="581"/>
      <c r="N83" s="447"/>
      <c r="O83" s="586" t="s">
        <v>3545</v>
      </c>
      <c r="P83" s="459" t="s">
        <v>3517</v>
      </c>
      <c r="Q83" s="439"/>
      <c r="R83" s="443"/>
      <c r="S83" s="439"/>
    </row>
    <row r="84" spans="2:19" ht="50.1" customHeight="1">
      <c r="B84" s="582" t="s">
        <v>2790</v>
      </c>
      <c r="C84" s="439" t="s">
        <v>3505</v>
      </c>
      <c r="D84" s="582" t="s">
        <v>3506</v>
      </c>
      <c r="E84" s="470">
        <v>1</v>
      </c>
      <c r="F84" s="462">
        <v>42943</v>
      </c>
      <c r="G84" s="439" t="s">
        <v>3507</v>
      </c>
      <c r="H84" s="462">
        <v>42955</v>
      </c>
      <c r="I84" s="581"/>
      <c r="J84" s="581"/>
      <c r="K84" s="581"/>
      <c r="L84" s="581"/>
      <c r="M84" s="581"/>
      <c r="N84" s="447"/>
      <c r="O84" s="582" t="s">
        <v>3508</v>
      </c>
      <c r="P84" s="459" t="s">
        <v>3595</v>
      </c>
      <c r="Q84" s="439"/>
      <c r="R84" s="443"/>
      <c r="S84" s="439"/>
    </row>
    <row r="85" spans="2:19" ht="50.1" customHeight="1">
      <c r="B85" s="582" t="s">
        <v>2790</v>
      </c>
      <c r="C85" s="439" t="s">
        <v>3509</v>
      </c>
      <c r="D85" s="582" t="s">
        <v>3506</v>
      </c>
      <c r="E85" s="470">
        <v>2</v>
      </c>
      <c r="F85" s="462">
        <v>42943</v>
      </c>
      <c r="G85" s="439" t="s">
        <v>3499</v>
      </c>
      <c r="H85" s="462"/>
      <c r="I85" s="581"/>
      <c r="J85" s="581"/>
      <c r="K85" s="581"/>
      <c r="L85" s="581"/>
      <c r="M85" s="581"/>
      <c r="N85" s="447"/>
      <c r="O85" s="590" t="s">
        <v>3617</v>
      </c>
      <c r="P85" s="459" t="s">
        <v>3616</v>
      </c>
      <c r="Q85" s="439" t="s">
        <v>3618</v>
      </c>
      <c r="R85" s="443"/>
      <c r="S85" s="439"/>
    </row>
    <row r="86" spans="2:19" ht="50.1" hidden="1" customHeight="1">
      <c r="B86" s="582" t="s">
        <v>2790</v>
      </c>
      <c r="C86" s="439" t="s">
        <v>3510</v>
      </c>
      <c r="D86" s="582" t="s">
        <v>3511</v>
      </c>
      <c r="E86" s="470">
        <v>1</v>
      </c>
      <c r="F86" s="462">
        <v>42933</v>
      </c>
      <c r="G86" s="439" t="s">
        <v>3512</v>
      </c>
      <c r="H86" s="462">
        <v>42934</v>
      </c>
      <c r="I86" s="581"/>
      <c r="J86" s="581"/>
      <c r="K86" s="581"/>
      <c r="L86" s="581"/>
      <c r="M86" s="581"/>
      <c r="N86" s="447"/>
      <c r="O86" s="586" t="s">
        <v>3545</v>
      </c>
      <c r="P86" s="459" t="s">
        <v>3517</v>
      </c>
      <c r="Q86" s="439"/>
      <c r="R86" s="443"/>
      <c r="S86" s="439"/>
    </row>
    <row r="87" spans="2:19" ht="50.1" hidden="1" customHeight="1">
      <c r="B87" s="582" t="s">
        <v>2790</v>
      </c>
      <c r="C87" s="439" t="s">
        <v>3551</v>
      </c>
      <c r="D87" s="582" t="s">
        <v>3511</v>
      </c>
      <c r="E87" s="470">
        <v>1</v>
      </c>
      <c r="F87" s="462">
        <v>42936</v>
      </c>
      <c r="G87" s="439" t="s">
        <v>3513</v>
      </c>
      <c r="H87" s="462">
        <v>42936</v>
      </c>
      <c r="I87" s="581"/>
      <c r="J87" s="581"/>
      <c r="K87" s="581"/>
      <c r="L87" s="581"/>
      <c r="M87" s="581"/>
      <c r="N87" s="447"/>
      <c r="O87" s="586" t="s">
        <v>3545</v>
      </c>
      <c r="P87" s="459" t="s">
        <v>3517</v>
      </c>
      <c r="Q87" s="439"/>
      <c r="R87" s="443"/>
      <c r="S87" s="439"/>
    </row>
    <row r="88" spans="2:19" ht="50.1" customHeight="1">
      <c r="B88" s="586" t="s">
        <v>3562</v>
      </c>
      <c r="C88" s="439" t="s">
        <v>3549</v>
      </c>
      <c r="D88" s="586" t="s">
        <v>3564</v>
      </c>
      <c r="E88" s="470">
        <v>0</v>
      </c>
      <c r="F88" s="462">
        <v>42944</v>
      </c>
      <c r="G88" s="439" t="s">
        <v>3550</v>
      </c>
      <c r="H88" s="462"/>
      <c r="I88" s="584"/>
      <c r="J88" s="584"/>
      <c r="K88" s="584"/>
      <c r="L88" s="584"/>
      <c r="M88" s="584"/>
      <c r="N88" s="447"/>
      <c r="O88" s="586" t="s">
        <v>3548</v>
      </c>
      <c r="P88" s="459" t="s">
        <v>3594</v>
      </c>
      <c r="Q88" s="439"/>
      <c r="R88" s="443"/>
      <c r="S88" s="439" t="s">
        <v>3561</v>
      </c>
    </row>
    <row r="89" spans="2:19" ht="50.1" hidden="1" customHeight="1">
      <c r="B89" s="586" t="s">
        <v>2790</v>
      </c>
      <c r="C89" s="439" t="s">
        <v>3563</v>
      </c>
      <c r="D89" s="586" t="s">
        <v>3565</v>
      </c>
      <c r="E89" s="470">
        <v>8</v>
      </c>
      <c r="F89" s="462">
        <v>42944</v>
      </c>
      <c r="G89" s="439" t="s">
        <v>3566</v>
      </c>
      <c r="H89" s="462">
        <v>42951</v>
      </c>
      <c r="I89" s="584"/>
      <c r="J89" s="584"/>
      <c r="K89" s="584"/>
      <c r="L89" s="584"/>
      <c r="M89" s="584"/>
      <c r="N89" s="447"/>
      <c r="O89" s="590" t="s">
        <v>3591</v>
      </c>
      <c r="P89" s="459" t="s">
        <v>3567</v>
      </c>
      <c r="Q89" s="439"/>
      <c r="R89" s="443"/>
      <c r="S89" s="439"/>
    </row>
    <row r="90" spans="2:19" ht="50.1" customHeight="1">
      <c r="B90" s="590" t="s">
        <v>2789</v>
      </c>
      <c r="C90" s="439" t="s">
        <v>3579</v>
      </c>
      <c r="D90" s="590" t="s">
        <v>2926</v>
      </c>
      <c r="E90" s="470">
        <v>3</v>
      </c>
      <c r="F90" s="462">
        <v>42956</v>
      </c>
      <c r="G90" s="439" t="s">
        <v>3580</v>
      </c>
      <c r="H90" s="561"/>
      <c r="I90" s="562"/>
      <c r="J90" s="588"/>
      <c r="K90" s="588"/>
      <c r="L90" s="588"/>
      <c r="M90" s="588"/>
      <c r="N90" s="443"/>
      <c r="O90" s="590" t="s">
        <v>3581</v>
      </c>
      <c r="P90" s="459" t="s">
        <v>3593</v>
      </c>
      <c r="Q90" s="439"/>
      <c r="R90" s="439"/>
      <c r="S90" s="439"/>
    </row>
    <row r="91" spans="2:19" ht="50.1" customHeight="1">
      <c r="B91" s="590" t="s">
        <v>3587</v>
      </c>
      <c r="C91" s="439" t="s">
        <v>3588</v>
      </c>
      <c r="D91" s="590" t="s">
        <v>3589</v>
      </c>
      <c r="E91" s="470">
        <v>6</v>
      </c>
      <c r="F91" s="462">
        <v>42951</v>
      </c>
      <c r="G91" s="439" t="s">
        <v>3590</v>
      </c>
      <c r="H91" s="561"/>
      <c r="I91" s="562"/>
      <c r="J91" s="588"/>
      <c r="K91" s="588"/>
      <c r="L91" s="588"/>
      <c r="M91" s="588"/>
      <c r="N91" s="443"/>
      <c r="O91" s="590" t="s">
        <v>3581</v>
      </c>
      <c r="P91" s="459" t="s">
        <v>3593</v>
      </c>
      <c r="Q91" s="439"/>
      <c r="R91" s="439"/>
      <c r="S91" s="439"/>
    </row>
    <row r="92" spans="2:19" ht="50.1" customHeight="1">
      <c r="B92" s="590"/>
      <c r="C92" s="439"/>
      <c r="D92" s="590"/>
      <c r="E92" s="470"/>
      <c r="F92" s="462"/>
      <c r="G92" s="439"/>
      <c r="H92" s="561"/>
      <c r="I92" s="562"/>
      <c r="J92" s="588"/>
      <c r="K92" s="588"/>
      <c r="L92" s="588"/>
      <c r="M92" s="588"/>
      <c r="N92" s="443"/>
      <c r="O92" s="590"/>
      <c r="P92" s="459"/>
      <c r="Q92" s="439"/>
      <c r="R92" s="439"/>
      <c r="S92" s="439"/>
    </row>
  </sheetData>
  <autoFilter ref="A2:S91">
    <filterColumn colId="1"/>
    <filterColumn colId="3"/>
    <filterColumn colId="10"/>
    <filterColumn colId="11"/>
    <filterColumn colId="14">
      <filters>
        <filter val="进行中"/>
        <filter val="已延期"/>
      </filters>
    </filterColumn>
    <filterColumn colId="15"/>
    <filterColumn colId="16"/>
    <filterColumn colId="17"/>
  </autoFilter>
  <phoneticPr fontId="5" type="noConversion"/>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sheetPr codeName="Sheet13"/>
  <dimension ref="B2:R127"/>
  <sheetViews>
    <sheetView showGridLines="0" zoomScale="74" zoomScaleNormal="74" workbookViewId="0">
      <pane ySplit="3" topLeftCell="A10" activePane="bottomLeft" state="frozen"/>
      <selection activeCell="A3" sqref="A3"/>
      <selection pane="bottomLeft" activeCell="N45" sqref="N45"/>
    </sheetView>
  </sheetViews>
  <sheetFormatPr defaultRowHeight="13.5"/>
  <cols>
    <col min="1" max="1" width="9" style="2" customWidth="1"/>
    <col min="2" max="2" width="13.375" style="482" customWidth="1"/>
    <col min="3" max="3" width="11.75" style="2" customWidth="1"/>
    <col min="4" max="4" width="20.375" style="2" customWidth="1"/>
    <col min="5" max="5" width="9" style="2"/>
    <col min="6" max="16" width="7.625" style="482" customWidth="1"/>
    <col min="17" max="16384" width="9" style="2"/>
  </cols>
  <sheetData>
    <row r="2" spans="2:18" ht="14.25">
      <c r="B2" s="699" t="s">
        <v>2792</v>
      </c>
      <c r="C2" s="700" t="s">
        <v>2793</v>
      </c>
      <c r="D2" s="700"/>
      <c r="E2" s="700"/>
      <c r="F2" s="701" t="s">
        <v>2794</v>
      </c>
      <c r="G2" s="701"/>
      <c r="H2" s="701"/>
      <c r="I2" s="701"/>
      <c r="J2" s="701"/>
      <c r="K2" s="701"/>
      <c r="L2" s="701"/>
      <c r="M2" s="701"/>
      <c r="N2" s="701"/>
      <c r="O2" s="701"/>
      <c r="P2" s="481"/>
      <c r="Q2" s="702" t="s">
        <v>2795</v>
      </c>
      <c r="R2" s="689" t="s">
        <v>2796</v>
      </c>
    </row>
    <row r="3" spans="2:18" ht="36.75" customHeight="1">
      <c r="B3" s="699"/>
      <c r="C3" s="700"/>
      <c r="D3" s="700"/>
      <c r="E3" s="700"/>
      <c r="F3" s="433" t="s">
        <v>2797</v>
      </c>
      <c r="G3" s="433" t="s">
        <v>2798</v>
      </c>
      <c r="H3" s="433" t="s">
        <v>2799</v>
      </c>
      <c r="I3" s="433" t="s">
        <v>2800</v>
      </c>
      <c r="J3" s="433" t="s">
        <v>2780</v>
      </c>
      <c r="K3" s="433" t="s">
        <v>2781</v>
      </c>
      <c r="L3" s="433" t="s">
        <v>2782</v>
      </c>
      <c r="M3" s="433" t="s">
        <v>2783</v>
      </c>
      <c r="N3" s="433" t="s">
        <v>2784</v>
      </c>
      <c r="O3" s="433" t="s">
        <v>2785</v>
      </c>
      <c r="P3" s="433" t="s">
        <v>2931</v>
      </c>
      <c r="Q3" s="703"/>
      <c r="R3" s="689"/>
    </row>
    <row r="4" spans="2:18" ht="11.1" customHeight="1">
      <c r="B4" s="690" t="s">
        <v>2790</v>
      </c>
      <c r="C4" s="693" t="s">
        <v>2845</v>
      </c>
      <c r="D4" s="695" t="s">
        <v>2846</v>
      </c>
      <c r="E4" s="483" t="s">
        <v>2847</v>
      </c>
      <c r="F4" s="450"/>
      <c r="G4" s="450"/>
      <c r="H4" s="450"/>
      <c r="I4" s="450"/>
      <c r="J4" s="450"/>
      <c r="K4" s="450"/>
      <c r="L4" s="450"/>
      <c r="M4" s="450"/>
      <c r="N4" s="450"/>
      <c r="O4" s="450"/>
      <c r="P4" s="450"/>
      <c r="Q4" s="451"/>
      <c r="R4" s="452">
        <f t="shared" ref="R4:R121" si="0">SUM(F4:O4)</f>
        <v>0</v>
      </c>
    </row>
    <row r="5" spans="2:18" ht="11.1" customHeight="1">
      <c r="B5" s="691"/>
      <c r="C5" s="694"/>
      <c r="D5" s="695"/>
      <c r="E5" s="483" t="s">
        <v>2848</v>
      </c>
      <c r="F5" s="454"/>
      <c r="G5" s="454"/>
      <c r="H5" s="454"/>
      <c r="I5" s="454"/>
      <c r="J5" s="454"/>
      <c r="K5" s="454"/>
      <c r="L5" s="454"/>
      <c r="M5" s="454"/>
      <c r="N5" s="454"/>
      <c r="O5" s="454"/>
      <c r="P5" s="454"/>
      <c r="Q5" s="451">
        <f>SUM(F5:O5)</f>
        <v>0</v>
      </c>
      <c r="R5" s="452">
        <f t="shared" si="0"/>
        <v>0</v>
      </c>
    </row>
    <row r="6" spans="2:18" ht="11.1" customHeight="1">
      <c r="B6" s="691"/>
      <c r="C6" s="696" t="s">
        <v>2849</v>
      </c>
      <c r="D6" s="695" t="s">
        <v>2850</v>
      </c>
      <c r="E6" s="483" t="s">
        <v>2847</v>
      </c>
      <c r="F6" s="450"/>
      <c r="G6" s="450"/>
      <c r="H6" s="450"/>
      <c r="I6" s="450"/>
      <c r="J6" s="450"/>
      <c r="K6" s="450">
        <v>1</v>
      </c>
      <c r="L6" s="450">
        <v>1</v>
      </c>
      <c r="M6" s="450"/>
      <c r="N6" s="450"/>
      <c r="O6" s="450"/>
      <c r="P6" s="450"/>
      <c r="Q6" s="451"/>
      <c r="R6" s="452">
        <f t="shared" si="0"/>
        <v>2</v>
      </c>
    </row>
    <row r="7" spans="2:18" ht="11.1" customHeight="1">
      <c r="B7" s="691"/>
      <c r="C7" s="697"/>
      <c r="D7" s="695"/>
      <c r="E7" s="483" t="s">
        <v>2848</v>
      </c>
      <c r="F7" s="454"/>
      <c r="G7" s="454"/>
      <c r="H7" s="454"/>
      <c r="I7" s="454"/>
      <c r="J7" s="454"/>
      <c r="K7" s="454"/>
      <c r="L7" s="454"/>
      <c r="M7" s="454"/>
      <c r="N7" s="454"/>
      <c r="O7" s="454"/>
      <c r="P7" s="454"/>
      <c r="Q7" s="451">
        <f>SUM(F7:O7)</f>
        <v>0</v>
      </c>
      <c r="R7" s="452">
        <f t="shared" si="0"/>
        <v>0</v>
      </c>
    </row>
    <row r="8" spans="2:18" ht="11.1" customHeight="1">
      <c r="B8" s="691"/>
      <c r="C8" s="697"/>
      <c r="D8" s="695" t="s">
        <v>2853</v>
      </c>
      <c r="E8" s="483" t="s">
        <v>2847</v>
      </c>
      <c r="F8" s="450"/>
      <c r="G8" s="450"/>
      <c r="H8" s="450"/>
      <c r="I8" s="450"/>
      <c r="J8" s="450"/>
      <c r="K8" s="450"/>
      <c r="L8" s="450"/>
      <c r="M8" s="450"/>
      <c r="N8" s="450"/>
      <c r="O8" s="450"/>
      <c r="P8" s="450"/>
      <c r="Q8" s="451"/>
      <c r="R8" s="452">
        <f t="shared" si="0"/>
        <v>0</v>
      </c>
    </row>
    <row r="9" spans="2:18" ht="11.1" customHeight="1">
      <c r="B9" s="691"/>
      <c r="C9" s="697"/>
      <c r="D9" s="695"/>
      <c r="E9" s="483" t="s">
        <v>2848</v>
      </c>
      <c r="F9" s="454">
        <v>1</v>
      </c>
      <c r="G9" s="454"/>
      <c r="H9" s="454"/>
      <c r="I9" s="454"/>
      <c r="J9" s="454"/>
      <c r="K9" s="454"/>
      <c r="L9" s="454"/>
      <c r="M9" s="454"/>
      <c r="N9" s="454">
        <v>1</v>
      </c>
      <c r="O9" s="454"/>
      <c r="P9" s="454"/>
      <c r="Q9" s="451">
        <f>SUM(F9:O9)</f>
        <v>2</v>
      </c>
      <c r="R9" s="452">
        <f t="shared" si="0"/>
        <v>2</v>
      </c>
    </row>
    <row r="10" spans="2:18" ht="11.1" customHeight="1">
      <c r="B10" s="691"/>
      <c r="C10" s="697"/>
      <c r="D10" s="695" t="s">
        <v>2854</v>
      </c>
      <c r="E10" s="483" t="s">
        <v>2847</v>
      </c>
      <c r="F10" s="455"/>
      <c r="G10" s="455"/>
      <c r="H10" s="455"/>
      <c r="I10" s="455"/>
      <c r="J10" s="455"/>
      <c r="K10" s="455"/>
      <c r="L10" s="455">
        <v>1</v>
      </c>
      <c r="M10" s="455">
        <v>1</v>
      </c>
      <c r="N10" s="455"/>
      <c r="O10" s="455"/>
      <c r="P10" s="455"/>
      <c r="Q10" s="451"/>
      <c r="R10" s="452">
        <f t="shared" si="0"/>
        <v>2</v>
      </c>
    </row>
    <row r="11" spans="2:18" ht="11.1" customHeight="1">
      <c r="B11" s="691"/>
      <c r="C11" s="697"/>
      <c r="D11" s="695"/>
      <c r="E11" s="483" t="s">
        <v>2848</v>
      </c>
      <c r="F11" s="454"/>
      <c r="G11" s="454"/>
      <c r="H11" s="454"/>
      <c r="I11" s="454"/>
      <c r="J11" s="454"/>
      <c r="K11" s="454"/>
      <c r="L11" s="454"/>
      <c r="M11" s="454"/>
      <c r="N11" s="454"/>
      <c r="O11" s="454"/>
      <c r="P11" s="454"/>
      <c r="Q11" s="451">
        <f>SUM(F11:O11)</f>
        <v>0</v>
      </c>
      <c r="R11" s="452">
        <f t="shared" si="0"/>
        <v>0</v>
      </c>
    </row>
    <row r="12" spans="2:18" ht="11.1" customHeight="1">
      <c r="B12" s="691"/>
      <c r="C12" s="697"/>
      <c r="D12" s="695" t="s">
        <v>2855</v>
      </c>
      <c r="E12" s="483" t="s">
        <v>2847</v>
      </c>
      <c r="F12" s="455"/>
      <c r="G12" s="455"/>
      <c r="H12" s="455"/>
      <c r="I12" s="455"/>
      <c r="J12" s="455">
        <v>1</v>
      </c>
      <c r="K12" s="455">
        <v>1</v>
      </c>
      <c r="L12" s="455">
        <v>2</v>
      </c>
      <c r="M12" s="455">
        <v>6</v>
      </c>
      <c r="N12" s="455">
        <v>3</v>
      </c>
      <c r="O12" s="455">
        <v>5</v>
      </c>
      <c r="P12" s="455"/>
      <c r="Q12" s="451"/>
      <c r="R12" s="452">
        <f>SUM(G12:O12)</f>
        <v>18</v>
      </c>
    </row>
    <row r="13" spans="2:18" ht="11.1" customHeight="1">
      <c r="B13" s="691"/>
      <c r="C13" s="697"/>
      <c r="D13" s="695"/>
      <c r="E13" s="483" t="s">
        <v>2848</v>
      </c>
      <c r="F13" s="454"/>
      <c r="G13" s="454"/>
      <c r="H13" s="454"/>
      <c r="I13" s="454"/>
      <c r="J13" s="454"/>
      <c r="K13" s="454"/>
      <c r="L13" s="454"/>
      <c r="M13" s="454"/>
      <c r="N13" s="454"/>
      <c r="O13" s="454">
        <v>2</v>
      </c>
      <c r="P13" s="454"/>
      <c r="Q13" s="451">
        <f>SUM(G13:O13)</f>
        <v>2</v>
      </c>
      <c r="R13" s="452">
        <f>SUM(G13:O13)</f>
        <v>2</v>
      </c>
    </row>
    <row r="14" spans="2:18" ht="11.1" customHeight="1">
      <c r="B14" s="691"/>
      <c r="C14" s="697"/>
      <c r="D14" s="704" t="s">
        <v>2906</v>
      </c>
      <c r="E14" s="483" t="s">
        <v>2847</v>
      </c>
      <c r="F14" s="450"/>
      <c r="G14" s="450"/>
      <c r="H14" s="450"/>
      <c r="I14" s="450"/>
      <c r="J14" s="450"/>
      <c r="K14" s="450"/>
      <c r="L14" s="450"/>
      <c r="M14" s="450"/>
      <c r="N14" s="450"/>
      <c r="O14" s="450"/>
      <c r="P14" s="450"/>
      <c r="Q14" s="451"/>
      <c r="R14" s="452">
        <f>SUM(F14:O14)</f>
        <v>0</v>
      </c>
    </row>
    <row r="15" spans="2:18" ht="11.1" customHeight="1">
      <c r="B15" s="691"/>
      <c r="C15" s="697"/>
      <c r="D15" s="705"/>
      <c r="E15" s="483" t="s">
        <v>2848</v>
      </c>
      <c r="F15" s="454"/>
      <c r="G15" s="454"/>
      <c r="H15" s="454"/>
      <c r="I15" s="454"/>
      <c r="J15" s="454"/>
      <c r="K15" s="454"/>
      <c r="L15" s="454"/>
      <c r="M15" s="454"/>
      <c r="N15" s="454"/>
      <c r="O15" s="454"/>
      <c r="P15" s="454"/>
      <c r="Q15" s="451">
        <f>SUM(F15:O15)</f>
        <v>0</v>
      </c>
      <c r="R15" s="452">
        <f>SUM(F15:O15)</f>
        <v>0</v>
      </c>
    </row>
    <row r="16" spans="2:18" ht="11.1" customHeight="1">
      <c r="B16" s="691"/>
      <c r="C16" s="697"/>
      <c r="D16" s="695" t="s">
        <v>2897</v>
      </c>
      <c r="E16" s="483" t="s">
        <v>2847</v>
      </c>
      <c r="F16" s="455"/>
      <c r="G16" s="455"/>
      <c r="H16" s="455"/>
      <c r="I16" s="455"/>
      <c r="J16" s="455">
        <v>2</v>
      </c>
      <c r="K16" s="455"/>
      <c r="L16" s="455"/>
      <c r="M16" s="455"/>
      <c r="N16" s="455"/>
      <c r="O16" s="455"/>
      <c r="P16" s="455"/>
      <c r="Q16" s="451"/>
      <c r="R16" s="452">
        <f>SUM(G16:O16)</f>
        <v>2</v>
      </c>
    </row>
    <row r="17" spans="2:18" ht="11.1" customHeight="1">
      <c r="B17" s="691"/>
      <c r="C17" s="697"/>
      <c r="D17" s="695"/>
      <c r="E17" s="483" t="s">
        <v>2848</v>
      </c>
      <c r="F17" s="454"/>
      <c r="G17" s="454"/>
      <c r="H17" s="454"/>
      <c r="I17" s="454"/>
      <c r="J17" s="454"/>
      <c r="K17" s="454"/>
      <c r="L17" s="454"/>
      <c r="M17" s="454"/>
      <c r="N17" s="454"/>
      <c r="O17" s="454"/>
      <c r="P17" s="454"/>
      <c r="Q17" s="451">
        <f>SUM(F17:O17)</f>
        <v>0</v>
      </c>
      <c r="R17" s="452">
        <f t="shared" si="0"/>
        <v>0</v>
      </c>
    </row>
    <row r="18" spans="2:18" ht="11.1" customHeight="1">
      <c r="B18" s="691"/>
      <c r="C18" s="697"/>
      <c r="D18" s="695" t="s">
        <v>2898</v>
      </c>
      <c r="E18" s="483" t="s">
        <v>2847</v>
      </c>
      <c r="F18" s="455"/>
      <c r="G18" s="455"/>
      <c r="H18" s="455"/>
      <c r="I18" s="455"/>
      <c r="J18" s="455">
        <v>2</v>
      </c>
      <c r="K18" s="455"/>
      <c r="L18" s="455"/>
      <c r="M18" s="455"/>
      <c r="N18" s="455"/>
      <c r="O18" s="455"/>
      <c r="P18" s="455"/>
      <c r="Q18" s="451"/>
      <c r="R18" s="452">
        <f>SUM(G18:O18)</f>
        <v>2</v>
      </c>
    </row>
    <row r="19" spans="2:18" ht="11.1" customHeight="1">
      <c r="B19" s="691"/>
      <c r="C19" s="697"/>
      <c r="D19" s="695"/>
      <c r="E19" s="483" t="s">
        <v>2848</v>
      </c>
      <c r="F19" s="454"/>
      <c r="G19" s="454"/>
      <c r="H19" s="454"/>
      <c r="I19" s="454"/>
      <c r="J19" s="454"/>
      <c r="K19" s="454"/>
      <c r="L19" s="454"/>
      <c r="M19" s="454"/>
      <c r="N19" s="454"/>
      <c r="O19" s="454"/>
      <c r="P19" s="454"/>
      <c r="Q19" s="451">
        <f>SUM(F19:O19)</f>
        <v>0</v>
      </c>
      <c r="R19" s="452">
        <f>SUM(F19:O19)</f>
        <v>0</v>
      </c>
    </row>
    <row r="20" spans="2:18" ht="11.1" customHeight="1">
      <c r="B20" s="691"/>
      <c r="C20" s="697"/>
      <c r="D20" s="695" t="s">
        <v>2899</v>
      </c>
      <c r="E20" s="483" t="s">
        <v>2847</v>
      </c>
      <c r="F20" s="455"/>
      <c r="G20" s="455"/>
      <c r="H20" s="455"/>
      <c r="I20" s="455"/>
      <c r="J20" s="455">
        <v>2</v>
      </c>
      <c r="K20" s="455"/>
      <c r="L20" s="455"/>
      <c r="M20" s="455"/>
      <c r="N20" s="455"/>
      <c r="O20" s="455"/>
      <c r="P20" s="455"/>
      <c r="Q20" s="451"/>
      <c r="R20" s="452">
        <f>SUM(G20:O20)</f>
        <v>2</v>
      </c>
    </row>
    <row r="21" spans="2:18" ht="11.1" customHeight="1">
      <c r="B21" s="691"/>
      <c r="C21" s="697"/>
      <c r="D21" s="695"/>
      <c r="E21" s="483" t="s">
        <v>2848</v>
      </c>
      <c r="F21" s="454"/>
      <c r="G21" s="454"/>
      <c r="H21" s="454"/>
      <c r="I21" s="454"/>
      <c r="J21" s="454"/>
      <c r="K21" s="454"/>
      <c r="L21" s="454"/>
      <c r="M21" s="454"/>
      <c r="N21" s="454"/>
      <c r="O21" s="454"/>
      <c r="P21" s="454"/>
      <c r="Q21" s="451">
        <f>SUM(F21:O21)</f>
        <v>0</v>
      </c>
      <c r="R21" s="452">
        <f>SUM(F21:O21)</f>
        <v>0</v>
      </c>
    </row>
    <row r="22" spans="2:18" ht="11.1" customHeight="1">
      <c r="B22" s="691"/>
      <c r="C22" s="697"/>
      <c r="D22" s="695" t="s">
        <v>2900</v>
      </c>
      <c r="E22" s="483" t="s">
        <v>2847</v>
      </c>
      <c r="F22" s="455"/>
      <c r="G22" s="455"/>
      <c r="H22" s="455"/>
      <c r="I22" s="455"/>
      <c r="J22" s="455"/>
      <c r="K22" s="455"/>
      <c r="L22" s="455"/>
      <c r="M22" s="455"/>
      <c r="N22" s="455"/>
      <c r="O22" s="455"/>
      <c r="P22" s="455"/>
      <c r="Q22" s="451"/>
      <c r="R22" s="452">
        <f>SUM(G22:O22)</f>
        <v>0</v>
      </c>
    </row>
    <row r="23" spans="2:18" ht="11.1" customHeight="1">
      <c r="B23" s="691"/>
      <c r="C23" s="698"/>
      <c r="D23" s="695"/>
      <c r="E23" s="483" t="s">
        <v>2848</v>
      </c>
      <c r="F23" s="454"/>
      <c r="G23" s="454"/>
      <c r="H23" s="454"/>
      <c r="I23" s="454"/>
      <c r="J23" s="454"/>
      <c r="K23" s="454"/>
      <c r="L23" s="454"/>
      <c r="M23" s="454"/>
      <c r="N23" s="454"/>
      <c r="O23" s="454"/>
      <c r="P23" s="454"/>
      <c r="Q23" s="451">
        <f>SUM(F23:O23)</f>
        <v>0</v>
      </c>
      <c r="R23" s="452">
        <f>SUM(F23:O23)</f>
        <v>0</v>
      </c>
    </row>
    <row r="24" spans="2:18" ht="11.1" customHeight="1">
      <c r="B24" s="691"/>
      <c r="C24" s="696" t="s">
        <v>2856</v>
      </c>
      <c r="D24" s="695" t="s">
        <v>2857</v>
      </c>
      <c r="E24" s="483" t="s">
        <v>2847</v>
      </c>
      <c r="F24" s="455"/>
      <c r="G24" s="455"/>
      <c r="H24" s="455"/>
      <c r="I24" s="455"/>
      <c r="J24" s="455"/>
      <c r="K24" s="455"/>
      <c r="L24" s="455"/>
      <c r="M24" s="455"/>
      <c r="N24" s="455"/>
      <c r="O24" s="455"/>
      <c r="P24" s="455"/>
      <c r="Q24" s="451"/>
      <c r="R24" s="452">
        <f t="shared" si="0"/>
        <v>0</v>
      </c>
    </row>
    <row r="25" spans="2:18" ht="11.1" customHeight="1">
      <c r="B25" s="691"/>
      <c r="C25" s="697"/>
      <c r="D25" s="695"/>
      <c r="E25" s="483" t="s">
        <v>2848</v>
      </c>
      <c r="F25" s="454"/>
      <c r="G25" s="454"/>
      <c r="H25" s="454"/>
      <c r="I25" s="454"/>
      <c r="J25" s="454"/>
      <c r="K25" s="454"/>
      <c r="L25" s="454"/>
      <c r="M25" s="454"/>
      <c r="N25" s="454"/>
      <c r="O25" s="454"/>
      <c r="P25" s="454"/>
      <c r="Q25" s="451">
        <f>SUM(F25:O25)</f>
        <v>0</v>
      </c>
      <c r="R25" s="452">
        <f t="shared" si="0"/>
        <v>0</v>
      </c>
    </row>
    <row r="26" spans="2:18" ht="11.1" customHeight="1">
      <c r="B26" s="691"/>
      <c r="C26" s="697"/>
      <c r="D26" s="695" t="s">
        <v>2858</v>
      </c>
      <c r="E26" s="483" t="s">
        <v>2847</v>
      </c>
      <c r="F26" s="455"/>
      <c r="G26" s="455"/>
      <c r="H26" s="455"/>
      <c r="I26" s="455"/>
      <c r="J26" s="455"/>
      <c r="K26" s="455"/>
      <c r="L26" s="455"/>
      <c r="M26" s="455"/>
      <c r="N26" s="455"/>
      <c r="O26" s="455"/>
      <c r="P26" s="455"/>
      <c r="Q26" s="451"/>
      <c r="R26" s="452">
        <f t="shared" si="0"/>
        <v>0</v>
      </c>
    </row>
    <row r="27" spans="2:18" ht="11.1" customHeight="1">
      <c r="B27" s="691"/>
      <c r="C27" s="697"/>
      <c r="D27" s="695"/>
      <c r="E27" s="483" t="s">
        <v>2848</v>
      </c>
      <c r="F27" s="454"/>
      <c r="G27" s="454"/>
      <c r="H27" s="454"/>
      <c r="I27" s="454"/>
      <c r="J27" s="454">
        <v>2</v>
      </c>
      <c r="K27" s="454">
        <v>2</v>
      </c>
      <c r="L27" s="454"/>
      <c r="M27" s="454"/>
      <c r="N27" s="454"/>
      <c r="O27" s="454"/>
      <c r="P27" s="454"/>
      <c r="Q27" s="451">
        <f>SUM(F27:O27)</f>
        <v>4</v>
      </c>
      <c r="R27" s="452">
        <f t="shared" si="0"/>
        <v>4</v>
      </c>
    </row>
    <row r="28" spans="2:18" ht="11.1" customHeight="1">
      <c r="B28" s="691"/>
      <c r="C28" s="697"/>
      <c r="D28" s="695" t="s">
        <v>2859</v>
      </c>
      <c r="E28" s="483" t="s">
        <v>2847</v>
      </c>
      <c r="F28" s="455"/>
      <c r="G28" s="455"/>
      <c r="H28" s="455"/>
      <c r="I28" s="455"/>
      <c r="J28" s="455"/>
      <c r="K28" s="456"/>
      <c r="L28" s="455"/>
      <c r="M28" s="455"/>
      <c r="N28" s="455"/>
      <c r="O28" s="455"/>
      <c r="P28" s="455"/>
      <c r="Q28" s="451"/>
      <c r="R28" s="452">
        <f t="shared" si="0"/>
        <v>0</v>
      </c>
    </row>
    <row r="29" spans="2:18" ht="11.1" customHeight="1">
      <c r="B29" s="691"/>
      <c r="C29" s="697"/>
      <c r="D29" s="695"/>
      <c r="E29" s="483" t="s">
        <v>2848</v>
      </c>
      <c r="F29" s="454"/>
      <c r="G29" s="454"/>
      <c r="H29" s="454"/>
      <c r="I29" s="454"/>
      <c r="J29" s="454"/>
      <c r="K29" s="454">
        <v>1</v>
      </c>
      <c r="L29" s="454">
        <v>2</v>
      </c>
      <c r="M29" s="454"/>
      <c r="N29" s="454">
        <v>3</v>
      </c>
      <c r="O29" s="454"/>
      <c r="P29" s="454"/>
      <c r="Q29" s="451">
        <f>SUM(F29:O29)</f>
        <v>6</v>
      </c>
      <c r="R29" s="452">
        <f t="shared" si="0"/>
        <v>6</v>
      </c>
    </row>
    <row r="30" spans="2:18" ht="11.1" customHeight="1">
      <c r="B30" s="691"/>
      <c r="C30" s="697"/>
      <c r="D30" s="695" t="s">
        <v>2860</v>
      </c>
      <c r="E30" s="483" t="s">
        <v>2847</v>
      </c>
      <c r="F30" s="455"/>
      <c r="G30" s="455"/>
      <c r="H30" s="455"/>
      <c r="I30" s="455"/>
      <c r="J30" s="455"/>
      <c r="K30" s="455"/>
      <c r="L30" s="455"/>
      <c r="M30" s="455"/>
      <c r="N30" s="455"/>
      <c r="O30" s="455"/>
      <c r="P30" s="455"/>
      <c r="Q30" s="451"/>
      <c r="R30" s="452">
        <f t="shared" si="0"/>
        <v>0</v>
      </c>
    </row>
    <row r="31" spans="2:18" ht="11.1" customHeight="1">
      <c r="B31" s="691"/>
      <c r="C31" s="697"/>
      <c r="D31" s="695"/>
      <c r="E31" s="483" t="s">
        <v>2848</v>
      </c>
      <c r="F31" s="454"/>
      <c r="G31" s="454"/>
      <c r="H31" s="454"/>
      <c r="I31" s="454"/>
      <c r="J31" s="454">
        <v>1</v>
      </c>
      <c r="K31" s="454"/>
      <c r="L31" s="454">
        <v>2</v>
      </c>
      <c r="M31" s="454">
        <v>1</v>
      </c>
      <c r="N31" s="454"/>
      <c r="O31" s="454"/>
      <c r="P31" s="454"/>
      <c r="Q31" s="451">
        <f>SUM(F31:O31)</f>
        <v>4</v>
      </c>
      <c r="R31" s="452">
        <f t="shared" si="0"/>
        <v>4</v>
      </c>
    </row>
    <row r="32" spans="2:18" ht="11.1" customHeight="1">
      <c r="B32" s="691"/>
      <c r="C32" s="697"/>
      <c r="D32" s="695" t="s">
        <v>2861</v>
      </c>
      <c r="E32" s="483" t="s">
        <v>2847</v>
      </c>
      <c r="F32" s="455"/>
      <c r="G32" s="455"/>
      <c r="H32" s="455"/>
      <c r="I32" s="455"/>
      <c r="J32" s="455"/>
      <c r="K32" s="455">
        <v>1</v>
      </c>
      <c r="L32" s="455"/>
      <c r="M32" s="455">
        <v>1</v>
      </c>
      <c r="N32" s="455">
        <v>4</v>
      </c>
      <c r="O32" s="455">
        <v>3</v>
      </c>
      <c r="P32" s="455"/>
      <c r="Q32" s="451"/>
      <c r="R32" s="452">
        <f t="shared" si="0"/>
        <v>9</v>
      </c>
    </row>
    <row r="33" spans="2:18" ht="11.1" customHeight="1">
      <c r="B33" s="691"/>
      <c r="C33" s="697"/>
      <c r="D33" s="695"/>
      <c r="E33" s="483" t="s">
        <v>2848</v>
      </c>
      <c r="F33" s="454"/>
      <c r="G33" s="454"/>
      <c r="H33" s="454"/>
      <c r="I33" s="454"/>
      <c r="J33" s="454"/>
      <c r="K33" s="454">
        <v>1</v>
      </c>
      <c r="L33" s="454">
        <v>2</v>
      </c>
      <c r="M33" s="454">
        <v>1</v>
      </c>
      <c r="N33" s="454">
        <v>3</v>
      </c>
      <c r="O33" s="454">
        <v>1</v>
      </c>
      <c r="P33" s="454"/>
      <c r="Q33" s="451">
        <f>SUM(F33:O33)</f>
        <v>8</v>
      </c>
      <c r="R33" s="452">
        <f t="shared" si="0"/>
        <v>8</v>
      </c>
    </row>
    <row r="34" spans="2:18" ht="11.1" customHeight="1">
      <c r="B34" s="691"/>
      <c r="C34" s="697"/>
      <c r="D34" s="695" t="s">
        <v>2862</v>
      </c>
      <c r="E34" s="483" t="s">
        <v>2847</v>
      </c>
      <c r="F34" s="450"/>
      <c r="G34" s="450"/>
      <c r="H34" s="450"/>
      <c r="I34" s="450"/>
      <c r="J34" s="450"/>
      <c r="K34" s="450"/>
      <c r="L34" s="450"/>
      <c r="M34" s="450"/>
      <c r="N34" s="450"/>
      <c r="O34" s="450"/>
      <c r="P34" s="450"/>
      <c r="Q34" s="451"/>
      <c r="R34" s="452">
        <f>SUM(F34:O34)</f>
        <v>0</v>
      </c>
    </row>
    <row r="35" spans="2:18" ht="11.1" customHeight="1">
      <c r="B35" s="691"/>
      <c r="C35" s="697"/>
      <c r="D35" s="695"/>
      <c r="E35" s="483" t="s">
        <v>2848</v>
      </c>
      <c r="F35" s="454"/>
      <c r="G35" s="454"/>
      <c r="H35" s="454"/>
      <c r="I35" s="454"/>
      <c r="J35" s="454">
        <v>1</v>
      </c>
      <c r="K35" s="454">
        <v>1</v>
      </c>
      <c r="L35" s="454"/>
      <c r="M35" s="454"/>
      <c r="N35" s="454"/>
      <c r="O35" s="454"/>
      <c r="P35" s="454"/>
      <c r="Q35" s="451">
        <f>SUM(F35:O35)</f>
        <v>2</v>
      </c>
      <c r="R35" s="452">
        <f>SUM(F35:O35)</f>
        <v>2</v>
      </c>
    </row>
    <row r="36" spans="2:18" ht="11.1" customHeight="1">
      <c r="B36" s="691"/>
      <c r="C36" s="697"/>
      <c r="D36" s="695" t="s">
        <v>2863</v>
      </c>
      <c r="E36" s="483" t="s">
        <v>2847</v>
      </c>
      <c r="F36" s="450"/>
      <c r="G36" s="450"/>
      <c r="H36" s="450"/>
      <c r="I36" s="450"/>
      <c r="J36" s="450"/>
      <c r="K36" s="450"/>
      <c r="L36" s="450"/>
      <c r="M36" s="450">
        <v>1</v>
      </c>
      <c r="N36" s="450"/>
      <c r="O36" s="450"/>
      <c r="P36" s="450"/>
      <c r="Q36" s="451"/>
      <c r="R36" s="452">
        <f t="shared" si="0"/>
        <v>1</v>
      </c>
    </row>
    <row r="37" spans="2:18" ht="11.1" customHeight="1">
      <c r="B37" s="691"/>
      <c r="C37" s="697"/>
      <c r="D37" s="695"/>
      <c r="E37" s="483" t="s">
        <v>2848</v>
      </c>
      <c r="F37" s="454"/>
      <c r="G37" s="454"/>
      <c r="H37" s="454"/>
      <c r="I37" s="454"/>
      <c r="J37" s="454">
        <v>1</v>
      </c>
      <c r="K37" s="454"/>
      <c r="L37" s="454"/>
      <c r="M37" s="454">
        <v>1</v>
      </c>
      <c r="N37" s="454"/>
      <c r="O37" s="454"/>
      <c r="P37" s="454"/>
      <c r="Q37" s="451">
        <f>SUM(F37:O37)</f>
        <v>2</v>
      </c>
      <c r="R37" s="452">
        <f t="shared" si="0"/>
        <v>2</v>
      </c>
    </row>
    <row r="38" spans="2:18" ht="11.1" customHeight="1">
      <c r="B38" s="691"/>
      <c r="C38" s="697"/>
      <c r="D38" s="695" t="s">
        <v>2905</v>
      </c>
      <c r="E38" s="483" t="s">
        <v>2847</v>
      </c>
      <c r="F38" s="450"/>
      <c r="G38" s="450"/>
      <c r="H38" s="450"/>
      <c r="I38" s="450"/>
      <c r="J38" s="450"/>
      <c r="K38" s="450"/>
      <c r="L38" s="450"/>
      <c r="M38" s="450"/>
      <c r="N38" s="450"/>
      <c r="O38" s="450"/>
      <c r="P38" s="450"/>
      <c r="Q38" s="451"/>
      <c r="R38" s="452">
        <f>SUM(F38:O38)</f>
        <v>0</v>
      </c>
    </row>
    <row r="39" spans="2:18" ht="11.1" customHeight="1">
      <c r="B39" s="691"/>
      <c r="C39" s="697"/>
      <c r="D39" s="695"/>
      <c r="E39" s="483" t="s">
        <v>2848</v>
      </c>
      <c r="F39" s="454"/>
      <c r="G39" s="454">
        <v>1</v>
      </c>
      <c r="H39" s="454"/>
      <c r="I39" s="454"/>
      <c r="J39" s="454"/>
      <c r="K39" s="454"/>
      <c r="L39" s="454"/>
      <c r="M39" s="454"/>
      <c r="N39" s="454">
        <v>1</v>
      </c>
      <c r="O39" s="454"/>
      <c r="P39" s="454"/>
      <c r="Q39" s="451">
        <f>SUM(F39:O39)</f>
        <v>2</v>
      </c>
      <c r="R39" s="452">
        <f>SUM(F39:O39)</f>
        <v>2</v>
      </c>
    </row>
    <row r="40" spans="2:18" ht="11.1" customHeight="1">
      <c r="B40" s="691"/>
      <c r="C40" s="697"/>
      <c r="D40" s="704" t="s">
        <v>2864</v>
      </c>
      <c r="E40" s="483" t="s">
        <v>2847</v>
      </c>
      <c r="F40" s="450"/>
      <c r="G40" s="450"/>
      <c r="H40" s="450"/>
      <c r="I40" s="450"/>
      <c r="J40" s="450">
        <v>1</v>
      </c>
      <c r="K40" s="450">
        <v>3</v>
      </c>
      <c r="L40" s="450">
        <v>4</v>
      </c>
      <c r="M40" s="450">
        <v>2</v>
      </c>
      <c r="N40" s="450">
        <v>3</v>
      </c>
      <c r="O40" s="450">
        <v>5</v>
      </c>
      <c r="P40" s="450"/>
      <c r="Q40" s="451"/>
      <c r="R40" s="452">
        <f t="shared" si="0"/>
        <v>18</v>
      </c>
    </row>
    <row r="41" spans="2:18" ht="11.1" customHeight="1">
      <c r="B41" s="691"/>
      <c r="C41" s="697"/>
      <c r="D41" s="705"/>
      <c r="E41" s="483" t="s">
        <v>2848</v>
      </c>
      <c r="F41" s="454"/>
      <c r="G41" s="454"/>
      <c r="H41" s="454"/>
      <c r="I41" s="454">
        <v>1</v>
      </c>
      <c r="J41" s="454">
        <v>1</v>
      </c>
      <c r="K41" s="454"/>
      <c r="L41" s="454"/>
      <c r="M41" s="454"/>
      <c r="N41" s="454"/>
      <c r="O41" s="454">
        <v>1</v>
      </c>
      <c r="P41" s="454"/>
      <c r="Q41" s="451">
        <f>SUM(F41:O41)</f>
        <v>3</v>
      </c>
      <c r="R41" s="452">
        <f t="shared" si="0"/>
        <v>3</v>
      </c>
    </row>
    <row r="42" spans="2:18" ht="11.1" customHeight="1">
      <c r="B42" s="691"/>
      <c r="C42" s="697"/>
      <c r="D42" s="695" t="s">
        <v>2894</v>
      </c>
      <c r="E42" s="483" t="s">
        <v>2847</v>
      </c>
      <c r="F42" s="450"/>
      <c r="G42" s="450"/>
      <c r="H42" s="450"/>
      <c r="I42" s="450"/>
      <c r="J42" s="450"/>
      <c r="K42" s="455"/>
      <c r="L42" s="455"/>
      <c r="M42" s="455">
        <v>5</v>
      </c>
      <c r="N42" s="455">
        <v>2</v>
      </c>
      <c r="O42" s="455"/>
      <c r="P42" s="455"/>
      <c r="Q42" s="451"/>
      <c r="R42" s="452">
        <f t="shared" si="0"/>
        <v>7</v>
      </c>
    </row>
    <row r="43" spans="2:18" ht="11.1" customHeight="1">
      <c r="B43" s="691"/>
      <c r="C43" s="697"/>
      <c r="D43" s="695"/>
      <c r="E43" s="483" t="s">
        <v>2848</v>
      </c>
      <c r="F43" s="454"/>
      <c r="G43" s="454"/>
      <c r="H43" s="454"/>
      <c r="I43" s="454"/>
      <c r="J43" s="454"/>
      <c r="K43" s="454"/>
      <c r="L43" s="454">
        <v>1</v>
      </c>
      <c r="M43" s="454">
        <v>1</v>
      </c>
      <c r="N43" s="454">
        <v>1</v>
      </c>
      <c r="O43" s="454"/>
      <c r="P43" s="454"/>
      <c r="Q43" s="451">
        <f>SUM(F43:O43)</f>
        <v>3</v>
      </c>
      <c r="R43" s="452">
        <f t="shared" si="0"/>
        <v>3</v>
      </c>
    </row>
    <row r="44" spans="2:18" ht="11.1" customHeight="1">
      <c r="B44" s="691"/>
      <c r="C44" s="697"/>
      <c r="D44" s="695" t="s">
        <v>2901</v>
      </c>
      <c r="E44" s="483" t="s">
        <v>2847</v>
      </c>
      <c r="F44" s="450"/>
      <c r="G44" s="450"/>
      <c r="H44" s="450"/>
      <c r="I44" s="450"/>
      <c r="J44" s="450"/>
      <c r="K44" s="455"/>
      <c r="L44" s="455"/>
      <c r="M44" s="455"/>
      <c r="N44" s="455"/>
      <c r="O44" s="455"/>
      <c r="P44" s="455"/>
      <c r="Q44" s="451"/>
      <c r="R44" s="452">
        <f>SUM(F44:O44)</f>
        <v>0</v>
      </c>
    </row>
    <row r="45" spans="2:18" ht="11.1" customHeight="1">
      <c r="B45" s="691"/>
      <c r="C45" s="697"/>
      <c r="D45" s="695"/>
      <c r="E45" s="483" t="s">
        <v>2848</v>
      </c>
      <c r="F45" s="454"/>
      <c r="G45" s="454"/>
      <c r="H45" s="454"/>
      <c r="I45" s="454"/>
      <c r="J45" s="454"/>
      <c r="K45" s="454"/>
      <c r="L45" s="454"/>
      <c r="M45" s="454"/>
      <c r="N45" s="454"/>
      <c r="O45" s="454"/>
      <c r="P45" s="454"/>
      <c r="Q45" s="451">
        <f>SUM(F45:O45)</f>
        <v>0</v>
      </c>
      <c r="R45" s="452">
        <f>SUM(F45:O45)</f>
        <v>0</v>
      </c>
    </row>
    <row r="46" spans="2:18" ht="11.1" customHeight="1">
      <c r="B46" s="691"/>
      <c r="C46" s="697"/>
      <c r="D46" s="695" t="s">
        <v>2902</v>
      </c>
      <c r="E46" s="483" t="s">
        <v>2847</v>
      </c>
      <c r="F46" s="450"/>
      <c r="G46" s="450"/>
      <c r="H46" s="450"/>
      <c r="I46" s="450"/>
      <c r="J46" s="450"/>
      <c r="K46" s="455">
        <v>1</v>
      </c>
      <c r="L46" s="455"/>
      <c r="M46" s="455"/>
      <c r="N46" s="455"/>
      <c r="O46" s="455"/>
      <c r="P46" s="455"/>
      <c r="Q46" s="451"/>
      <c r="R46" s="452">
        <f t="shared" si="0"/>
        <v>1</v>
      </c>
    </row>
    <row r="47" spans="2:18" ht="11.1" customHeight="1">
      <c r="B47" s="691"/>
      <c r="C47" s="697"/>
      <c r="D47" s="695"/>
      <c r="E47" s="483" t="s">
        <v>2848</v>
      </c>
      <c r="F47" s="454"/>
      <c r="G47" s="454"/>
      <c r="H47" s="454"/>
      <c r="I47" s="454"/>
      <c r="J47" s="454"/>
      <c r="K47" s="454"/>
      <c r="L47" s="454"/>
      <c r="M47" s="454"/>
      <c r="N47" s="454"/>
      <c r="O47" s="454"/>
      <c r="P47" s="454"/>
      <c r="Q47" s="451">
        <f>SUM(F47:O47)</f>
        <v>0</v>
      </c>
      <c r="R47" s="452">
        <f t="shared" si="0"/>
        <v>0</v>
      </c>
    </row>
    <row r="48" spans="2:18" ht="10.5" customHeight="1">
      <c r="B48" s="691"/>
      <c r="C48" s="697"/>
      <c r="D48" s="695" t="s">
        <v>2903</v>
      </c>
      <c r="E48" s="483" t="s">
        <v>2847</v>
      </c>
      <c r="F48" s="450"/>
      <c r="G48" s="450"/>
      <c r="H48" s="450"/>
      <c r="I48" s="450"/>
      <c r="J48" s="450"/>
      <c r="K48" s="455">
        <v>1</v>
      </c>
      <c r="L48" s="455"/>
      <c r="M48" s="455"/>
      <c r="N48" s="455"/>
      <c r="O48" s="455"/>
      <c r="P48" s="455"/>
      <c r="Q48" s="451"/>
      <c r="R48" s="452">
        <f t="shared" si="0"/>
        <v>1</v>
      </c>
    </row>
    <row r="49" spans="2:18" ht="11.1" customHeight="1">
      <c r="B49" s="691"/>
      <c r="C49" s="697"/>
      <c r="D49" s="695"/>
      <c r="E49" s="483" t="s">
        <v>2848</v>
      </c>
      <c r="F49" s="454"/>
      <c r="G49" s="454"/>
      <c r="H49" s="454"/>
      <c r="I49" s="454"/>
      <c r="J49" s="454"/>
      <c r="K49" s="454"/>
      <c r="L49" s="454"/>
      <c r="M49" s="454"/>
      <c r="N49" s="454"/>
      <c r="O49" s="454"/>
      <c r="P49" s="454"/>
      <c r="Q49" s="451">
        <f>SUM(F49:O49)</f>
        <v>0</v>
      </c>
      <c r="R49" s="452">
        <f t="shared" si="0"/>
        <v>0</v>
      </c>
    </row>
    <row r="50" spans="2:18" ht="10.5" customHeight="1">
      <c r="B50" s="691"/>
      <c r="C50" s="697"/>
      <c r="D50" s="695" t="s">
        <v>2904</v>
      </c>
      <c r="E50" s="483" t="s">
        <v>2847</v>
      </c>
      <c r="F50" s="450"/>
      <c r="G50" s="450"/>
      <c r="H50" s="450"/>
      <c r="I50" s="450"/>
      <c r="J50" s="450"/>
      <c r="K50" s="455">
        <v>1</v>
      </c>
      <c r="L50" s="455"/>
      <c r="M50" s="455"/>
      <c r="N50" s="455"/>
      <c r="O50" s="455"/>
      <c r="P50" s="455"/>
      <c r="Q50" s="451"/>
      <c r="R50" s="452">
        <f>SUM(F50:O50)</f>
        <v>1</v>
      </c>
    </row>
    <row r="51" spans="2:18" ht="11.1" customHeight="1">
      <c r="B51" s="692"/>
      <c r="C51" s="698"/>
      <c r="D51" s="695"/>
      <c r="E51" s="483" t="s">
        <v>2848</v>
      </c>
      <c r="F51" s="454"/>
      <c r="G51" s="454"/>
      <c r="H51" s="454"/>
      <c r="I51" s="454"/>
      <c r="J51" s="454"/>
      <c r="K51" s="454"/>
      <c r="L51" s="454"/>
      <c r="M51" s="454"/>
      <c r="N51" s="454"/>
      <c r="O51" s="454"/>
      <c r="P51" s="454"/>
      <c r="Q51" s="451">
        <f>SUM(F51:O51)</f>
        <v>0</v>
      </c>
      <c r="R51" s="452">
        <f>SUM(F51:O51)</f>
        <v>0</v>
      </c>
    </row>
    <row r="52" spans="2:18" ht="11.1" customHeight="1">
      <c r="B52" s="706" t="s">
        <v>2789</v>
      </c>
      <c r="C52" s="695" t="s">
        <v>2865</v>
      </c>
      <c r="D52" s="695"/>
      <c r="E52" s="483" t="s">
        <v>2847</v>
      </c>
      <c r="F52" s="450"/>
      <c r="G52" s="450"/>
      <c r="H52" s="450"/>
      <c r="I52" s="450"/>
      <c r="J52" s="450"/>
      <c r="K52" s="450"/>
      <c r="L52" s="450"/>
      <c r="M52" s="450"/>
      <c r="N52" s="450"/>
      <c r="O52" s="450"/>
      <c r="P52" s="450"/>
      <c r="Q52" s="451"/>
      <c r="R52" s="452">
        <f t="shared" si="0"/>
        <v>0</v>
      </c>
    </row>
    <row r="53" spans="2:18" ht="11.1" customHeight="1">
      <c r="B53" s="706"/>
      <c r="C53" s="695"/>
      <c r="D53" s="695"/>
      <c r="E53" s="483" t="s">
        <v>2848</v>
      </c>
      <c r="F53" s="454"/>
      <c r="G53" s="454"/>
      <c r="H53" s="454"/>
      <c r="I53" s="454"/>
      <c r="J53" s="454"/>
      <c r="K53" s="454"/>
      <c r="L53" s="454"/>
      <c r="M53" s="454"/>
      <c r="N53" s="454"/>
      <c r="O53" s="454"/>
      <c r="P53" s="454"/>
      <c r="Q53" s="451">
        <f>SUM(F53:O53)</f>
        <v>0</v>
      </c>
      <c r="R53" s="452">
        <f t="shared" si="0"/>
        <v>0</v>
      </c>
    </row>
    <row r="54" spans="2:18" ht="11.1" customHeight="1">
      <c r="B54" s="706"/>
      <c r="C54" s="694" t="s">
        <v>2866</v>
      </c>
      <c r="D54" s="695" t="s">
        <v>2867</v>
      </c>
      <c r="E54" s="483" t="s">
        <v>2847</v>
      </c>
      <c r="F54" s="450"/>
      <c r="G54" s="450"/>
      <c r="H54" s="450"/>
      <c r="I54" s="450">
        <v>1</v>
      </c>
      <c r="J54" s="450"/>
      <c r="K54" s="450">
        <v>1</v>
      </c>
      <c r="L54" s="450">
        <v>2</v>
      </c>
      <c r="M54" s="450"/>
      <c r="N54" s="450">
        <v>2</v>
      </c>
      <c r="O54" s="450">
        <v>1</v>
      </c>
      <c r="P54" s="450"/>
      <c r="Q54" s="451"/>
      <c r="R54" s="452">
        <f t="shared" si="0"/>
        <v>7</v>
      </c>
    </row>
    <row r="55" spans="2:18" ht="11.1" customHeight="1">
      <c r="B55" s="706"/>
      <c r="C55" s="694"/>
      <c r="D55" s="695"/>
      <c r="E55" s="483" t="s">
        <v>2848</v>
      </c>
      <c r="F55" s="454"/>
      <c r="G55" s="454"/>
      <c r="H55" s="454"/>
      <c r="I55" s="454">
        <v>1</v>
      </c>
      <c r="J55" s="454"/>
      <c r="K55" s="454">
        <v>2</v>
      </c>
      <c r="L55" s="454">
        <v>2</v>
      </c>
      <c r="M55" s="454"/>
      <c r="N55" s="454"/>
      <c r="O55" s="454"/>
      <c r="P55" s="454"/>
      <c r="Q55" s="451">
        <f>SUM(F55:O55)</f>
        <v>5</v>
      </c>
      <c r="R55" s="452">
        <f t="shared" si="0"/>
        <v>5</v>
      </c>
    </row>
    <row r="56" spans="2:18" ht="11.1" customHeight="1">
      <c r="B56" s="706"/>
      <c r="C56" s="694"/>
      <c r="D56" s="695" t="s">
        <v>2868</v>
      </c>
      <c r="E56" s="483" t="s">
        <v>2847</v>
      </c>
      <c r="F56" s="450"/>
      <c r="G56" s="450"/>
      <c r="H56" s="450"/>
      <c r="I56" s="450"/>
      <c r="J56" s="450"/>
      <c r="K56" s="450"/>
      <c r="L56" s="450"/>
      <c r="M56" s="450"/>
      <c r="N56" s="450"/>
      <c r="O56" s="450"/>
      <c r="P56" s="450"/>
      <c r="Q56" s="451"/>
      <c r="R56" s="452">
        <f t="shared" si="0"/>
        <v>0</v>
      </c>
    </row>
    <row r="57" spans="2:18" ht="11.1" customHeight="1">
      <c r="B57" s="706"/>
      <c r="C57" s="694"/>
      <c r="D57" s="695"/>
      <c r="E57" s="483" t="s">
        <v>2848</v>
      </c>
      <c r="F57" s="454"/>
      <c r="G57" s="454">
        <v>1</v>
      </c>
      <c r="H57" s="454"/>
      <c r="I57" s="454"/>
      <c r="J57" s="454"/>
      <c r="K57" s="454"/>
      <c r="L57" s="454"/>
      <c r="M57" s="454"/>
      <c r="N57" s="454"/>
      <c r="O57" s="454"/>
      <c r="P57" s="454"/>
      <c r="Q57" s="451">
        <f>SUM(F57:O57)</f>
        <v>1</v>
      </c>
      <c r="R57" s="452">
        <f t="shared" si="0"/>
        <v>1</v>
      </c>
    </row>
    <row r="58" spans="2:18" ht="11.1" customHeight="1">
      <c r="B58" s="706"/>
      <c r="C58" s="694"/>
      <c r="D58" s="695" t="s">
        <v>2869</v>
      </c>
      <c r="E58" s="483" t="s">
        <v>2847</v>
      </c>
      <c r="F58" s="450"/>
      <c r="G58" s="450"/>
      <c r="H58" s="450"/>
      <c r="I58" s="450"/>
      <c r="J58" s="450"/>
      <c r="K58" s="450">
        <v>2</v>
      </c>
      <c r="L58" s="450">
        <v>1</v>
      </c>
      <c r="M58" s="450">
        <v>2</v>
      </c>
      <c r="N58" s="450"/>
      <c r="O58" s="450">
        <v>2</v>
      </c>
      <c r="P58" s="450"/>
      <c r="Q58" s="451"/>
      <c r="R58" s="452">
        <f t="shared" si="0"/>
        <v>7</v>
      </c>
    </row>
    <row r="59" spans="2:18" ht="11.1" customHeight="1">
      <c r="B59" s="706"/>
      <c r="C59" s="694"/>
      <c r="D59" s="695"/>
      <c r="E59" s="483" t="s">
        <v>2848</v>
      </c>
      <c r="F59" s="454"/>
      <c r="G59" s="454"/>
      <c r="H59" s="454"/>
      <c r="I59" s="454"/>
      <c r="J59" s="454"/>
      <c r="K59" s="454"/>
      <c r="L59" s="454"/>
      <c r="M59" s="454"/>
      <c r="N59" s="454"/>
      <c r="O59" s="454"/>
      <c r="P59" s="454"/>
      <c r="Q59" s="451">
        <f>SUM(F59:O59)</f>
        <v>0</v>
      </c>
      <c r="R59" s="452">
        <f t="shared" si="0"/>
        <v>0</v>
      </c>
    </row>
    <row r="60" spans="2:18" ht="11.1" customHeight="1">
      <c r="B60" s="706"/>
      <c r="C60" s="694"/>
      <c r="D60" s="695" t="s">
        <v>2870</v>
      </c>
      <c r="E60" s="483" t="s">
        <v>2847</v>
      </c>
      <c r="F60" s="450"/>
      <c r="G60" s="450"/>
      <c r="H60" s="450"/>
      <c r="I60" s="450"/>
      <c r="J60" s="450"/>
      <c r="K60" s="450"/>
      <c r="L60" s="450"/>
      <c r="M60" s="450"/>
      <c r="N60" s="450"/>
      <c r="O60" s="450"/>
      <c r="P60" s="450"/>
      <c r="Q60" s="451"/>
      <c r="R60" s="452">
        <f t="shared" si="0"/>
        <v>0</v>
      </c>
    </row>
    <row r="61" spans="2:18" ht="11.1" customHeight="1">
      <c r="B61" s="706"/>
      <c r="C61" s="694"/>
      <c r="D61" s="695"/>
      <c r="E61" s="483" t="s">
        <v>2848</v>
      </c>
      <c r="F61" s="454"/>
      <c r="G61" s="454"/>
      <c r="H61" s="454"/>
      <c r="I61" s="454"/>
      <c r="J61" s="454"/>
      <c r="K61" s="454"/>
      <c r="L61" s="454"/>
      <c r="M61" s="454"/>
      <c r="N61" s="454"/>
      <c r="O61" s="454"/>
      <c r="P61" s="454"/>
      <c r="Q61" s="451">
        <f>SUM(F61:O61)</f>
        <v>0</v>
      </c>
      <c r="R61" s="452">
        <f t="shared" si="0"/>
        <v>0</v>
      </c>
    </row>
    <row r="62" spans="2:18" ht="11.1" customHeight="1">
      <c r="B62" s="706"/>
      <c r="C62" s="694"/>
      <c r="D62" s="695" t="s">
        <v>2871</v>
      </c>
      <c r="E62" s="483" t="s">
        <v>2847</v>
      </c>
      <c r="F62" s="450"/>
      <c r="G62" s="450"/>
      <c r="H62" s="450"/>
      <c r="I62" s="450">
        <v>1</v>
      </c>
      <c r="J62" s="450">
        <v>1</v>
      </c>
      <c r="K62" s="450">
        <v>2</v>
      </c>
      <c r="L62" s="450">
        <v>2</v>
      </c>
      <c r="M62" s="450">
        <v>3</v>
      </c>
      <c r="N62" s="450">
        <v>3</v>
      </c>
      <c r="O62" s="450">
        <v>5</v>
      </c>
      <c r="P62" s="450"/>
      <c r="Q62" s="451"/>
      <c r="R62" s="452">
        <f t="shared" si="0"/>
        <v>17</v>
      </c>
    </row>
    <row r="63" spans="2:18" ht="11.1" customHeight="1">
      <c r="B63" s="706"/>
      <c r="C63" s="694"/>
      <c r="D63" s="695"/>
      <c r="E63" s="483" t="s">
        <v>2848</v>
      </c>
      <c r="F63" s="454"/>
      <c r="G63" s="454"/>
      <c r="H63" s="454"/>
      <c r="I63" s="454"/>
      <c r="J63" s="454"/>
      <c r="K63" s="454"/>
      <c r="L63" s="454"/>
      <c r="M63" s="454">
        <v>1</v>
      </c>
      <c r="N63" s="454"/>
      <c r="O63" s="454"/>
      <c r="P63" s="454"/>
      <c r="Q63" s="451">
        <f>SUM(F63:O63)</f>
        <v>1</v>
      </c>
      <c r="R63" s="452">
        <f t="shared" si="0"/>
        <v>1</v>
      </c>
    </row>
    <row r="64" spans="2:18" ht="11.1" customHeight="1">
      <c r="B64" s="706"/>
      <c r="C64" s="694"/>
      <c r="D64" s="695" t="s">
        <v>2872</v>
      </c>
      <c r="E64" s="483" t="s">
        <v>2847</v>
      </c>
      <c r="F64" s="450"/>
      <c r="G64" s="450"/>
      <c r="H64" s="450"/>
      <c r="I64" s="450">
        <v>1</v>
      </c>
      <c r="J64" s="450"/>
      <c r="K64" s="450">
        <v>1</v>
      </c>
      <c r="L64" s="450">
        <v>2</v>
      </c>
      <c r="M64" s="450"/>
      <c r="N64" s="450"/>
      <c r="O64" s="450"/>
      <c r="P64" s="450"/>
      <c r="Q64" s="451"/>
      <c r="R64" s="452">
        <f t="shared" si="0"/>
        <v>4</v>
      </c>
    </row>
    <row r="65" spans="2:18" ht="11.1" customHeight="1">
      <c r="B65" s="706"/>
      <c r="C65" s="694"/>
      <c r="D65" s="695"/>
      <c r="E65" s="483" t="s">
        <v>2848</v>
      </c>
      <c r="F65" s="454"/>
      <c r="G65" s="454"/>
      <c r="H65" s="454"/>
      <c r="I65" s="454"/>
      <c r="J65" s="454">
        <v>3</v>
      </c>
      <c r="K65" s="454">
        <v>1</v>
      </c>
      <c r="L65" s="454">
        <v>2</v>
      </c>
      <c r="M65" s="454"/>
      <c r="N65" s="454"/>
      <c r="O65" s="454"/>
      <c r="P65" s="454"/>
      <c r="Q65" s="451">
        <f>SUM(F65:O65)</f>
        <v>6</v>
      </c>
      <c r="R65" s="452">
        <f t="shared" si="0"/>
        <v>6</v>
      </c>
    </row>
    <row r="66" spans="2:18" ht="11.1" customHeight="1">
      <c r="B66" s="690" t="s">
        <v>2811</v>
      </c>
      <c r="C66" s="694" t="s">
        <v>2804</v>
      </c>
      <c r="D66" s="695" t="s">
        <v>2873</v>
      </c>
      <c r="E66" s="483" t="s">
        <v>2847</v>
      </c>
      <c r="F66" s="450"/>
      <c r="G66" s="450"/>
      <c r="H66" s="450"/>
      <c r="I66" s="450"/>
      <c r="J66" s="450"/>
      <c r="K66" s="450"/>
      <c r="L66" s="450"/>
      <c r="M66" s="450"/>
      <c r="N66" s="450"/>
      <c r="O66" s="450"/>
      <c r="P66" s="450"/>
      <c r="Q66" s="451"/>
      <c r="R66" s="452">
        <f t="shared" ref="R66:R77" si="1">SUM(F66:O66)</f>
        <v>0</v>
      </c>
    </row>
    <row r="67" spans="2:18" ht="11.1" customHeight="1">
      <c r="B67" s="691"/>
      <c r="C67" s="694"/>
      <c r="D67" s="695"/>
      <c r="E67" s="483" t="s">
        <v>2848</v>
      </c>
      <c r="F67" s="454"/>
      <c r="G67" s="454"/>
      <c r="H67" s="454"/>
      <c r="I67" s="454"/>
      <c r="J67" s="454"/>
      <c r="K67" s="454"/>
      <c r="L67" s="454"/>
      <c r="M67" s="454"/>
      <c r="N67" s="454"/>
      <c r="O67" s="454"/>
      <c r="P67" s="454"/>
      <c r="Q67" s="451">
        <f>SUM(F67:O67)</f>
        <v>0</v>
      </c>
      <c r="R67" s="452">
        <f t="shared" si="1"/>
        <v>0</v>
      </c>
    </row>
    <row r="68" spans="2:18" ht="11.1" customHeight="1">
      <c r="B68" s="691"/>
      <c r="C68" s="694"/>
      <c r="D68" s="711" t="s">
        <v>2874</v>
      </c>
      <c r="E68" s="483" t="s">
        <v>2847</v>
      </c>
      <c r="F68" s="450"/>
      <c r="G68" s="450"/>
      <c r="H68" s="450"/>
      <c r="I68" s="450"/>
      <c r="J68" s="450"/>
      <c r="K68" s="450"/>
      <c r="L68" s="450">
        <v>1</v>
      </c>
      <c r="M68" s="450"/>
      <c r="N68" s="450"/>
      <c r="O68" s="450"/>
      <c r="P68" s="450"/>
      <c r="Q68" s="451"/>
      <c r="R68" s="452">
        <f t="shared" si="1"/>
        <v>1</v>
      </c>
    </row>
    <row r="69" spans="2:18" ht="11.1" customHeight="1">
      <c r="B69" s="691"/>
      <c r="C69" s="694"/>
      <c r="D69" s="695"/>
      <c r="E69" s="483" t="s">
        <v>2848</v>
      </c>
      <c r="F69" s="454"/>
      <c r="G69" s="454"/>
      <c r="H69" s="454"/>
      <c r="I69" s="454"/>
      <c r="J69" s="454"/>
      <c r="K69" s="454"/>
      <c r="L69" s="454">
        <v>1</v>
      </c>
      <c r="M69" s="454"/>
      <c r="N69" s="454"/>
      <c r="O69" s="454"/>
      <c r="P69" s="454"/>
      <c r="Q69" s="451">
        <f>SUM(F69:O69)</f>
        <v>1</v>
      </c>
      <c r="R69" s="452">
        <f t="shared" si="1"/>
        <v>1</v>
      </c>
    </row>
    <row r="70" spans="2:18" ht="11.1" customHeight="1">
      <c r="B70" s="691"/>
      <c r="C70" s="694"/>
      <c r="D70" s="711" t="s">
        <v>2877</v>
      </c>
      <c r="E70" s="483" t="s">
        <v>2847</v>
      </c>
      <c r="F70" s="450"/>
      <c r="G70" s="450"/>
      <c r="H70" s="450"/>
      <c r="I70" s="450"/>
      <c r="J70" s="450"/>
      <c r="K70" s="450"/>
      <c r="L70" s="450"/>
      <c r="M70" s="450"/>
      <c r="N70" s="450"/>
      <c r="O70" s="450"/>
      <c r="P70" s="450"/>
      <c r="Q70" s="451"/>
      <c r="R70" s="452">
        <f t="shared" si="1"/>
        <v>0</v>
      </c>
    </row>
    <row r="71" spans="2:18" ht="11.1" customHeight="1">
      <c r="B71" s="691"/>
      <c r="C71" s="694"/>
      <c r="D71" s="695"/>
      <c r="E71" s="483" t="s">
        <v>2848</v>
      </c>
      <c r="F71" s="454"/>
      <c r="G71" s="454"/>
      <c r="H71" s="454"/>
      <c r="I71" s="454"/>
      <c r="J71" s="454"/>
      <c r="K71" s="454"/>
      <c r="L71" s="454">
        <v>1</v>
      </c>
      <c r="M71" s="454"/>
      <c r="N71" s="454"/>
      <c r="O71" s="454"/>
      <c r="P71" s="454"/>
      <c r="Q71" s="451">
        <f>SUM(F71:O71)</f>
        <v>1</v>
      </c>
      <c r="R71" s="452">
        <f t="shared" si="1"/>
        <v>1</v>
      </c>
    </row>
    <row r="72" spans="2:18" ht="11.1" customHeight="1">
      <c r="B72" s="691"/>
      <c r="C72" s="694"/>
      <c r="D72" s="711" t="s">
        <v>2878</v>
      </c>
      <c r="E72" s="483" t="s">
        <v>2847</v>
      </c>
      <c r="F72" s="450"/>
      <c r="G72" s="450"/>
      <c r="H72" s="450"/>
      <c r="I72" s="450"/>
      <c r="J72" s="450"/>
      <c r="K72" s="450"/>
      <c r="L72" s="450"/>
      <c r="M72" s="450"/>
      <c r="N72" s="450"/>
      <c r="O72" s="450"/>
      <c r="P72" s="450"/>
      <c r="Q72" s="451"/>
      <c r="R72" s="452">
        <f t="shared" si="1"/>
        <v>0</v>
      </c>
    </row>
    <row r="73" spans="2:18" ht="11.1" customHeight="1">
      <c r="B73" s="691"/>
      <c r="C73" s="694"/>
      <c r="D73" s="695"/>
      <c r="E73" s="483" t="s">
        <v>2848</v>
      </c>
      <c r="F73" s="454"/>
      <c r="G73" s="454"/>
      <c r="H73" s="454"/>
      <c r="I73" s="454"/>
      <c r="J73" s="454"/>
      <c r="K73" s="454"/>
      <c r="L73" s="454"/>
      <c r="M73" s="454"/>
      <c r="N73" s="454"/>
      <c r="O73" s="454"/>
      <c r="P73" s="454"/>
      <c r="Q73" s="451">
        <f>SUM(F73:O73)</f>
        <v>0</v>
      </c>
      <c r="R73" s="452">
        <f t="shared" si="1"/>
        <v>0</v>
      </c>
    </row>
    <row r="74" spans="2:18" ht="11.1" customHeight="1">
      <c r="B74" s="691"/>
      <c r="C74" s="694"/>
      <c r="D74" s="711" t="s">
        <v>2879</v>
      </c>
      <c r="E74" s="483" t="s">
        <v>2847</v>
      </c>
      <c r="F74" s="450"/>
      <c r="G74" s="450"/>
      <c r="H74" s="450"/>
      <c r="I74" s="450"/>
      <c r="J74" s="450"/>
      <c r="K74" s="450"/>
      <c r="L74" s="450"/>
      <c r="M74" s="450"/>
      <c r="N74" s="450"/>
      <c r="O74" s="450"/>
      <c r="P74" s="450"/>
      <c r="Q74" s="451"/>
      <c r="R74" s="452">
        <f t="shared" si="1"/>
        <v>0</v>
      </c>
    </row>
    <row r="75" spans="2:18" ht="11.1" customHeight="1">
      <c r="B75" s="691"/>
      <c r="C75" s="694"/>
      <c r="D75" s="695"/>
      <c r="E75" s="483" t="s">
        <v>2848</v>
      </c>
      <c r="F75" s="454"/>
      <c r="G75" s="454"/>
      <c r="H75" s="454"/>
      <c r="I75" s="454"/>
      <c r="J75" s="454"/>
      <c r="K75" s="454"/>
      <c r="L75" s="454"/>
      <c r="M75" s="454"/>
      <c r="N75" s="454"/>
      <c r="O75" s="454"/>
      <c r="P75" s="454"/>
      <c r="Q75" s="451">
        <f>SUM(F75:O75)</f>
        <v>0</v>
      </c>
      <c r="R75" s="452">
        <f t="shared" si="1"/>
        <v>0</v>
      </c>
    </row>
    <row r="76" spans="2:18" ht="11.1" customHeight="1">
      <c r="B76" s="691"/>
      <c r="C76" s="694"/>
      <c r="D76" s="695" t="s">
        <v>2880</v>
      </c>
      <c r="E76" s="483" t="s">
        <v>2847</v>
      </c>
      <c r="F76" s="450"/>
      <c r="G76" s="450"/>
      <c r="H76" s="450"/>
      <c r="I76" s="450"/>
      <c r="J76" s="450"/>
      <c r="K76" s="450"/>
      <c r="L76" s="450"/>
      <c r="M76" s="450"/>
      <c r="N76" s="450"/>
      <c r="O76" s="450"/>
      <c r="P76" s="450"/>
      <c r="Q76" s="451"/>
      <c r="R76" s="452">
        <f t="shared" si="1"/>
        <v>0</v>
      </c>
    </row>
    <row r="77" spans="2:18" ht="11.1" customHeight="1">
      <c r="B77" s="691"/>
      <c r="C77" s="694"/>
      <c r="D77" s="695"/>
      <c r="E77" s="483" t="s">
        <v>2848</v>
      </c>
      <c r="F77" s="454"/>
      <c r="G77" s="454"/>
      <c r="H77" s="454"/>
      <c r="I77" s="454"/>
      <c r="J77" s="454"/>
      <c r="K77" s="454"/>
      <c r="L77" s="454">
        <v>1</v>
      </c>
      <c r="M77" s="454"/>
      <c r="N77" s="454"/>
      <c r="O77" s="454"/>
      <c r="P77" s="454"/>
      <c r="Q77" s="451">
        <f>SUM(F77:O77)</f>
        <v>1</v>
      </c>
      <c r="R77" s="452">
        <f t="shared" si="1"/>
        <v>1</v>
      </c>
    </row>
    <row r="78" spans="2:18" ht="11.1" customHeight="1">
      <c r="B78" s="691"/>
      <c r="C78" s="694"/>
      <c r="D78" s="695" t="s">
        <v>2881</v>
      </c>
      <c r="E78" s="483" t="s">
        <v>2847</v>
      </c>
      <c r="F78" s="450"/>
      <c r="G78" s="450"/>
      <c r="H78" s="450"/>
      <c r="I78" s="450"/>
      <c r="J78" s="450">
        <v>1</v>
      </c>
      <c r="K78" s="450"/>
      <c r="L78" s="450">
        <v>1</v>
      </c>
      <c r="M78" s="450"/>
      <c r="N78" s="450">
        <v>1</v>
      </c>
      <c r="O78" s="450">
        <v>2</v>
      </c>
      <c r="P78" s="450"/>
      <c r="Q78" s="451"/>
      <c r="R78" s="452">
        <f t="shared" si="0"/>
        <v>5</v>
      </c>
    </row>
    <row r="79" spans="2:18" ht="11.1" customHeight="1">
      <c r="B79" s="691"/>
      <c r="C79" s="694"/>
      <c r="D79" s="695"/>
      <c r="E79" s="483" t="s">
        <v>2848</v>
      </c>
      <c r="F79" s="454"/>
      <c r="G79" s="454"/>
      <c r="H79" s="454"/>
      <c r="I79" s="454"/>
      <c r="J79" s="454"/>
      <c r="K79" s="454"/>
      <c r="L79" s="454"/>
      <c r="M79" s="454"/>
      <c r="N79" s="454"/>
      <c r="O79" s="454"/>
      <c r="P79" s="454"/>
      <c r="Q79" s="451">
        <f>SUM(F79:O79)</f>
        <v>0</v>
      </c>
      <c r="R79" s="452">
        <f t="shared" si="0"/>
        <v>0</v>
      </c>
    </row>
    <row r="80" spans="2:18" ht="11.1" customHeight="1">
      <c r="B80" s="691"/>
      <c r="C80" s="695" t="s">
        <v>2805</v>
      </c>
      <c r="D80" s="695"/>
      <c r="E80" s="483" t="s">
        <v>2847</v>
      </c>
      <c r="F80" s="450"/>
      <c r="G80" s="450"/>
      <c r="H80" s="450"/>
      <c r="I80" s="450">
        <v>3</v>
      </c>
      <c r="J80" s="450">
        <v>3</v>
      </c>
      <c r="K80" s="450">
        <v>1</v>
      </c>
      <c r="L80" s="450"/>
      <c r="M80" s="450">
        <v>1</v>
      </c>
      <c r="N80" s="450"/>
      <c r="O80" s="450">
        <v>3</v>
      </c>
      <c r="P80" s="450"/>
      <c r="Q80" s="451"/>
      <c r="R80" s="452">
        <f t="shared" si="0"/>
        <v>11</v>
      </c>
    </row>
    <row r="81" spans="2:18" ht="11.1" customHeight="1">
      <c r="B81" s="691"/>
      <c r="C81" s="695"/>
      <c r="D81" s="695"/>
      <c r="E81" s="483" t="s">
        <v>2848</v>
      </c>
      <c r="F81" s="454"/>
      <c r="G81" s="454"/>
      <c r="H81" s="454"/>
      <c r="I81" s="454"/>
      <c r="J81" s="454"/>
      <c r="K81" s="454"/>
      <c r="L81" s="454"/>
      <c r="M81" s="454"/>
      <c r="N81" s="454"/>
      <c r="O81" s="454">
        <v>2</v>
      </c>
      <c r="P81" s="454"/>
      <c r="Q81" s="451">
        <f>SUM(F81:O81)</f>
        <v>2</v>
      </c>
      <c r="R81" s="452">
        <f t="shared" si="0"/>
        <v>2</v>
      </c>
    </row>
    <row r="82" spans="2:18" ht="11.1" customHeight="1">
      <c r="B82" s="691"/>
      <c r="C82" s="695" t="s">
        <v>2806</v>
      </c>
      <c r="D82" s="695"/>
      <c r="E82" s="483" t="s">
        <v>2847</v>
      </c>
      <c r="F82" s="450"/>
      <c r="G82" s="450"/>
      <c r="H82" s="450"/>
      <c r="I82" s="450"/>
      <c r="J82" s="450">
        <v>2</v>
      </c>
      <c r="K82" s="450"/>
      <c r="L82" s="450"/>
      <c r="M82" s="450"/>
      <c r="N82" s="450"/>
      <c r="O82" s="450"/>
      <c r="P82" s="450"/>
      <c r="Q82" s="451"/>
      <c r="R82" s="452">
        <f t="shared" si="0"/>
        <v>2</v>
      </c>
    </row>
    <row r="83" spans="2:18" ht="11.1" customHeight="1">
      <c r="B83" s="691"/>
      <c r="C83" s="695"/>
      <c r="D83" s="695"/>
      <c r="E83" s="483" t="s">
        <v>2848</v>
      </c>
      <c r="F83" s="454"/>
      <c r="G83" s="454"/>
      <c r="H83" s="454"/>
      <c r="I83" s="454"/>
      <c r="J83" s="454">
        <v>1</v>
      </c>
      <c r="K83" s="454"/>
      <c r="L83" s="454"/>
      <c r="M83" s="454"/>
      <c r="N83" s="454"/>
      <c r="O83" s="454"/>
      <c r="P83" s="454"/>
      <c r="Q83" s="451">
        <f>SUM(F83:O83)</f>
        <v>1</v>
      </c>
      <c r="R83" s="452">
        <f t="shared" si="0"/>
        <v>1</v>
      </c>
    </row>
    <row r="84" spans="2:18" ht="11.1" customHeight="1">
      <c r="B84" s="691"/>
      <c r="C84" s="695" t="s">
        <v>2807</v>
      </c>
      <c r="D84" s="695"/>
      <c r="E84" s="483" t="s">
        <v>2847</v>
      </c>
      <c r="F84" s="450"/>
      <c r="G84" s="450"/>
      <c r="H84" s="450"/>
      <c r="I84" s="450"/>
      <c r="J84" s="450">
        <v>1</v>
      </c>
      <c r="K84" s="450"/>
      <c r="L84" s="450"/>
      <c r="M84" s="450"/>
      <c r="N84" s="450">
        <v>3</v>
      </c>
      <c r="O84" s="450"/>
      <c r="P84" s="450"/>
      <c r="Q84" s="451"/>
      <c r="R84" s="452">
        <f t="shared" si="0"/>
        <v>4</v>
      </c>
    </row>
    <row r="85" spans="2:18" ht="11.1" customHeight="1">
      <c r="B85" s="691"/>
      <c r="C85" s="695"/>
      <c r="D85" s="695"/>
      <c r="E85" s="483" t="s">
        <v>2848</v>
      </c>
      <c r="F85" s="454"/>
      <c r="G85" s="454"/>
      <c r="H85" s="454"/>
      <c r="I85" s="454"/>
      <c r="J85" s="454">
        <v>1</v>
      </c>
      <c r="K85" s="454"/>
      <c r="L85" s="454"/>
      <c r="M85" s="454"/>
      <c r="N85" s="454">
        <v>2</v>
      </c>
      <c r="O85" s="454"/>
      <c r="P85" s="454"/>
      <c r="Q85" s="451">
        <f>SUM(F85:O85)</f>
        <v>3</v>
      </c>
      <c r="R85" s="452">
        <f t="shared" si="0"/>
        <v>3</v>
      </c>
    </row>
    <row r="86" spans="2:18" ht="11.1" customHeight="1">
      <c r="B86" s="691"/>
      <c r="C86" s="695" t="s">
        <v>2808</v>
      </c>
      <c r="D86" s="695"/>
      <c r="E86" s="483" t="s">
        <v>2847</v>
      </c>
      <c r="F86" s="450"/>
      <c r="G86" s="450"/>
      <c r="H86" s="450"/>
      <c r="I86" s="450"/>
      <c r="J86" s="450"/>
      <c r="K86" s="450"/>
      <c r="L86" s="450"/>
      <c r="M86" s="450"/>
      <c r="N86" s="450"/>
      <c r="O86" s="450"/>
      <c r="P86" s="450"/>
      <c r="Q86" s="451"/>
      <c r="R86" s="452">
        <f t="shared" si="0"/>
        <v>0</v>
      </c>
    </row>
    <row r="87" spans="2:18" ht="11.1" customHeight="1">
      <c r="B87" s="691"/>
      <c r="C87" s="695"/>
      <c r="D87" s="695"/>
      <c r="E87" s="483" t="s">
        <v>2848</v>
      </c>
      <c r="F87" s="454"/>
      <c r="G87" s="454"/>
      <c r="H87" s="454"/>
      <c r="I87" s="454"/>
      <c r="J87" s="454"/>
      <c r="K87" s="454"/>
      <c r="L87" s="454"/>
      <c r="M87" s="454"/>
      <c r="N87" s="454"/>
      <c r="O87" s="454"/>
      <c r="P87" s="454"/>
      <c r="Q87" s="451">
        <f>SUM(F87:O87)</f>
        <v>0</v>
      </c>
      <c r="R87" s="452">
        <f t="shared" ref="R87:R111" si="2">SUM(F87:O87)</f>
        <v>0</v>
      </c>
    </row>
    <row r="88" spans="2:18" ht="11.1" customHeight="1">
      <c r="B88" s="691"/>
      <c r="C88" s="695" t="s">
        <v>2809</v>
      </c>
      <c r="D88" s="695"/>
      <c r="E88" s="483" t="s">
        <v>2847</v>
      </c>
      <c r="F88" s="450"/>
      <c r="G88" s="450"/>
      <c r="H88" s="450"/>
      <c r="I88" s="450"/>
      <c r="J88" s="450"/>
      <c r="K88" s="450"/>
      <c r="L88" s="450"/>
      <c r="M88" s="450"/>
      <c r="N88" s="450"/>
      <c r="O88" s="450"/>
      <c r="P88" s="450"/>
      <c r="Q88" s="451"/>
      <c r="R88" s="452">
        <f t="shared" si="2"/>
        <v>0</v>
      </c>
    </row>
    <row r="89" spans="2:18" ht="11.1" customHeight="1">
      <c r="B89" s="691"/>
      <c r="C89" s="695"/>
      <c r="D89" s="695"/>
      <c r="E89" s="483" t="s">
        <v>2848</v>
      </c>
      <c r="F89" s="454"/>
      <c r="G89" s="454"/>
      <c r="H89" s="454"/>
      <c r="I89" s="454"/>
      <c r="J89" s="454"/>
      <c r="K89" s="454"/>
      <c r="L89" s="454"/>
      <c r="M89" s="454"/>
      <c r="N89" s="454"/>
      <c r="O89" s="454"/>
      <c r="P89" s="454"/>
      <c r="Q89" s="451">
        <f>SUM(F89:O89)</f>
        <v>0</v>
      </c>
      <c r="R89" s="452">
        <f t="shared" si="2"/>
        <v>0</v>
      </c>
    </row>
    <row r="90" spans="2:18" ht="11.1" customHeight="1">
      <c r="B90" s="691"/>
      <c r="C90" s="695" t="s">
        <v>2810</v>
      </c>
      <c r="D90" s="695"/>
      <c r="E90" s="483" t="s">
        <v>2847</v>
      </c>
      <c r="F90" s="450"/>
      <c r="G90" s="450"/>
      <c r="H90" s="450"/>
      <c r="I90" s="450"/>
      <c r="J90" s="450"/>
      <c r="K90" s="455">
        <v>1</v>
      </c>
      <c r="L90" s="455">
        <v>2</v>
      </c>
      <c r="M90" s="455">
        <v>1</v>
      </c>
      <c r="N90" s="455"/>
      <c r="O90" s="455"/>
      <c r="P90" s="455"/>
      <c r="Q90" s="451"/>
      <c r="R90" s="452">
        <f t="shared" si="2"/>
        <v>4</v>
      </c>
    </row>
    <row r="91" spans="2:18" ht="11.1" customHeight="1">
      <c r="B91" s="691"/>
      <c r="C91" s="695"/>
      <c r="D91" s="695"/>
      <c r="E91" s="483" t="s">
        <v>2848</v>
      </c>
      <c r="F91" s="454"/>
      <c r="G91" s="454"/>
      <c r="H91" s="454"/>
      <c r="I91" s="454"/>
      <c r="J91" s="454"/>
      <c r="K91" s="454"/>
      <c r="L91" s="454"/>
      <c r="M91" s="454">
        <v>1</v>
      </c>
      <c r="N91" s="454"/>
      <c r="O91" s="454"/>
      <c r="P91" s="454"/>
      <c r="Q91" s="451">
        <f>SUM(F91:O91)</f>
        <v>1</v>
      </c>
      <c r="R91" s="452">
        <f t="shared" si="2"/>
        <v>1</v>
      </c>
    </row>
    <row r="92" spans="2:18" ht="11.1" customHeight="1">
      <c r="B92" s="691"/>
      <c r="C92" s="707" t="s">
        <v>2882</v>
      </c>
      <c r="D92" s="708"/>
      <c r="E92" s="483" t="s">
        <v>2847</v>
      </c>
      <c r="F92" s="457"/>
      <c r="G92" s="457"/>
      <c r="H92" s="457"/>
      <c r="I92" s="457"/>
      <c r="J92" s="457"/>
      <c r="K92" s="457"/>
      <c r="L92" s="457">
        <v>1</v>
      </c>
      <c r="M92" s="457"/>
      <c r="N92" s="457"/>
      <c r="O92" s="457"/>
      <c r="P92" s="457"/>
      <c r="Q92" s="451"/>
      <c r="R92" s="452">
        <f t="shared" si="2"/>
        <v>1</v>
      </c>
    </row>
    <row r="93" spans="2:18" ht="11.1" customHeight="1">
      <c r="B93" s="691"/>
      <c r="C93" s="709"/>
      <c r="D93" s="710"/>
      <c r="E93" s="483" t="s">
        <v>2848</v>
      </c>
      <c r="F93" s="454"/>
      <c r="G93" s="454"/>
      <c r="H93" s="454"/>
      <c r="I93" s="454"/>
      <c r="J93" s="454"/>
      <c r="K93" s="454"/>
      <c r="L93" s="454"/>
      <c r="M93" s="454">
        <v>1</v>
      </c>
      <c r="N93" s="454"/>
      <c r="O93" s="454"/>
      <c r="P93" s="454"/>
      <c r="Q93" s="451">
        <f>SUM(F93:O93)</f>
        <v>1</v>
      </c>
      <c r="R93" s="452">
        <f t="shared" si="2"/>
        <v>1</v>
      </c>
    </row>
    <row r="94" spans="2:18" ht="11.1" customHeight="1">
      <c r="B94" s="691"/>
      <c r="C94" s="707" t="s">
        <v>2890</v>
      </c>
      <c r="D94" s="708"/>
      <c r="E94" s="483" t="s">
        <v>2847</v>
      </c>
      <c r="F94" s="457"/>
      <c r="G94" s="457"/>
      <c r="H94" s="457"/>
      <c r="I94" s="457"/>
      <c r="J94" s="457"/>
      <c r="K94" s="457"/>
      <c r="L94" s="457"/>
      <c r="M94" s="457"/>
      <c r="N94" s="457">
        <v>1</v>
      </c>
      <c r="O94" s="457"/>
      <c r="P94" s="457"/>
      <c r="Q94" s="451"/>
      <c r="R94" s="452">
        <f t="shared" si="2"/>
        <v>1</v>
      </c>
    </row>
    <row r="95" spans="2:18" ht="11.1" customHeight="1">
      <c r="B95" s="691"/>
      <c r="C95" s="709"/>
      <c r="D95" s="710"/>
      <c r="E95" s="483" t="s">
        <v>2848</v>
      </c>
      <c r="F95" s="454"/>
      <c r="G95" s="454"/>
      <c r="H95" s="454"/>
      <c r="I95" s="454"/>
      <c r="J95" s="454"/>
      <c r="K95" s="454"/>
      <c r="L95" s="454"/>
      <c r="M95" s="454"/>
      <c r="N95" s="454"/>
      <c r="O95" s="454"/>
      <c r="P95" s="454"/>
      <c r="Q95" s="451">
        <f>SUM(F95:O95)</f>
        <v>0</v>
      </c>
      <c r="R95" s="452">
        <f t="shared" si="2"/>
        <v>0</v>
      </c>
    </row>
    <row r="96" spans="2:18" ht="11.1" customHeight="1">
      <c r="B96" s="691"/>
      <c r="C96" s="707" t="s">
        <v>2888</v>
      </c>
      <c r="D96" s="708"/>
      <c r="E96" s="483" t="s">
        <v>2847</v>
      </c>
      <c r="F96" s="457"/>
      <c r="G96" s="457"/>
      <c r="H96" s="457"/>
      <c r="I96" s="457"/>
      <c r="J96" s="457"/>
      <c r="K96" s="457"/>
      <c r="L96" s="458"/>
      <c r="M96" s="457">
        <v>1</v>
      </c>
      <c r="N96" s="457"/>
      <c r="O96" s="457"/>
      <c r="P96" s="457"/>
      <c r="Q96" s="451"/>
      <c r="R96" s="452">
        <f t="shared" si="2"/>
        <v>1</v>
      </c>
    </row>
    <row r="97" spans="2:18" ht="11.1" customHeight="1">
      <c r="B97" s="691"/>
      <c r="C97" s="709"/>
      <c r="D97" s="710"/>
      <c r="E97" s="483" t="s">
        <v>2848</v>
      </c>
      <c r="F97" s="454"/>
      <c r="G97" s="454"/>
      <c r="H97" s="454"/>
      <c r="I97" s="454"/>
      <c r="J97" s="454"/>
      <c r="K97" s="454"/>
      <c r="L97" s="454"/>
      <c r="M97" s="454"/>
      <c r="N97" s="454"/>
      <c r="O97" s="454"/>
      <c r="P97" s="454"/>
      <c r="Q97" s="451">
        <f>SUM(F97:O97)</f>
        <v>0</v>
      </c>
      <c r="R97" s="452">
        <f t="shared" si="2"/>
        <v>0</v>
      </c>
    </row>
    <row r="98" spans="2:18" ht="11.1" customHeight="1">
      <c r="B98" s="691"/>
      <c r="C98" s="712" t="s">
        <v>2925</v>
      </c>
      <c r="D98" s="708"/>
      <c r="E98" s="483" t="s">
        <v>2847</v>
      </c>
      <c r="F98" s="457"/>
      <c r="G98" s="457"/>
      <c r="H98" s="457"/>
      <c r="I98" s="457"/>
      <c r="J98" s="457"/>
      <c r="K98" s="457"/>
      <c r="L98" s="458"/>
      <c r="M98" s="457"/>
      <c r="N98" s="457"/>
      <c r="O98" s="457"/>
      <c r="P98" s="457"/>
      <c r="Q98" s="451"/>
      <c r="R98" s="452">
        <f t="shared" si="2"/>
        <v>0</v>
      </c>
    </row>
    <row r="99" spans="2:18" ht="11.1" customHeight="1">
      <c r="B99" s="691"/>
      <c r="C99" s="709"/>
      <c r="D99" s="710"/>
      <c r="E99" s="483" t="s">
        <v>2848</v>
      </c>
      <c r="F99" s="454"/>
      <c r="G99" s="454"/>
      <c r="H99" s="454"/>
      <c r="I99" s="454"/>
      <c r="J99" s="454"/>
      <c r="K99" s="454"/>
      <c r="L99" s="454"/>
      <c r="M99" s="454"/>
      <c r="N99" s="454"/>
      <c r="O99" s="454"/>
      <c r="P99" s="454"/>
      <c r="Q99" s="451">
        <f>SUM(F99:O99)</f>
        <v>0</v>
      </c>
      <c r="R99" s="452">
        <f t="shared" si="2"/>
        <v>0</v>
      </c>
    </row>
    <row r="100" spans="2:18" ht="11.1" customHeight="1">
      <c r="B100" s="691"/>
      <c r="C100" s="694" t="s">
        <v>2883</v>
      </c>
      <c r="D100" s="711" t="s">
        <v>2884</v>
      </c>
      <c r="E100" s="483" t="s">
        <v>2847</v>
      </c>
      <c r="F100" s="457"/>
      <c r="G100" s="457"/>
      <c r="H100" s="457"/>
      <c r="I100" s="457"/>
      <c r="J100" s="457"/>
      <c r="K100" s="457"/>
      <c r="L100" s="458"/>
      <c r="M100" s="457"/>
      <c r="N100" s="457">
        <v>4</v>
      </c>
      <c r="O100" s="457"/>
      <c r="P100" s="457"/>
      <c r="Q100" s="451"/>
      <c r="R100" s="452">
        <f t="shared" si="2"/>
        <v>4</v>
      </c>
    </row>
    <row r="101" spans="2:18" ht="11.1" customHeight="1">
      <c r="B101" s="691"/>
      <c r="C101" s="694"/>
      <c r="D101" s="695"/>
      <c r="E101" s="483" t="s">
        <v>2848</v>
      </c>
      <c r="F101" s="454">
        <v>1</v>
      </c>
      <c r="G101" s="454"/>
      <c r="H101" s="454"/>
      <c r="I101" s="454"/>
      <c r="J101" s="454"/>
      <c r="K101" s="454"/>
      <c r="L101" s="454"/>
      <c r="M101" s="454"/>
      <c r="N101" s="454"/>
      <c r="O101" s="454"/>
      <c r="P101" s="454"/>
      <c r="Q101" s="451">
        <f>SUM(F101:O101)</f>
        <v>1</v>
      </c>
      <c r="R101" s="452">
        <f t="shared" si="2"/>
        <v>1</v>
      </c>
    </row>
    <row r="102" spans="2:18" ht="11.1" customHeight="1">
      <c r="B102" s="691"/>
      <c r="C102" s="694"/>
      <c r="D102" s="695" t="s">
        <v>2885</v>
      </c>
      <c r="E102" s="483" t="s">
        <v>2847</v>
      </c>
      <c r="F102" s="457"/>
      <c r="G102" s="457"/>
      <c r="H102" s="457"/>
      <c r="I102" s="457"/>
      <c r="J102" s="457"/>
      <c r="K102" s="457"/>
      <c r="L102" s="458"/>
      <c r="M102" s="457"/>
      <c r="N102" s="457"/>
      <c r="O102" s="457"/>
      <c r="P102" s="457"/>
      <c r="Q102" s="451"/>
      <c r="R102" s="452">
        <f t="shared" si="2"/>
        <v>0</v>
      </c>
    </row>
    <row r="103" spans="2:18" ht="11.1" customHeight="1">
      <c r="B103" s="692"/>
      <c r="C103" s="694"/>
      <c r="D103" s="695"/>
      <c r="E103" s="483" t="s">
        <v>2848</v>
      </c>
      <c r="F103" s="454"/>
      <c r="G103" s="454"/>
      <c r="H103" s="454"/>
      <c r="I103" s="454"/>
      <c r="J103" s="454"/>
      <c r="K103" s="454"/>
      <c r="L103" s="454">
        <v>1</v>
      </c>
      <c r="M103" s="454"/>
      <c r="N103" s="454"/>
      <c r="O103" s="454"/>
      <c r="P103" s="454"/>
      <c r="Q103" s="451">
        <f>SUM(F103:O103)</f>
        <v>1</v>
      </c>
      <c r="R103" s="452">
        <f t="shared" si="2"/>
        <v>1</v>
      </c>
    </row>
    <row r="104" spans="2:18" ht="11.1" customHeight="1">
      <c r="B104" s="706" t="s">
        <v>2813</v>
      </c>
      <c r="C104" s="695" t="s">
        <v>2886</v>
      </c>
      <c r="D104" s="695"/>
      <c r="E104" s="483" t="s">
        <v>2847</v>
      </c>
      <c r="F104" s="450"/>
      <c r="G104" s="450"/>
      <c r="H104" s="450"/>
      <c r="I104" s="450"/>
      <c r="J104" s="450"/>
      <c r="K104" s="450"/>
      <c r="L104" s="450"/>
      <c r="M104" s="450"/>
      <c r="N104" s="450"/>
      <c r="O104" s="450"/>
      <c r="P104" s="450"/>
      <c r="Q104" s="451"/>
      <c r="R104" s="452">
        <f t="shared" si="2"/>
        <v>0</v>
      </c>
    </row>
    <row r="105" spans="2:18" ht="11.1" customHeight="1">
      <c r="B105" s="706"/>
      <c r="C105" s="695"/>
      <c r="D105" s="695"/>
      <c r="E105" s="483" t="s">
        <v>2848</v>
      </c>
      <c r="F105" s="454"/>
      <c r="G105" s="454"/>
      <c r="H105" s="454"/>
      <c r="I105" s="454"/>
      <c r="J105" s="454"/>
      <c r="K105" s="454">
        <v>1</v>
      </c>
      <c r="L105" s="454"/>
      <c r="M105" s="454"/>
      <c r="N105" s="454"/>
      <c r="O105" s="454"/>
      <c r="P105" s="454"/>
      <c r="Q105" s="451">
        <f>SUM(F105:O105)</f>
        <v>1</v>
      </c>
      <c r="R105" s="452">
        <f t="shared" si="2"/>
        <v>1</v>
      </c>
    </row>
    <row r="106" spans="2:18" ht="10.5" customHeight="1">
      <c r="B106" s="706"/>
      <c r="C106" s="695" t="s">
        <v>2907</v>
      </c>
      <c r="D106" s="695"/>
      <c r="E106" s="483" t="s">
        <v>2847</v>
      </c>
      <c r="F106" s="450"/>
      <c r="G106" s="450"/>
      <c r="H106" s="450"/>
      <c r="I106" s="450"/>
      <c r="J106" s="450"/>
      <c r="K106" s="450"/>
      <c r="L106" s="450"/>
      <c r="M106" s="450"/>
      <c r="N106" s="450"/>
      <c r="O106" s="450"/>
      <c r="P106" s="450"/>
      <c r="Q106" s="451"/>
      <c r="R106" s="452">
        <f t="shared" si="2"/>
        <v>0</v>
      </c>
    </row>
    <row r="107" spans="2:18" ht="11.1" customHeight="1">
      <c r="B107" s="706"/>
      <c r="C107" s="695"/>
      <c r="D107" s="695"/>
      <c r="E107" s="483" t="s">
        <v>2848</v>
      </c>
      <c r="F107" s="454"/>
      <c r="G107" s="454"/>
      <c r="H107" s="454"/>
      <c r="I107" s="454"/>
      <c r="J107" s="454"/>
      <c r="K107" s="454"/>
      <c r="L107" s="454"/>
      <c r="M107" s="454"/>
      <c r="N107" s="454"/>
      <c r="O107" s="454"/>
      <c r="P107" s="454"/>
      <c r="Q107" s="451">
        <f>SUM(F107:O107)</f>
        <v>0</v>
      </c>
      <c r="R107" s="452">
        <f t="shared" si="2"/>
        <v>0</v>
      </c>
    </row>
    <row r="108" spans="2:18" ht="10.5" customHeight="1">
      <c r="B108" s="706"/>
      <c r="C108" s="695" t="s">
        <v>2887</v>
      </c>
      <c r="D108" s="695"/>
      <c r="E108" s="483" t="s">
        <v>2847</v>
      </c>
      <c r="F108" s="450"/>
      <c r="G108" s="450"/>
      <c r="H108" s="450"/>
      <c r="I108" s="450"/>
      <c r="J108" s="450"/>
      <c r="K108" s="450"/>
      <c r="L108" s="450"/>
      <c r="M108" s="450"/>
      <c r="N108" s="450"/>
      <c r="O108" s="450"/>
      <c r="P108" s="450"/>
      <c r="Q108" s="451"/>
      <c r="R108" s="452">
        <f t="shared" si="2"/>
        <v>0</v>
      </c>
    </row>
    <row r="109" spans="2:18" ht="11.1" customHeight="1">
      <c r="B109" s="706"/>
      <c r="C109" s="695"/>
      <c r="D109" s="695"/>
      <c r="E109" s="483" t="s">
        <v>2848</v>
      </c>
      <c r="F109" s="454"/>
      <c r="G109" s="454">
        <v>1</v>
      </c>
      <c r="H109" s="454"/>
      <c r="I109" s="454"/>
      <c r="J109" s="454"/>
      <c r="K109" s="454">
        <v>1</v>
      </c>
      <c r="L109" s="454"/>
      <c r="M109" s="454"/>
      <c r="N109" s="454"/>
      <c r="O109" s="454"/>
      <c r="P109" s="454"/>
      <c r="Q109" s="451">
        <f>SUM(F109:O109)</f>
        <v>2</v>
      </c>
      <c r="R109" s="452">
        <f t="shared" si="2"/>
        <v>2</v>
      </c>
    </row>
    <row r="110" spans="2:18" ht="11.1" customHeight="1">
      <c r="B110" s="706"/>
      <c r="C110" s="695" t="s">
        <v>2812</v>
      </c>
      <c r="D110" s="695"/>
      <c r="E110" s="483" t="s">
        <v>2847</v>
      </c>
      <c r="F110" s="450"/>
      <c r="G110" s="450"/>
      <c r="H110" s="450"/>
      <c r="I110" s="450"/>
      <c r="J110" s="450"/>
      <c r="K110" s="450"/>
      <c r="L110" s="450"/>
      <c r="M110" s="450"/>
      <c r="N110" s="450"/>
      <c r="O110" s="450"/>
      <c r="P110" s="450"/>
      <c r="Q110" s="451"/>
      <c r="R110" s="452">
        <f t="shared" si="2"/>
        <v>0</v>
      </c>
    </row>
    <row r="111" spans="2:18" ht="11.1" customHeight="1">
      <c r="B111" s="706"/>
      <c r="C111" s="695"/>
      <c r="D111" s="695"/>
      <c r="E111" s="483" t="s">
        <v>2848</v>
      </c>
      <c r="F111" s="454"/>
      <c r="G111" s="454"/>
      <c r="H111" s="454"/>
      <c r="I111" s="454">
        <v>1</v>
      </c>
      <c r="J111" s="454"/>
      <c r="K111" s="454"/>
      <c r="L111" s="454"/>
      <c r="M111" s="454">
        <v>1</v>
      </c>
      <c r="N111" s="454"/>
      <c r="O111" s="454"/>
      <c r="P111" s="454"/>
      <c r="Q111" s="451">
        <f>SUM(F111:O111)</f>
        <v>2</v>
      </c>
      <c r="R111" s="452">
        <f t="shared" si="2"/>
        <v>2</v>
      </c>
    </row>
    <row r="112" spans="2:18" ht="11.1" customHeight="1">
      <c r="B112" s="706" t="s">
        <v>2818</v>
      </c>
      <c r="C112" s="695" t="s">
        <v>2814</v>
      </c>
      <c r="D112" s="695"/>
      <c r="E112" s="483" t="s">
        <v>2847</v>
      </c>
      <c r="F112" s="450"/>
      <c r="G112" s="450"/>
      <c r="H112" s="450"/>
      <c r="I112" s="450"/>
      <c r="J112" s="450"/>
      <c r="K112" s="450"/>
      <c r="L112" s="450"/>
      <c r="M112" s="450">
        <v>1</v>
      </c>
      <c r="N112" s="450"/>
      <c r="O112" s="450"/>
      <c r="P112" s="450"/>
      <c r="Q112" s="451"/>
      <c r="R112" s="452">
        <f t="shared" si="0"/>
        <v>1</v>
      </c>
    </row>
    <row r="113" spans="2:18" ht="11.1" customHeight="1">
      <c r="B113" s="706"/>
      <c r="C113" s="695"/>
      <c r="D113" s="695"/>
      <c r="E113" s="483" t="s">
        <v>2848</v>
      </c>
      <c r="F113" s="454"/>
      <c r="G113" s="454"/>
      <c r="H113" s="454"/>
      <c r="I113" s="454"/>
      <c r="J113" s="454"/>
      <c r="K113" s="454"/>
      <c r="L113" s="454"/>
      <c r="M113" s="454"/>
      <c r="N113" s="454"/>
      <c r="O113" s="454"/>
      <c r="P113" s="454"/>
      <c r="Q113" s="451">
        <f>SUM(F113:O113)</f>
        <v>0</v>
      </c>
      <c r="R113" s="452">
        <f t="shared" si="0"/>
        <v>0</v>
      </c>
    </row>
    <row r="114" spans="2:18" ht="11.1" customHeight="1">
      <c r="B114" s="706"/>
      <c r="C114" s="695" t="s">
        <v>2815</v>
      </c>
      <c r="D114" s="695"/>
      <c r="E114" s="483" t="s">
        <v>2847</v>
      </c>
      <c r="F114" s="450"/>
      <c r="G114" s="450"/>
      <c r="H114" s="450"/>
      <c r="I114" s="450"/>
      <c r="J114" s="450"/>
      <c r="K114" s="450"/>
      <c r="L114" s="450"/>
      <c r="M114" s="450"/>
      <c r="N114" s="450"/>
      <c r="O114" s="450"/>
      <c r="P114" s="450"/>
      <c r="Q114" s="451"/>
      <c r="R114" s="452">
        <f t="shared" si="0"/>
        <v>0</v>
      </c>
    </row>
    <row r="115" spans="2:18" ht="11.1" customHeight="1">
      <c r="B115" s="706"/>
      <c r="C115" s="695"/>
      <c r="D115" s="695"/>
      <c r="E115" s="483" t="s">
        <v>2848</v>
      </c>
      <c r="F115" s="454"/>
      <c r="G115" s="454"/>
      <c r="H115" s="454"/>
      <c r="I115" s="454"/>
      <c r="J115" s="454"/>
      <c r="K115" s="454">
        <v>2</v>
      </c>
      <c r="L115" s="454"/>
      <c r="M115" s="454"/>
      <c r="N115" s="454">
        <v>1</v>
      </c>
      <c r="O115" s="454">
        <v>1</v>
      </c>
      <c r="P115" s="454"/>
      <c r="Q115" s="451">
        <f>SUM(F115:O115)</f>
        <v>4</v>
      </c>
      <c r="R115" s="452">
        <f t="shared" si="0"/>
        <v>4</v>
      </c>
    </row>
    <row r="116" spans="2:18" ht="11.1" customHeight="1">
      <c r="B116" s="706"/>
      <c r="C116" s="695" t="s">
        <v>2816</v>
      </c>
      <c r="D116" s="695"/>
      <c r="E116" s="483" t="s">
        <v>2847</v>
      </c>
      <c r="F116" s="450"/>
      <c r="G116" s="450"/>
      <c r="H116" s="450"/>
      <c r="I116" s="450"/>
      <c r="J116" s="450"/>
      <c r="K116" s="450"/>
      <c r="L116" s="450"/>
      <c r="M116" s="450"/>
      <c r="N116" s="450"/>
      <c r="O116" s="450"/>
      <c r="P116" s="450"/>
      <c r="Q116" s="451"/>
      <c r="R116" s="452">
        <f t="shared" si="0"/>
        <v>0</v>
      </c>
    </row>
    <row r="117" spans="2:18" ht="11.1" customHeight="1">
      <c r="B117" s="706"/>
      <c r="C117" s="695"/>
      <c r="D117" s="695"/>
      <c r="E117" s="483" t="s">
        <v>2848</v>
      </c>
      <c r="F117" s="454"/>
      <c r="G117" s="454"/>
      <c r="H117" s="454"/>
      <c r="I117" s="454"/>
      <c r="J117" s="454"/>
      <c r="K117" s="454"/>
      <c r="L117" s="454"/>
      <c r="M117" s="454"/>
      <c r="N117" s="454"/>
      <c r="O117" s="454"/>
      <c r="P117" s="454"/>
      <c r="Q117" s="451">
        <f>SUM(F117:O117)</f>
        <v>0</v>
      </c>
      <c r="R117" s="452">
        <f t="shared" si="0"/>
        <v>0</v>
      </c>
    </row>
    <row r="118" spans="2:18" ht="11.1" customHeight="1">
      <c r="B118" s="706"/>
      <c r="C118" s="695" t="s">
        <v>2817</v>
      </c>
      <c r="D118" s="695"/>
      <c r="E118" s="483" t="s">
        <v>2847</v>
      </c>
      <c r="F118" s="450"/>
      <c r="G118" s="450"/>
      <c r="H118" s="450"/>
      <c r="I118" s="450"/>
      <c r="J118" s="450"/>
      <c r="K118" s="450"/>
      <c r="L118" s="450"/>
      <c r="M118" s="450"/>
      <c r="N118" s="450"/>
      <c r="O118" s="450"/>
      <c r="P118" s="450"/>
      <c r="Q118" s="451"/>
      <c r="R118" s="452">
        <f t="shared" si="0"/>
        <v>0</v>
      </c>
    </row>
    <row r="119" spans="2:18" ht="11.1" customHeight="1">
      <c r="B119" s="706"/>
      <c r="C119" s="695"/>
      <c r="D119" s="695"/>
      <c r="E119" s="483" t="s">
        <v>2848</v>
      </c>
      <c r="F119" s="454"/>
      <c r="G119" s="454"/>
      <c r="H119" s="454"/>
      <c r="I119" s="454"/>
      <c r="J119" s="454"/>
      <c r="K119" s="454"/>
      <c r="L119" s="454"/>
      <c r="M119" s="454"/>
      <c r="N119" s="454">
        <v>1</v>
      </c>
      <c r="O119" s="454"/>
      <c r="P119" s="454"/>
      <c r="Q119" s="451">
        <f>SUM(F119:O119)</f>
        <v>1</v>
      </c>
      <c r="R119" s="452">
        <f t="shared" si="0"/>
        <v>1</v>
      </c>
    </row>
    <row r="120" spans="2:18" ht="11.1" customHeight="1">
      <c r="B120" s="706" t="s">
        <v>2822</v>
      </c>
      <c r="C120" s="695" t="s">
        <v>2819</v>
      </c>
      <c r="D120" s="695"/>
      <c r="E120" s="483" t="s">
        <v>2847</v>
      </c>
      <c r="F120" s="450"/>
      <c r="G120" s="450"/>
      <c r="H120" s="450"/>
      <c r="I120" s="450"/>
      <c r="J120" s="450"/>
      <c r="K120" s="450"/>
      <c r="L120" s="450"/>
      <c r="M120" s="450"/>
      <c r="N120" s="450">
        <v>1</v>
      </c>
      <c r="O120" s="450">
        <v>1</v>
      </c>
      <c r="P120" s="450"/>
      <c r="Q120" s="451"/>
      <c r="R120" s="452">
        <f t="shared" si="0"/>
        <v>2</v>
      </c>
    </row>
    <row r="121" spans="2:18" ht="11.1" customHeight="1">
      <c r="B121" s="706"/>
      <c r="C121" s="695"/>
      <c r="D121" s="695"/>
      <c r="E121" s="483" t="s">
        <v>2848</v>
      </c>
      <c r="F121" s="454"/>
      <c r="G121" s="454"/>
      <c r="H121" s="454"/>
      <c r="I121" s="454">
        <v>1</v>
      </c>
      <c r="J121" s="454"/>
      <c r="K121" s="454"/>
      <c r="L121" s="454"/>
      <c r="M121" s="454"/>
      <c r="N121" s="454"/>
      <c r="O121" s="454"/>
      <c r="P121" s="454"/>
      <c r="Q121" s="451">
        <f>SUM(F121:O121)</f>
        <v>1</v>
      </c>
      <c r="R121" s="452">
        <f t="shared" si="0"/>
        <v>1</v>
      </c>
    </row>
    <row r="122" spans="2:18" ht="11.1" customHeight="1">
      <c r="B122" s="706"/>
      <c r="C122" s="695" t="s">
        <v>2820</v>
      </c>
      <c r="D122" s="695"/>
      <c r="E122" s="483" t="s">
        <v>2847</v>
      </c>
      <c r="F122" s="450"/>
      <c r="G122" s="450"/>
      <c r="H122" s="450"/>
      <c r="I122" s="450"/>
      <c r="J122" s="450"/>
      <c r="K122" s="450"/>
      <c r="L122" s="450"/>
      <c r="M122" s="450"/>
      <c r="N122" s="450"/>
      <c r="O122" s="450"/>
      <c r="P122" s="450"/>
      <c r="Q122" s="451"/>
      <c r="R122" s="452">
        <f>SUM(F122:O122)</f>
        <v>0</v>
      </c>
    </row>
    <row r="123" spans="2:18" ht="11.1" customHeight="1">
      <c r="B123" s="706"/>
      <c r="C123" s="695"/>
      <c r="D123" s="695"/>
      <c r="E123" s="483" t="s">
        <v>2848</v>
      </c>
      <c r="F123" s="454"/>
      <c r="G123" s="454"/>
      <c r="H123" s="454"/>
      <c r="I123" s="454">
        <v>1</v>
      </c>
      <c r="J123" s="454"/>
      <c r="K123" s="454"/>
      <c r="L123" s="454">
        <v>1</v>
      </c>
      <c r="M123" s="454"/>
      <c r="N123" s="454"/>
      <c r="O123" s="454"/>
      <c r="P123" s="454"/>
      <c r="Q123" s="451">
        <f>SUM(F123:O123)</f>
        <v>2</v>
      </c>
      <c r="R123" s="452">
        <f>SUM(F123:O123)</f>
        <v>2</v>
      </c>
    </row>
    <row r="124" spans="2:18" ht="11.1" customHeight="1">
      <c r="B124" s="706"/>
      <c r="C124" s="695" t="s">
        <v>2821</v>
      </c>
      <c r="D124" s="695"/>
      <c r="E124" s="483" t="s">
        <v>2847</v>
      </c>
      <c r="F124" s="450"/>
      <c r="G124" s="450"/>
      <c r="H124" s="450"/>
      <c r="I124" s="450"/>
      <c r="J124" s="450"/>
      <c r="K124" s="450"/>
      <c r="L124" s="450"/>
      <c r="M124" s="450"/>
      <c r="N124" s="450"/>
      <c r="O124" s="450"/>
      <c r="P124" s="450"/>
      <c r="Q124" s="451"/>
      <c r="R124" s="452">
        <f>SUM(F124:O124)</f>
        <v>0</v>
      </c>
    </row>
    <row r="125" spans="2:18" ht="11.1" customHeight="1">
      <c r="B125" s="706"/>
      <c r="C125" s="695"/>
      <c r="D125" s="695"/>
      <c r="E125" s="483" t="s">
        <v>2848</v>
      </c>
      <c r="F125" s="454"/>
      <c r="G125" s="454"/>
      <c r="H125" s="454"/>
      <c r="I125" s="454">
        <v>1</v>
      </c>
      <c r="J125" s="454"/>
      <c r="K125" s="454"/>
      <c r="L125" s="454"/>
      <c r="M125" s="454"/>
      <c r="N125" s="454"/>
      <c r="O125" s="454"/>
      <c r="P125" s="454"/>
      <c r="Q125" s="451">
        <f>SUM(F125:O125)</f>
        <v>1</v>
      </c>
      <c r="R125" s="452">
        <f>SUM(F125:O125)</f>
        <v>1</v>
      </c>
    </row>
    <row r="126" spans="2:18">
      <c r="B126" s="714" t="s">
        <v>2801</v>
      </c>
      <c r="C126" s="714"/>
      <c r="D126" s="714"/>
      <c r="E126" s="714"/>
      <c r="F126" s="434">
        <f t="shared" ref="F126:Q126" si="3">F5+F7+F9+F11+F13+F15+F17+F19+F21+F23+F25+F27+F29+F31+F33+F35+F37+F39+F41+F43+F45+F47+F49+F51+F53+F55+F57+F59+F61+F63+F65+F67+F69+F71+F73+F75+F77+F79+F81+F83+F85+F87+F89+F91+F93+F95+F97+F99+F101+F103+F105+F107+F109+F111+F113+F115+F117+F119+F121+F123+F125</f>
        <v>2</v>
      </c>
      <c r="G126" s="434">
        <f t="shared" si="3"/>
        <v>3</v>
      </c>
      <c r="H126" s="434">
        <f t="shared" si="3"/>
        <v>0</v>
      </c>
      <c r="I126" s="434">
        <f t="shared" si="3"/>
        <v>6</v>
      </c>
      <c r="J126" s="434">
        <f t="shared" si="3"/>
        <v>11</v>
      </c>
      <c r="K126" s="434">
        <f t="shared" si="3"/>
        <v>12</v>
      </c>
      <c r="L126" s="434">
        <f t="shared" si="3"/>
        <v>16</v>
      </c>
      <c r="M126" s="434">
        <f t="shared" si="3"/>
        <v>8</v>
      </c>
      <c r="N126" s="434">
        <f>N5+N7+N9+N11+N13+N15+N17+N19+N21+N23+N25+N27+N29+N31+N33+N35+N37+N39+N41+N43+N45+N47+N49+N51+N53+N55+N57+N59+N61+N63+N65+N67+N69+N71+N73+N75+N77+N79+N81+N83+N85+N87+N89+N91+N93+N95+N97+N99+N101+N103+N105+N107+N109+N111+N113+N115+N117+N119+N121+N123+N125</f>
        <v>13</v>
      </c>
      <c r="O126" s="434">
        <f t="shared" si="3"/>
        <v>7</v>
      </c>
      <c r="P126" s="434">
        <f t="shared" si="3"/>
        <v>0</v>
      </c>
      <c r="Q126" s="434">
        <f t="shared" si="3"/>
        <v>78</v>
      </c>
      <c r="R126" s="434">
        <f>R5+R7+R9+R11+R13+R15+R17+R19+R21+R23+R25+R27+R29+R31+R33+R35+R37+R39+R41+R43+R45+R47+R49+R51+R53+R55+R57+R59+R61+R63+R65+R67+R69+R71+R73+R75+R77+R79+R81+R83+R85+R87+R89+R91+R93+R95+R97+R99+R101+R103+R105+R107+R109+R111+R113+R115+R117+R119+R121+R123+R125</f>
        <v>78</v>
      </c>
    </row>
    <row r="127" spans="2:18" ht="14.25">
      <c r="B127" s="713" t="s">
        <v>2796</v>
      </c>
      <c r="C127" s="713"/>
      <c r="D127" s="713"/>
      <c r="E127" s="713"/>
      <c r="F127" s="435">
        <f t="shared" ref="F127:O127" si="4">SUM(F4:F125)</f>
        <v>2</v>
      </c>
      <c r="G127" s="435">
        <f t="shared" si="4"/>
        <v>3</v>
      </c>
      <c r="H127" s="435">
        <f t="shared" si="4"/>
        <v>0</v>
      </c>
      <c r="I127" s="435">
        <f t="shared" si="4"/>
        <v>12</v>
      </c>
      <c r="J127" s="435">
        <f t="shared" si="4"/>
        <v>27</v>
      </c>
      <c r="K127" s="435">
        <f t="shared" si="4"/>
        <v>29</v>
      </c>
      <c r="L127" s="435">
        <f t="shared" si="4"/>
        <v>36</v>
      </c>
      <c r="M127" s="435">
        <f t="shared" si="4"/>
        <v>33</v>
      </c>
      <c r="N127" s="435">
        <f t="shared" si="4"/>
        <v>40</v>
      </c>
      <c r="O127" s="435">
        <f t="shared" si="4"/>
        <v>34</v>
      </c>
      <c r="P127" s="435">
        <f>SUM(P4:P125)</f>
        <v>0</v>
      </c>
      <c r="Q127" s="435">
        <f>SUM(Q4:Q125)</f>
        <v>78</v>
      </c>
      <c r="R127" s="435">
        <f>SUM(R4:R125)</f>
        <v>216</v>
      </c>
    </row>
  </sheetData>
  <mergeCells count="80">
    <mergeCell ref="B127:E127"/>
    <mergeCell ref="B104:B111"/>
    <mergeCell ref="C104:D105"/>
    <mergeCell ref="C106:D107"/>
    <mergeCell ref="C108:D109"/>
    <mergeCell ref="C110:D111"/>
    <mergeCell ref="B112:B119"/>
    <mergeCell ref="C112:D113"/>
    <mergeCell ref="C114:D115"/>
    <mergeCell ref="C116:D117"/>
    <mergeCell ref="C118:D119"/>
    <mergeCell ref="B120:B125"/>
    <mergeCell ref="C120:D121"/>
    <mergeCell ref="C122:D123"/>
    <mergeCell ref="C124:D125"/>
    <mergeCell ref="B126:E126"/>
    <mergeCell ref="C94:D95"/>
    <mergeCell ref="C96:D97"/>
    <mergeCell ref="C98:D99"/>
    <mergeCell ref="C100:C103"/>
    <mergeCell ref="D100:D101"/>
    <mergeCell ref="D102:D103"/>
    <mergeCell ref="C92:D93"/>
    <mergeCell ref="B66:B103"/>
    <mergeCell ref="C66:C79"/>
    <mergeCell ref="D66:D67"/>
    <mergeCell ref="D68:D69"/>
    <mergeCell ref="D70:D71"/>
    <mergeCell ref="D72:D73"/>
    <mergeCell ref="D74:D75"/>
    <mergeCell ref="D76:D77"/>
    <mergeCell ref="D78:D79"/>
    <mergeCell ref="C80:D81"/>
    <mergeCell ref="C82:D83"/>
    <mergeCell ref="C84:D85"/>
    <mergeCell ref="C86:D87"/>
    <mergeCell ref="C88:D89"/>
    <mergeCell ref="C90:D91"/>
    <mergeCell ref="D50:D51"/>
    <mergeCell ref="B52:B65"/>
    <mergeCell ref="C52:D53"/>
    <mergeCell ref="C54:C65"/>
    <mergeCell ref="D54:D55"/>
    <mergeCell ref="D56:D57"/>
    <mergeCell ref="D58:D59"/>
    <mergeCell ref="D60:D61"/>
    <mergeCell ref="D62:D63"/>
    <mergeCell ref="D64:D65"/>
    <mergeCell ref="D48:D49"/>
    <mergeCell ref="D20:D21"/>
    <mergeCell ref="D22:D23"/>
    <mergeCell ref="C24:C51"/>
    <mergeCell ref="D24:D25"/>
    <mergeCell ref="D26:D27"/>
    <mergeCell ref="D28:D29"/>
    <mergeCell ref="D30:D31"/>
    <mergeCell ref="D32:D33"/>
    <mergeCell ref="D34:D35"/>
    <mergeCell ref="D36:D37"/>
    <mergeCell ref="D38:D39"/>
    <mergeCell ref="D40:D41"/>
    <mergeCell ref="D42:D43"/>
    <mergeCell ref="D44:D45"/>
    <mergeCell ref="D46:D47"/>
    <mergeCell ref="R2:R3"/>
    <mergeCell ref="B4:B51"/>
    <mergeCell ref="C4:C5"/>
    <mergeCell ref="D4:D5"/>
    <mergeCell ref="C6:C23"/>
    <mergeCell ref="D6:D7"/>
    <mergeCell ref="D18:D19"/>
    <mergeCell ref="B2:B3"/>
    <mergeCell ref="C2:E3"/>
    <mergeCell ref="F2:O2"/>
    <mergeCell ref="Q2:Q3"/>
    <mergeCell ref="D8:D9"/>
    <mergeCell ref="D10:D11"/>
    <mergeCell ref="D12:D13"/>
    <mergeCell ref="D14:D15"/>
    <mergeCell ref="D16:D17"/>
  </mergeCells>
  <phoneticPr fontId="5" type="noConversion"/>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sheetPr codeName="Sheet4"/>
  <dimension ref="B2:S189"/>
  <sheetViews>
    <sheetView showGridLines="0" tabSelected="1" zoomScale="74" zoomScaleNormal="74" workbookViewId="0">
      <pane ySplit="3" topLeftCell="A150" activePane="bottomLeft" state="frozen"/>
      <selection activeCell="A3" sqref="A3"/>
      <selection pane="bottomLeft" activeCell="B90" sqref="B90:S189"/>
    </sheetView>
  </sheetViews>
  <sheetFormatPr defaultRowHeight="13.5"/>
  <cols>
    <col min="1" max="1" width="9" style="2" customWidth="1"/>
    <col min="2" max="2" width="13.375" style="436" customWidth="1"/>
    <col min="3" max="3" width="11.75" style="2" customWidth="1"/>
    <col min="4" max="4" width="28.75" style="2" customWidth="1"/>
    <col min="5" max="5" width="9" style="2"/>
    <col min="6" max="6" width="7.625" style="479" customWidth="1"/>
    <col min="7" max="7" width="7.625" style="480" customWidth="1"/>
    <col min="8" max="17" width="7.625" style="436" customWidth="1"/>
    <col min="18" max="16384" width="9" style="2"/>
  </cols>
  <sheetData>
    <row r="2" spans="2:19" ht="14.25">
      <c r="B2" s="699" t="s">
        <v>2792</v>
      </c>
      <c r="C2" s="700" t="s">
        <v>2793</v>
      </c>
      <c r="D2" s="700"/>
      <c r="E2" s="700"/>
      <c r="F2" s="720" t="s">
        <v>2942</v>
      </c>
      <c r="G2" s="721"/>
      <c r="H2" s="721"/>
      <c r="I2" s="721"/>
      <c r="J2" s="721"/>
      <c r="K2" s="721"/>
      <c r="L2" s="721"/>
      <c r="M2" s="721"/>
      <c r="N2" s="721"/>
      <c r="O2" s="721"/>
      <c r="P2" s="721"/>
      <c r="Q2" s="722"/>
      <c r="R2" s="702" t="s">
        <v>2795</v>
      </c>
      <c r="S2" s="689" t="s">
        <v>2796</v>
      </c>
    </row>
    <row r="3" spans="2:19" ht="36.75" customHeight="1">
      <c r="B3" s="699"/>
      <c r="C3" s="700"/>
      <c r="D3" s="700"/>
      <c r="E3" s="700"/>
      <c r="F3" s="433" t="s">
        <v>2931</v>
      </c>
      <c r="G3" s="433" t="s">
        <v>2932</v>
      </c>
      <c r="H3" s="433" t="s">
        <v>2797</v>
      </c>
      <c r="I3" s="433" t="s">
        <v>2798</v>
      </c>
      <c r="J3" s="433" t="s">
        <v>2799</v>
      </c>
      <c r="K3" s="433" t="s">
        <v>2800</v>
      </c>
      <c r="L3" s="433" t="s">
        <v>2780</v>
      </c>
      <c r="M3" s="433" t="s">
        <v>2781</v>
      </c>
      <c r="N3" s="433" t="s">
        <v>2782</v>
      </c>
      <c r="O3" s="433" t="s">
        <v>2783</v>
      </c>
      <c r="P3" s="433" t="s">
        <v>2784</v>
      </c>
      <c r="Q3" s="433" t="s">
        <v>2785</v>
      </c>
      <c r="R3" s="703"/>
      <c r="S3" s="689"/>
    </row>
    <row r="4" spans="2:19" ht="11.1" customHeight="1">
      <c r="B4" s="690" t="s">
        <v>2803</v>
      </c>
      <c r="C4" s="693" t="s">
        <v>2845</v>
      </c>
      <c r="D4" s="695" t="s">
        <v>2846</v>
      </c>
      <c r="E4" s="449" t="s">
        <v>2847</v>
      </c>
      <c r="F4" s="450"/>
      <c r="G4" s="450">
        <v>1</v>
      </c>
      <c r="H4" s="450"/>
      <c r="I4" s="450"/>
      <c r="J4" s="450"/>
      <c r="K4" s="450"/>
      <c r="L4" s="450"/>
      <c r="M4" s="450"/>
      <c r="N4" s="450"/>
      <c r="O4" s="450"/>
      <c r="P4" s="450"/>
      <c r="Q4" s="450"/>
      <c r="R4" s="451"/>
      <c r="S4" s="452">
        <f>SUM(F4:Q4)</f>
        <v>1</v>
      </c>
    </row>
    <row r="5" spans="2:19" ht="11.1" customHeight="1">
      <c r="B5" s="691"/>
      <c r="C5" s="694"/>
      <c r="D5" s="695"/>
      <c r="E5" s="449" t="s">
        <v>2848</v>
      </c>
      <c r="F5" s="454"/>
      <c r="G5" s="454"/>
      <c r="H5" s="454"/>
      <c r="I5" s="454"/>
      <c r="J5" s="454"/>
      <c r="K5" s="454"/>
      <c r="L5" s="454"/>
      <c r="M5" s="454"/>
      <c r="N5" s="454"/>
      <c r="O5" s="454"/>
      <c r="P5" s="454"/>
      <c r="Q5" s="454"/>
      <c r="R5" s="451">
        <f>SUM(F5:Q5)</f>
        <v>0</v>
      </c>
      <c r="S5" s="452">
        <f t="shared" ref="S5:S92" si="0">SUM(F5:Q5)</f>
        <v>0</v>
      </c>
    </row>
    <row r="6" spans="2:19" ht="11.1" customHeight="1">
      <c r="B6" s="691"/>
      <c r="C6" s="696" t="s">
        <v>2849</v>
      </c>
      <c r="D6" s="695" t="s">
        <v>2850</v>
      </c>
      <c r="E6" s="449" t="s">
        <v>2851</v>
      </c>
      <c r="F6" s="450">
        <v>1</v>
      </c>
      <c r="G6" s="450"/>
      <c r="H6" s="450"/>
      <c r="I6" s="450"/>
      <c r="J6" s="450">
        <v>1</v>
      </c>
      <c r="K6" s="450"/>
      <c r="L6" s="450"/>
      <c r="M6" s="450"/>
      <c r="N6" s="450"/>
      <c r="O6" s="450"/>
      <c r="P6" s="450"/>
      <c r="Q6" s="450"/>
      <c r="R6" s="451"/>
      <c r="S6" s="452">
        <f t="shared" si="0"/>
        <v>2</v>
      </c>
    </row>
    <row r="7" spans="2:19" ht="11.1" customHeight="1">
      <c r="B7" s="691"/>
      <c r="C7" s="697"/>
      <c r="D7" s="695"/>
      <c r="E7" s="449" t="s">
        <v>2852</v>
      </c>
      <c r="F7" s="454">
        <v>1</v>
      </c>
      <c r="G7" s="454"/>
      <c r="H7" s="454"/>
      <c r="I7" s="454"/>
      <c r="J7" s="454">
        <v>1</v>
      </c>
      <c r="K7" s="454"/>
      <c r="L7" s="454"/>
      <c r="M7" s="454"/>
      <c r="N7" s="454"/>
      <c r="O7" s="454"/>
      <c r="P7" s="454"/>
      <c r="Q7" s="454"/>
      <c r="R7" s="451">
        <f>SUM(F7:Q7)</f>
        <v>2</v>
      </c>
      <c r="S7" s="452">
        <f t="shared" si="0"/>
        <v>2</v>
      </c>
    </row>
    <row r="8" spans="2:19" ht="11.1" customHeight="1">
      <c r="B8" s="691"/>
      <c r="C8" s="697"/>
      <c r="D8" s="695" t="s">
        <v>2853</v>
      </c>
      <c r="E8" s="449" t="s">
        <v>2851</v>
      </c>
      <c r="F8" s="450"/>
      <c r="G8" s="450">
        <v>1</v>
      </c>
      <c r="H8" s="450"/>
      <c r="I8" s="450"/>
      <c r="J8" s="450"/>
      <c r="K8" s="450"/>
      <c r="L8" s="450"/>
      <c r="M8" s="450"/>
      <c r="N8" s="450"/>
      <c r="O8" s="450"/>
      <c r="P8" s="450"/>
      <c r="Q8" s="450"/>
      <c r="R8" s="451"/>
      <c r="S8" s="452">
        <f t="shared" si="0"/>
        <v>1</v>
      </c>
    </row>
    <row r="9" spans="2:19" ht="11.1" customHeight="1">
      <c r="B9" s="691"/>
      <c r="C9" s="697"/>
      <c r="D9" s="695"/>
      <c r="E9" s="449" t="s">
        <v>2852</v>
      </c>
      <c r="F9" s="454"/>
      <c r="G9" s="454"/>
      <c r="H9" s="454"/>
      <c r="I9" s="454">
        <v>1</v>
      </c>
      <c r="J9" s="454"/>
      <c r="K9" s="454"/>
      <c r="L9" s="454">
        <v>1</v>
      </c>
      <c r="M9" s="454"/>
      <c r="N9" s="454"/>
      <c r="O9" s="454"/>
      <c r="P9" s="454"/>
      <c r="Q9" s="454"/>
      <c r="R9" s="451">
        <f>SUM(F9:Q9)</f>
        <v>2</v>
      </c>
      <c r="S9" s="452">
        <f t="shared" si="0"/>
        <v>2</v>
      </c>
    </row>
    <row r="10" spans="2:19" ht="11.1" customHeight="1">
      <c r="B10" s="691"/>
      <c r="C10" s="697"/>
      <c r="D10" s="695" t="s">
        <v>2854</v>
      </c>
      <c r="E10" s="449" t="s">
        <v>2851</v>
      </c>
      <c r="F10" s="455"/>
      <c r="G10" s="455"/>
      <c r="H10" s="455">
        <v>1</v>
      </c>
      <c r="I10" s="455">
        <v>3</v>
      </c>
      <c r="J10" s="455"/>
      <c r="K10" s="455">
        <v>3</v>
      </c>
      <c r="L10" s="455">
        <v>1</v>
      </c>
      <c r="M10" s="455"/>
      <c r="N10" s="455"/>
      <c r="O10" s="455"/>
      <c r="P10" s="455"/>
      <c r="Q10" s="455"/>
      <c r="R10" s="451"/>
      <c r="S10" s="452">
        <f t="shared" si="0"/>
        <v>8</v>
      </c>
    </row>
    <row r="11" spans="2:19" ht="11.1" customHeight="1">
      <c r="B11" s="691"/>
      <c r="C11" s="697"/>
      <c r="D11" s="695"/>
      <c r="E11" s="449" t="s">
        <v>2852</v>
      </c>
      <c r="F11" s="454"/>
      <c r="G11" s="454"/>
      <c r="H11" s="454"/>
      <c r="I11" s="454"/>
      <c r="J11" s="454"/>
      <c r="K11" s="454"/>
      <c r="L11" s="454">
        <v>1</v>
      </c>
      <c r="M11" s="454"/>
      <c r="N11" s="454"/>
      <c r="O11" s="454"/>
      <c r="P11" s="454"/>
      <c r="Q11" s="454"/>
      <c r="R11" s="451">
        <f>SUM(F11:Q11)</f>
        <v>1</v>
      </c>
      <c r="S11" s="452">
        <f t="shared" si="0"/>
        <v>1</v>
      </c>
    </row>
    <row r="12" spans="2:19" ht="11.1" customHeight="1">
      <c r="B12" s="691"/>
      <c r="C12" s="697"/>
      <c r="D12" s="695" t="s">
        <v>2973</v>
      </c>
      <c r="E12" s="449" t="s">
        <v>2851</v>
      </c>
      <c r="F12" s="455"/>
      <c r="G12" s="455"/>
      <c r="H12" s="455"/>
      <c r="I12" s="455">
        <v>1</v>
      </c>
      <c r="J12" s="455">
        <v>1</v>
      </c>
      <c r="K12" s="455"/>
      <c r="L12" s="455">
        <v>1</v>
      </c>
      <c r="M12" s="455"/>
      <c r="N12" s="455"/>
      <c r="O12" s="455"/>
      <c r="P12" s="455"/>
      <c r="Q12" s="455"/>
      <c r="R12" s="451"/>
      <c r="S12" s="452">
        <f t="shared" si="0"/>
        <v>3</v>
      </c>
    </row>
    <row r="13" spans="2:19" ht="11.1" customHeight="1">
      <c r="B13" s="691"/>
      <c r="C13" s="697"/>
      <c r="D13" s="695"/>
      <c r="E13" s="449" t="s">
        <v>2852</v>
      </c>
      <c r="F13" s="454"/>
      <c r="G13" s="454"/>
      <c r="H13" s="454"/>
      <c r="I13" s="454"/>
      <c r="J13" s="454"/>
      <c r="K13" s="454"/>
      <c r="L13" s="454"/>
      <c r="M13" s="454"/>
      <c r="N13" s="454"/>
      <c r="O13" s="454"/>
      <c r="P13" s="454"/>
      <c r="Q13" s="454"/>
      <c r="R13" s="451">
        <f>SUM(F13:Q13)</f>
        <v>0</v>
      </c>
      <c r="S13" s="452">
        <f t="shared" si="0"/>
        <v>0</v>
      </c>
    </row>
    <row r="14" spans="2:19" ht="11.1" customHeight="1">
      <c r="B14" s="691"/>
      <c r="C14" s="697"/>
      <c r="D14" s="695" t="s">
        <v>2974</v>
      </c>
      <c r="E14" s="493" t="s">
        <v>2847</v>
      </c>
      <c r="F14" s="455"/>
      <c r="G14" s="455"/>
      <c r="H14" s="455"/>
      <c r="I14" s="455">
        <v>4</v>
      </c>
      <c r="J14" s="455"/>
      <c r="K14" s="455"/>
      <c r="L14" s="455">
        <v>1</v>
      </c>
      <c r="M14" s="455"/>
      <c r="N14" s="455"/>
      <c r="O14" s="455"/>
      <c r="P14" s="455"/>
      <c r="Q14" s="455"/>
      <c r="R14" s="451"/>
      <c r="S14" s="452">
        <f>SUM(F14:Q14)</f>
        <v>5</v>
      </c>
    </row>
    <row r="15" spans="2:19" ht="11.1" customHeight="1">
      <c r="B15" s="691"/>
      <c r="C15" s="697"/>
      <c r="D15" s="695"/>
      <c r="E15" s="493" t="s">
        <v>2848</v>
      </c>
      <c r="F15" s="454"/>
      <c r="G15" s="454"/>
      <c r="H15" s="454"/>
      <c r="I15" s="454"/>
      <c r="J15" s="454"/>
      <c r="K15" s="454"/>
      <c r="L15" s="454"/>
      <c r="M15" s="454"/>
      <c r="N15" s="454"/>
      <c r="O15" s="454"/>
      <c r="P15" s="454"/>
      <c r="Q15" s="454"/>
      <c r="R15" s="451">
        <f>SUM(F15:Q15)</f>
        <v>0</v>
      </c>
      <c r="S15" s="452">
        <f>SUM(F15:Q15)</f>
        <v>0</v>
      </c>
    </row>
    <row r="16" spans="2:19" ht="11.1" customHeight="1">
      <c r="B16" s="691"/>
      <c r="C16" s="697"/>
      <c r="D16" s="704" t="s">
        <v>2906</v>
      </c>
      <c r="E16" s="464" t="s">
        <v>2851</v>
      </c>
      <c r="F16" s="450"/>
      <c r="G16" s="450">
        <v>1</v>
      </c>
      <c r="H16" s="450"/>
      <c r="I16" s="450"/>
      <c r="J16" s="450"/>
      <c r="K16" s="450"/>
      <c r="L16" s="450"/>
      <c r="M16" s="450"/>
      <c r="N16" s="450"/>
      <c r="O16" s="450"/>
      <c r="P16" s="450"/>
      <c r="Q16" s="450"/>
      <c r="R16" s="451"/>
      <c r="S16" s="452">
        <f t="shared" si="0"/>
        <v>1</v>
      </c>
    </row>
    <row r="17" spans="2:19" ht="11.1" customHeight="1">
      <c r="B17" s="691"/>
      <c r="C17" s="697"/>
      <c r="D17" s="705"/>
      <c r="E17" s="464" t="s">
        <v>2852</v>
      </c>
      <c r="F17" s="454"/>
      <c r="G17" s="454"/>
      <c r="H17" s="454"/>
      <c r="I17" s="454"/>
      <c r="J17" s="454"/>
      <c r="K17" s="454"/>
      <c r="L17" s="454"/>
      <c r="M17" s="454"/>
      <c r="N17" s="454"/>
      <c r="O17" s="454"/>
      <c r="P17" s="454"/>
      <c r="Q17" s="454"/>
      <c r="R17" s="451">
        <f>SUM(F17:Q17)</f>
        <v>0</v>
      </c>
      <c r="S17" s="452">
        <f t="shared" si="0"/>
        <v>0</v>
      </c>
    </row>
    <row r="18" spans="2:19" ht="11.1" customHeight="1">
      <c r="B18" s="691"/>
      <c r="C18" s="697"/>
      <c r="D18" s="695" t="s">
        <v>2897</v>
      </c>
      <c r="E18" s="449" t="s">
        <v>2851</v>
      </c>
      <c r="F18" s="455"/>
      <c r="G18" s="455"/>
      <c r="H18" s="455"/>
      <c r="I18" s="455"/>
      <c r="J18" s="455"/>
      <c r="K18" s="455"/>
      <c r="L18" s="455"/>
      <c r="M18" s="455"/>
      <c r="N18" s="455"/>
      <c r="O18" s="455"/>
      <c r="P18" s="455"/>
      <c r="Q18" s="455"/>
      <c r="R18" s="451"/>
      <c r="S18" s="452">
        <f t="shared" si="0"/>
        <v>0</v>
      </c>
    </row>
    <row r="19" spans="2:19" ht="11.1" customHeight="1">
      <c r="B19" s="691"/>
      <c r="C19" s="697"/>
      <c r="D19" s="695"/>
      <c r="E19" s="449" t="s">
        <v>2852</v>
      </c>
      <c r="F19" s="454"/>
      <c r="G19" s="454"/>
      <c r="H19" s="454"/>
      <c r="I19" s="454"/>
      <c r="J19" s="454"/>
      <c r="K19" s="454"/>
      <c r="L19" s="454"/>
      <c r="M19" s="454"/>
      <c r="N19" s="454"/>
      <c r="O19" s="454"/>
      <c r="P19" s="454"/>
      <c r="Q19" s="454"/>
      <c r="R19" s="451">
        <f>SUM(F19:Q19)</f>
        <v>0</v>
      </c>
      <c r="S19" s="452">
        <f t="shared" si="0"/>
        <v>0</v>
      </c>
    </row>
    <row r="20" spans="2:19" ht="11.1" customHeight="1">
      <c r="B20" s="691"/>
      <c r="C20" s="697"/>
      <c r="D20" s="695" t="s">
        <v>2898</v>
      </c>
      <c r="E20" s="449" t="s">
        <v>2851</v>
      </c>
      <c r="F20" s="455"/>
      <c r="G20" s="455"/>
      <c r="H20" s="455"/>
      <c r="I20" s="455"/>
      <c r="J20" s="455"/>
      <c r="K20" s="455"/>
      <c r="L20" s="455"/>
      <c r="M20" s="455"/>
      <c r="N20" s="455"/>
      <c r="O20" s="455"/>
      <c r="P20" s="455"/>
      <c r="Q20" s="455"/>
      <c r="R20" s="451"/>
      <c r="S20" s="452">
        <f t="shared" si="0"/>
        <v>0</v>
      </c>
    </row>
    <row r="21" spans="2:19" ht="11.1" customHeight="1">
      <c r="B21" s="691"/>
      <c r="C21" s="697"/>
      <c r="D21" s="695"/>
      <c r="E21" s="449" t="s">
        <v>2852</v>
      </c>
      <c r="F21" s="454"/>
      <c r="G21" s="454"/>
      <c r="H21" s="454"/>
      <c r="I21" s="454"/>
      <c r="J21" s="454"/>
      <c r="K21" s="454"/>
      <c r="L21" s="454"/>
      <c r="M21" s="454"/>
      <c r="N21" s="454"/>
      <c r="O21" s="454"/>
      <c r="P21" s="454"/>
      <c r="Q21" s="454"/>
      <c r="R21" s="451">
        <f>SUM(F21:Q21)</f>
        <v>0</v>
      </c>
      <c r="S21" s="452">
        <f t="shared" si="0"/>
        <v>0</v>
      </c>
    </row>
    <row r="22" spans="2:19" ht="11.1" customHeight="1">
      <c r="B22" s="691"/>
      <c r="C22" s="697"/>
      <c r="D22" s="695" t="s">
        <v>2899</v>
      </c>
      <c r="E22" s="449" t="s">
        <v>2851</v>
      </c>
      <c r="F22" s="455"/>
      <c r="G22" s="455"/>
      <c r="H22" s="455"/>
      <c r="I22" s="455"/>
      <c r="J22" s="455"/>
      <c r="K22" s="455"/>
      <c r="L22" s="455"/>
      <c r="M22" s="455"/>
      <c r="N22" s="455"/>
      <c r="O22" s="455"/>
      <c r="P22" s="455"/>
      <c r="Q22" s="455"/>
      <c r="R22" s="451"/>
      <c r="S22" s="452">
        <f t="shared" si="0"/>
        <v>0</v>
      </c>
    </row>
    <row r="23" spans="2:19" ht="11.1" customHeight="1">
      <c r="B23" s="691"/>
      <c r="C23" s="697"/>
      <c r="D23" s="695"/>
      <c r="E23" s="449" t="s">
        <v>2852</v>
      </c>
      <c r="F23" s="454"/>
      <c r="G23" s="454"/>
      <c r="H23" s="454"/>
      <c r="I23" s="454"/>
      <c r="J23" s="454"/>
      <c r="K23" s="454"/>
      <c r="L23" s="454"/>
      <c r="M23" s="454"/>
      <c r="N23" s="454"/>
      <c r="O23" s="454"/>
      <c r="P23" s="454"/>
      <c r="Q23" s="454"/>
      <c r="R23" s="451">
        <f>SUM(F23:Q23)</f>
        <v>0</v>
      </c>
      <c r="S23" s="452">
        <f t="shared" si="0"/>
        <v>0</v>
      </c>
    </row>
    <row r="24" spans="2:19" ht="11.1" customHeight="1">
      <c r="B24" s="691"/>
      <c r="C24" s="697"/>
      <c r="D24" s="695" t="s">
        <v>2900</v>
      </c>
      <c r="E24" s="509" t="s">
        <v>2847</v>
      </c>
      <c r="F24" s="455"/>
      <c r="G24" s="455"/>
      <c r="H24" s="455">
        <v>2</v>
      </c>
      <c r="I24" s="455"/>
      <c r="J24" s="455">
        <v>1</v>
      </c>
      <c r="K24" s="455">
        <v>1</v>
      </c>
      <c r="L24" s="455"/>
      <c r="M24" s="455"/>
      <c r="N24" s="455"/>
      <c r="O24" s="455"/>
      <c r="P24" s="455"/>
      <c r="Q24" s="455"/>
      <c r="R24" s="451"/>
      <c r="S24" s="452">
        <f>SUM(F24:Q24)</f>
        <v>4</v>
      </c>
    </row>
    <row r="25" spans="2:19" ht="11.1" customHeight="1">
      <c r="B25" s="691"/>
      <c r="C25" s="697"/>
      <c r="D25" s="695"/>
      <c r="E25" s="509" t="s">
        <v>2848</v>
      </c>
      <c r="F25" s="454"/>
      <c r="G25" s="454"/>
      <c r="H25" s="454"/>
      <c r="I25" s="454"/>
      <c r="J25" s="454"/>
      <c r="K25" s="454"/>
      <c r="L25" s="454"/>
      <c r="M25" s="454"/>
      <c r="N25" s="454"/>
      <c r="O25" s="454"/>
      <c r="P25" s="454"/>
      <c r="Q25" s="454"/>
      <c r="R25" s="451">
        <f>SUM(F25:Q25)</f>
        <v>0</v>
      </c>
      <c r="S25" s="452">
        <f>SUM(F25:Q25)</f>
        <v>0</v>
      </c>
    </row>
    <row r="26" spans="2:19" ht="11.1" customHeight="1">
      <c r="B26" s="691"/>
      <c r="C26" s="697"/>
      <c r="D26" s="695" t="s">
        <v>3091</v>
      </c>
      <c r="E26" s="533" t="s">
        <v>2847</v>
      </c>
      <c r="F26" s="455"/>
      <c r="G26" s="455"/>
      <c r="H26" s="455"/>
      <c r="I26" s="455"/>
      <c r="J26" s="455">
        <v>1</v>
      </c>
      <c r="K26" s="455">
        <v>1</v>
      </c>
      <c r="L26" s="455"/>
      <c r="M26" s="455"/>
      <c r="N26" s="455"/>
      <c r="O26" s="455"/>
      <c r="P26" s="455"/>
      <c r="Q26" s="455"/>
      <c r="R26" s="451"/>
      <c r="S26" s="452">
        <f>SUM(F26:Q26)</f>
        <v>2</v>
      </c>
    </row>
    <row r="27" spans="2:19" ht="11.1" customHeight="1">
      <c r="B27" s="691"/>
      <c r="C27" s="697"/>
      <c r="D27" s="695"/>
      <c r="E27" s="533" t="s">
        <v>2848</v>
      </c>
      <c r="F27" s="454"/>
      <c r="G27" s="454"/>
      <c r="H27" s="454"/>
      <c r="I27" s="454"/>
      <c r="J27" s="454"/>
      <c r="K27" s="454"/>
      <c r="L27" s="454"/>
      <c r="M27" s="454"/>
      <c r="N27" s="454"/>
      <c r="O27" s="454"/>
      <c r="P27" s="454"/>
      <c r="Q27" s="454"/>
      <c r="R27" s="451">
        <f>SUM(F27:Q27)</f>
        <v>0</v>
      </c>
      <c r="S27" s="452">
        <f>SUM(F27:Q27)</f>
        <v>0</v>
      </c>
    </row>
    <row r="28" spans="2:19" ht="11.1" customHeight="1">
      <c r="B28" s="691"/>
      <c r="C28" s="697"/>
      <c r="D28" s="711" t="s">
        <v>3077</v>
      </c>
      <c r="E28" s="449" t="s">
        <v>2851</v>
      </c>
      <c r="F28" s="455"/>
      <c r="G28" s="455"/>
      <c r="H28" s="455"/>
      <c r="I28" s="455">
        <v>1</v>
      </c>
      <c r="J28" s="455"/>
      <c r="K28" s="455"/>
      <c r="L28" s="455">
        <v>1</v>
      </c>
      <c r="M28" s="455"/>
      <c r="N28" s="455"/>
      <c r="O28" s="455"/>
      <c r="P28" s="455"/>
      <c r="Q28" s="455"/>
      <c r="R28" s="451"/>
      <c r="S28" s="452">
        <f t="shared" si="0"/>
        <v>2</v>
      </c>
    </row>
    <row r="29" spans="2:19" ht="11.1" customHeight="1">
      <c r="B29" s="691"/>
      <c r="C29" s="697"/>
      <c r="D29" s="695"/>
      <c r="E29" s="449" t="s">
        <v>2852</v>
      </c>
      <c r="F29" s="454"/>
      <c r="G29" s="454"/>
      <c r="H29" s="454"/>
      <c r="I29" s="454"/>
      <c r="J29" s="454"/>
      <c r="K29" s="454"/>
      <c r="L29" s="454"/>
      <c r="M29" s="454"/>
      <c r="N29" s="454"/>
      <c r="O29" s="454"/>
      <c r="P29" s="454"/>
      <c r="Q29" s="454"/>
      <c r="R29" s="451">
        <f>SUM(F29:Q29)</f>
        <v>0</v>
      </c>
      <c r="S29" s="452">
        <f t="shared" si="0"/>
        <v>0</v>
      </c>
    </row>
    <row r="30" spans="2:19" ht="11.1" customHeight="1">
      <c r="B30" s="691"/>
      <c r="C30" s="697"/>
      <c r="D30" s="711" t="s">
        <v>2955</v>
      </c>
      <c r="E30" s="565" t="s">
        <v>2847</v>
      </c>
      <c r="F30" s="455">
        <v>1</v>
      </c>
      <c r="G30" s="455">
        <v>1</v>
      </c>
      <c r="H30" s="455">
        <v>1</v>
      </c>
      <c r="I30" s="455">
        <v>1</v>
      </c>
      <c r="J30" s="455">
        <v>1</v>
      </c>
      <c r="K30" s="455"/>
      <c r="L30" s="455"/>
      <c r="M30" s="455"/>
      <c r="N30" s="455"/>
      <c r="O30" s="455"/>
      <c r="P30" s="455"/>
      <c r="Q30" s="455"/>
      <c r="R30" s="451"/>
      <c r="S30" s="452">
        <f t="shared" si="0"/>
        <v>5</v>
      </c>
    </row>
    <row r="31" spans="2:19" ht="11.1" customHeight="1">
      <c r="B31" s="691"/>
      <c r="C31" s="697"/>
      <c r="D31" s="695"/>
      <c r="E31" s="565" t="s">
        <v>2848</v>
      </c>
      <c r="F31" s="454"/>
      <c r="G31" s="454"/>
      <c r="H31" s="454"/>
      <c r="I31" s="454"/>
      <c r="J31" s="454"/>
      <c r="K31" s="454"/>
      <c r="L31" s="454"/>
      <c r="M31" s="454"/>
      <c r="N31" s="454"/>
      <c r="O31" s="454"/>
      <c r="P31" s="454"/>
      <c r="Q31" s="454"/>
      <c r="R31" s="451">
        <f>SUM(F31:Q31)</f>
        <v>0</v>
      </c>
      <c r="S31" s="452">
        <f t="shared" si="0"/>
        <v>0</v>
      </c>
    </row>
    <row r="32" spans="2:19" ht="11.1" customHeight="1">
      <c r="B32" s="691"/>
      <c r="C32" s="697"/>
      <c r="D32" s="711" t="s">
        <v>3371</v>
      </c>
      <c r="E32" s="565" t="s">
        <v>2847</v>
      </c>
      <c r="F32" s="455"/>
      <c r="G32" s="455"/>
      <c r="H32" s="455"/>
      <c r="I32" s="455"/>
      <c r="J32" s="455"/>
      <c r="K32" s="455">
        <v>1</v>
      </c>
      <c r="L32" s="455"/>
      <c r="M32" s="455"/>
      <c r="N32" s="455"/>
      <c r="O32" s="455"/>
      <c r="P32" s="455"/>
      <c r="Q32" s="455"/>
      <c r="R32" s="451"/>
      <c r="S32" s="452">
        <f t="shared" si="0"/>
        <v>1</v>
      </c>
    </row>
    <row r="33" spans="2:19" ht="11.1" customHeight="1">
      <c r="B33" s="691"/>
      <c r="C33" s="697"/>
      <c r="D33" s="695"/>
      <c r="E33" s="565" t="s">
        <v>2848</v>
      </c>
      <c r="F33" s="454"/>
      <c r="G33" s="454"/>
      <c r="H33" s="454"/>
      <c r="I33" s="454"/>
      <c r="J33" s="454"/>
      <c r="K33" s="454"/>
      <c r="L33" s="454"/>
      <c r="M33" s="454"/>
      <c r="N33" s="454"/>
      <c r="O33" s="454"/>
      <c r="P33" s="454"/>
      <c r="Q33" s="454"/>
      <c r="R33" s="451">
        <f>SUM(F33:Q33)</f>
        <v>0</v>
      </c>
      <c r="S33" s="452">
        <f t="shared" si="0"/>
        <v>0</v>
      </c>
    </row>
    <row r="34" spans="2:19" ht="11.1" customHeight="1">
      <c r="B34" s="691"/>
      <c r="C34" s="697"/>
      <c r="D34" s="711" t="s">
        <v>3372</v>
      </c>
      <c r="E34" s="528" t="s">
        <v>2847</v>
      </c>
      <c r="F34" s="455"/>
      <c r="G34" s="455"/>
      <c r="H34" s="455"/>
      <c r="I34" s="455"/>
      <c r="J34" s="455"/>
      <c r="K34" s="455">
        <v>1</v>
      </c>
      <c r="L34" s="455">
        <v>1</v>
      </c>
      <c r="M34" s="455"/>
      <c r="N34" s="455"/>
      <c r="O34" s="455"/>
      <c r="P34" s="455"/>
      <c r="Q34" s="455"/>
      <c r="R34" s="451"/>
      <c r="S34" s="452">
        <f>SUM(F34:Q34)</f>
        <v>2</v>
      </c>
    </row>
    <row r="35" spans="2:19" ht="11.1" customHeight="1">
      <c r="B35" s="691"/>
      <c r="C35" s="698"/>
      <c r="D35" s="695"/>
      <c r="E35" s="528" t="s">
        <v>2848</v>
      </c>
      <c r="F35" s="454"/>
      <c r="G35" s="454"/>
      <c r="H35" s="454"/>
      <c r="I35" s="454"/>
      <c r="J35" s="454"/>
      <c r="K35" s="454"/>
      <c r="L35" s="454"/>
      <c r="M35" s="454"/>
      <c r="N35" s="454"/>
      <c r="O35" s="454"/>
      <c r="P35" s="454"/>
      <c r="Q35" s="454"/>
      <c r="R35" s="451">
        <f>SUM(F35:Q35)</f>
        <v>0</v>
      </c>
      <c r="S35" s="452">
        <f>SUM(F35:Q35)</f>
        <v>0</v>
      </c>
    </row>
    <row r="36" spans="2:19" ht="11.1" customHeight="1">
      <c r="B36" s="691"/>
      <c r="C36" s="696" t="s">
        <v>2856</v>
      </c>
      <c r="D36" s="695" t="s">
        <v>2857</v>
      </c>
      <c r="E36" s="449" t="s">
        <v>2851</v>
      </c>
      <c r="F36" s="455"/>
      <c r="G36" s="455"/>
      <c r="H36" s="455"/>
      <c r="I36" s="455"/>
      <c r="J36" s="455"/>
      <c r="K36" s="455"/>
      <c r="L36" s="455"/>
      <c r="M36" s="455"/>
      <c r="N36" s="455"/>
      <c r="O36" s="455"/>
      <c r="P36" s="455"/>
      <c r="Q36" s="455"/>
      <c r="R36" s="451"/>
      <c r="S36" s="452">
        <f t="shared" si="0"/>
        <v>0</v>
      </c>
    </row>
    <row r="37" spans="2:19" ht="11.1" customHeight="1">
      <c r="B37" s="691"/>
      <c r="C37" s="697"/>
      <c r="D37" s="695"/>
      <c r="E37" s="449" t="s">
        <v>2852</v>
      </c>
      <c r="F37" s="454"/>
      <c r="G37" s="454"/>
      <c r="H37" s="454"/>
      <c r="I37" s="454"/>
      <c r="J37" s="454"/>
      <c r="K37" s="454"/>
      <c r="L37" s="454"/>
      <c r="M37" s="454"/>
      <c r="N37" s="454"/>
      <c r="O37" s="454"/>
      <c r="P37" s="454"/>
      <c r="Q37" s="454"/>
      <c r="R37" s="451">
        <f>SUM(F37:Q37)</f>
        <v>0</v>
      </c>
      <c r="S37" s="452">
        <f t="shared" si="0"/>
        <v>0</v>
      </c>
    </row>
    <row r="38" spans="2:19" ht="11.1" customHeight="1">
      <c r="B38" s="691"/>
      <c r="C38" s="697"/>
      <c r="D38" s="695" t="s">
        <v>2858</v>
      </c>
      <c r="E38" s="449" t="s">
        <v>2851</v>
      </c>
      <c r="F38" s="455"/>
      <c r="G38" s="455"/>
      <c r="H38" s="455"/>
      <c r="I38" s="455"/>
      <c r="J38" s="455">
        <v>2</v>
      </c>
      <c r="K38" s="455"/>
      <c r="L38" s="455"/>
      <c r="M38" s="455">
        <v>2</v>
      </c>
      <c r="N38" s="455"/>
      <c r="O38" s="455"/>
      <c r="P38" s="455"/>
      <c r="Q38" s="455"/>
      <c r="R38" s="451"/>
      <c r="S38" s="452">
        <f t="shared" si="0"/>
        <v>4</v>
      </c>
    </row>
    <row r="39" spans="2:19" ht="11.1" customHeight="1">
      <c r="B39" s="691"/>
      <c r="C39" s="697"/>
      <c r="D39" s="695"/>
      <c r="E39" s="449" t="s">
        <v>2852</v>
      </c>
      <c r="F39" s="454"/>
      <c r="G39" s="454"/>
      <c r="H39" s="454"/>
      <c r="I39" s="454"/>
      <c r="J39" s="454"/>
      <c r="K39" s="454"/>
      <c r="L39" s="454"/>
      <c r="M39" s="454"/>
      <c r="N39" s="454"/>
      <c r="O39" s="454"/>
      <c r="P39" s="454"/>
      <c r="Q39" s="454"/>
      <c r="R39" s="451">
        <f>SUM(F39:Q39)</f>
        <v>0</v>
      </c>
      <c r="S39" s="452">
        <f t="shared" si="0"/>
        <v>0</v>
      </c>
    </row>
    <row r="40" spans="2:19" ht="11.1" customHeight="1">
      <c r="B40" s="691"/>
      <c r="C40" s="697"/>
      <c r="D40" s="695" t="s">
        <v>2859</v>
      </c>
      <c r="E40" s="449" t="s">
        <v>2851</v>
      </c>
      <c r="F40" s="455"/>
      <c r="G40" s="455"/>
      <c r="H40" s="455"/>
      <c r="I40" s="455"/>
      <c r="J40" s="455"/>
      <c r="K40" s="455"/>
      <c r="L40" s="455"/>
      <c r="M40" s="456"/>
      <c r="N40" s="455"/>
      <c r="O40" s="455"/>
      <c r="P40" s="455"/>
      <c r="Q40" s="455"/>
      <c r="R40" s="451"/>
      <c r="S40" s="452">
        <f t="shared" si="0"/>
        <v>0</v>
      </c>
    </row>
    <row r="41" spans="2:19" ht="11.1" customHeight="1">
      <c r="B41" s="691"/>
      <c r="C41" s="697"/>
      <c r="D41" s="695"/>
      <c r="E41" s="449" t="s">
        <v>2852</v>
      </c>
      <c r="F41" s="454"/>
      <c r="G41" s="454"/>
      <c r="H41" s="454"/>
      <c r="I41" s="454"/>
      <c r="J41" s="454"/>
      <c r="K41" s="454"/>
      <c r="L41" s="454"/>
      <c r="M41" s="454"/>
      <c r="N41" s="454"/>
      <c r="O41" s="454"/>
      <c r="P41" s="454"/>
      <c r="Q41" s="454"/>
      <c r="R41" s="451">
        <f>SUM(F41:Q41)</f>
        <v>0</v>
      </c>
      <c r="S41" s="452">
        <f t="shared" si="0"/>
        <v>0</v>
      </c>
    </row>
    <row r="42" spans="2:19" ht="10.5" customHeight="1">
      <c r="B42" s="691"/>
      <c r="C42" s="697"/>
      <c r="D42" s="695" t="s">
        <v>2860</v>
      </c>
      <c r="E42" s="449" t="s">
        <v>2851</v>
      </c>
      <c r="F42" s="455"/>
      <c r="G42" s="455"/>
      <c r="H42" s="455"/>
      <c r="I42" s="455"/>
      <c r="J42" s="455"/>
      <c r="K42" s="455"/>
      <c r="L42" s="455"/>
      <c r="M42" s="455"/>
      <c r="N42" s="455"/>
      <c r="O42" s="455"/>
      <c r="P42" s="455"/>
      <c r="Q42" s="455"/>
      <c r="R42" s="451"/>
      <c r="S42" s="452">
        <f t="shared" si="0"/>
        <v>0</v>
      </c>
    </row>
    <row r="43" spans="2:19" ht="11.1" customHeight="1">
      <c r="B43" s="691"/>
      <c r="C43" s="697"/>
      <c r="D43" s="695"/>
      <c r="E43" s="449" t="s">
        <v>2852</v>
      </c>
      <c r="F43" s="454"/>
      <c r="G43" s="454"/>
      <c r="H43" s="454"/>
      <c r="I43" s="454"/>
      <c r="J43" s="454"/>
      <c r="K43" s="454"/>
      <c r="L43" s="454"/>
      <c r="M43" s="454"/>
      <c r="N43" s="454"/>
      <c r="O43" s="454"/>
      <c r="P43" s="454"/>
      <c r="Q43" s="454"/>
      <c r="R43" s="451">
        <f>SUM(G43:Q43)</f>
        <v>0</v>
      </c>
      <c r="S43" s="452">
        <f>SUM(G43:Q43)</f>
        <v>0</v>
      </c>
    </row>
    <row r="44" spans="2:19" ht="11.1" customHeight="1">
      <c r="B44" s="691"/>
      <c r="C44" s="697"/>
      <c r="D44" s="695" t="s">
        <v>3572</v>
      </c>
      <c r="E44" s="449" t="s">
        <v>2851</v>
      </c>
      <c r="F44" s="479">
        <v>1</v>
      </c>
      <c r="G44" s="455">
        <v>2</v>
      </c>
      <c r="H44" s="455">
        <v>5</v>
      </c>
      <c r="I44" s="455">
        <v>2</v>
      </c>
      <c r="J44" s="455">
        <v>5</v>
      </c>
      <c r="K44" s="455">
        <v>2</v>
      </c>
      <c r="L44" s="455">
        <v>5</v>
      </c>
      <c r="M44" s="455">
        <v>2</v>
      </c>
      <c r="N44" s="455"/>
      <c r="O44" s="455"/>
      <c r="P44" s="455"/>
      <c r="Q44" s="455"/>
      <c r="R44" s="451"/>
      <c r="S44" s="452">
        <f t="shared" si="0"/>
        <v>24</v>
      </c>
    </row>
    <row r="45" spans="2:19" ht="11.1" customHeight="1">
      <c r="B45" s="691"/>
      <c r="C45" s="697"/>
      <c r="D45" s="695"/>
      <c r="E45" s="449" t="s">
        <v>2852</v>
      </c>
      <c r="F45" s="454"/>
      <c r="G45" s="454">
        <v>1</v>
      </c>
      <c r="H45" s="454">
        <v>2</v>
      </c>
      <c r="I45" s="454">
        <v>3</v>
      </c>
      <c r="J45" s="454">
        <v>2</v>
      </c>
      <c r="K45" s="454">
        <v>1</v>
      </c>
      <c r="L45" s="454">
        <v>2</v>
      </c>
      <c r="M45" s="454"/>
      <c r="N45" s="454"/>
      <c r="O45" s="454"/>
      <c r="P45" s="454"/>
      <c r="Q45" s="454"/>
      <c r="R45" s="451">
        <f>SUM(F45:Q45)</f>
        <v>11</v>
      </c>
      <c r="S45" s="452">
        <f t="shared" si="0"/>
        <v>11</v>
      </c>
    </row>
    <row r="46" spans="2:19" ht="11.1" customHeight="1">
      <c r="B46" s="691"/>
      <c r="C46" s="697"/>
      <c r="D46" s="695" t="s">
        <v>2862</v>
      </c>
      <c r="E46" s="449" t="s">
        <v>2851</v>
      </c>
      <c r="F46" s="450"/>
      <c r="G46" s="450"/>
      <c r="H46" s="450">
        <v>1</v>
      </c>
      <c r="I46" s="450"/>
      <c r="J46" s="450"/>
      <c r="K46" s="450"/>
      <c r="L46" s="450"/>
      <c r="M46" s="450"/>
      <c r="N46" s="450"/>
      <c r="O46" s="450"/>
      <c r="P46" s="450"/>
      <c r="Q46" s="450"/>
      <c r="R46" s="451"/>
      <c r="S46" s="452">
        <f t="shared" si="0"/>
        <v>1</v>
      </c>
    </row>
    <row r="47" spans="2:19" ht="11.1" customHeight="1">
      <c r="B47" s="691"/>
      <c r="C47" s="697"/>
      <c r="D47" s="695"/>
      <c r="E47" s="449" t="s">
        <v>2852</v>
      </c>
      <c r="F47" s="454"/>
      <c r="G47" s="454"/>
      <c r="H47" s="454"/>
      <c r="I47" s="454"/>
      <c r="J47" s="454"/>
      <c r="K47" s="454"/>
      <c r="L47" s="454"/>
      <c r="M47" s="454"/>
      <c r="N47" s="454"/>
      <c r="O47" s="454"/>
      <c r="P47" s="454"/>
      <c r="Q47" s="454"/>
      <c r="R47" s="451">
        <f>SUM(F47:Q47)</f>
        <v>0</v>
      </c>
      <c r="S47" s="452">
        <f t="shared" si="0"/>
        <v>0</v>
      </c>
    </row>
    <row r="48" spans="2:19" ht="11.1" customHeight="1">
      <c r="B48" s="691"/>
      <c r="C48" s="697"/>
      <c r="D48" s="695" t="s">
        <v>2863</v>
      </c>
      <c r="E48" s="449" t="s">
        <v>2851</v>
      </c>
      <c r="F48" s="450"/>
      <c r="G48" s="450"/>
      <c r="H48" s="450"/>
      <c r="I48" s="450"/>
      <c r="J48" s="450">
        <v>1</v>
      </c>
      <c r="K48" s="450"/>
      <c r="L48" s="450"/>
      <c r="M48" s="450"/>
      <c r="N48" s="450"/>
      <c r="O48" s="450"/>
      <c r="P48" s="450"/>
      <c r="Q48" s="450"/>
      <c r="R48" s="451"/>
      <c r="S48" s="452">
        <f t="shared" si="0"/>
        <v>1</v>
      </c>
    </row>
    <row r="49" spans="2:19" ht="11.1" customHeight="1">
      <c r="B49" s="691"/>
      <c r="C49" s="697"/>
      <c r="D49" s="695"/>
      <c r="E49" s="449" t="s">
        <v>2852</v>
      </c>
      <c r="F49" s="454"/>
      <c r="G49" s="454"/>
      <c r="H49" s="454">
        <v>1</v>
      </c>
      <c r="I49" s="454"/>
      <c r="J49" s="454"/>
      <c r="K49" s="454"/>
      <c r="L49" s="454"/>
      <c r="M49" s="454"/>
      <c r="N49" s="454"/>
      <c r="O49" s="454"/>
      <c r="P49" s="454"/>
      <c r="Q49" s="454"/>
      <c r="R49" s="451">
        <f>SUM(F49:Q49)</f>
        <v>1</v>
      </c>
      <c r="S49" s="452">
        <f t="shared" si="0"/>
        <v>1</v>
      </c>
    </row>
    <row r="50" spans="2:19" ht="11.1" customHeight="1">
      <c r="B50" s="691"/>
      <c r="C50" s="697"/>
      <c r="D50" s="695" t="s">
        <v>2905</v>
      </c>
      <c r="E50" s="464" t="s">
        <v>2851</v>
      </c>
      <c r="F50" s="450"/>
      <c r="G50" s="450"/>
      <c r="H50" s="450"/>
      <c r="I50" s="450">
        <v>2</v>
      </c>
      <c r="J50" s="450"/>
      <c r="K50" s="450"/>
      <c r="L50" s="450"/>
      <c r="M50" s="450"/>
      <c r="N50" s="450"/>
      <c r="O50" s="450"/>
      <c r="P50" s="450"/>
      <c r="Q50" s="450"/>
      <c r="R50" s="451"/>
      <c r="S50" s="452">
        <f t="shared" si="0"/>
        <v>2</v>
      </c>
    </row>
    <row r="51" spans="2:19" ht="11.1" customHeight="1">
      <c r="B51" s="691"/>
      <c r="C51" s="697"/>
      <c r="D51" s="695"/>
      <c r="E51" s="464" t="s">
        <v>2852</v>
      </c>
      <c r="F51" s="454"/>
      <c r="G51" s="454"/>
      <c r="H51" s="454"/>
      <c r="I51" s="454"/>
      <c r="J51" s="454"/>
      <c r="K51" s="454"/>
      <c r="L51" s="454"/>
      <c r="M51" s="454"/>
      <c r="N51" s="454"/>
      <c r="O51" s="454"/>
      <c r="P51" s="454"/>
      <c r="Q51" s="454"/>
      <c r="R51" s="451">
        <f>SUM(F51:Q51)</f>
        <v>0</v>
      </c>
      <c r="S51" s="452">
        <f t="shared" si="0"/>
        <v>0</v>
      </c>
    </row>
    <row r="52" spans="2:19" ht="11.1" customHeight="1">
      <c r="B52" s="691"/>
      <c r="C52" s="697"/>
      <c r="D52" s="704" t="s">
        <v>2864</v>
      </c>
      <c r="E52" s="464" t="s">
        <v>2851</v>
      </c>
      <c r="F52" s="450"/>
      <c r="G52" s="450">
        <v>2</v>
      </c>
      <c r="H52" s="450">
        <v>2</v>
      </c>
      <c r="I52" s="450">
        <v>1</v>
      </c>
      <c r="J52" s="450">
        <v>1</v>
      </c>
      <c r="K52" s="450">
        <v>4</v>
      </c>
      <c r="L52" s="450">
        <v>1</v>
      </c>
      <c r="M52" s="450"/>
      <c r="N52" s="450"/>
      <c r="O52" s="450"/>
      <c r="P52" s="450"/>
      <c r="Q52" s="450"/>
      <c r="R52" s="451"/>
      <c r="S52" s="452">
        <f t="shared" si="0"/>
        <v>11</v>
      </c>
    </row>
    <row r="53" spans="2:19" ht="11.1" customHeight="1">
      <c r="B53" s="691"/>
      <c r="C53" s="697"/>
      <c r="D53" s="705"/>
      <c r="E53" s="464" t="s">
        <v>2852</v>
      </c>
      <c r="F53" s="454"/>
      <c r="G53" s="454"/>
      <c r="H53" s="454"/>
      <c r="I53" s="454"/>
      <c r="J53" s="454"/>
      <c r="K53" s="454"/>
      <c r="L53" s="454"/>
      <c r="M53" s="454"/>
      <c r="N53" s="454"/>
      <c r="O53" s="454"/>
      <c r="P53" s="454"/>
      <c r="Q53" s="454"/>
      <c r="R53" s="451">
        <f>SUM(F53:Q53)</f>
        <v>0</v>
      </c>
      <c r="S53" s="452">
        <f t="shared" si="0"/>
        <v>0</v>
      </c>
    </row>
    <row r="54" spans="2:19" ht="11.1" customHeight="1">
      <c r="B54" s="691"/>
      <c r="C54" s="697"/>
      <c r="D54" s="695" t="s">
        <v>2894</v>
      </c>
      <c r="E54" s="449" t="s">
        <v>2851</v>
      </c>
      <c r="F54" s="455"/>
      <c r="G54" s="455"/>
      <c r="H54" s="450"/>
      <c r="I54" s="450"/>
      <c r="J54" s="450"/>
      <c r="K54" s="450"/>
      <c r="L54" s="450"/>
      <c r="M54" s="455"/>
      <c r="N54" s="455"/>
      <c r="O54" s="455"/>
      <c r="P54" s="455"/>
      <c r="Q54" s="455"/>
      <c r="R54" s="451"/>
      <c r="S54" s="452">
        <f t="shared" si="0"/>
        <v>0</v>
      </c>
    </row>
    <row r="55" spans="2:19" ht="11.1" customHeight="1">
      <c r="B55" s="691"/>
      <c r="C55" s="697"/>
      <c r="D55" s="695"/>
      <c r="E55" s="449" t="s">
        <v>2852</v>
      </c>
      <c r="F55" s="454"/>
      <c r="G55" s="454"/>
      <c r="H55" s="454"/>
      <c r="I55" s="454"/>
      <c r="J55" s="454"/>
      <c r="K55" s="454"/>
      <c r="L55" s="454"/>
      <c r="M55" s="454"/>
      <c r="N55" s="454"/>
      <c r="O55" s="454"/>
      <c r="P55" s="454"/>
      <c r="Q55" s="454"/>
      <c r="R55" s="451">
        <f>SUM(F55:Q55)</f>
        <v>0</v>
      </c>
      <c r="S55" s="452">
        <f t="shared" si="0"/>
        <v>0</v>
      </c>
    </row>
    <row r="56" spans="2:19" ht="11.1" customHeight="1">
      <c r="B56" s="691"/>
      <c r="C56" s="697"/>
      <c r="D56" s="704" t="s">
        <v>2975</v>
      </c>
      <c r="E56" s="493" t="s">
        <v>2847</v>
      </c>
      <c r="F56" s="455">
        <v>1</v>
      </c>
      <c r="G56" s="455">
        <v>4</v>
      </c>
      <c r="H56" s="455">
        <v>4</v>
      </c>
      <c r="I56" s="455">
        <v>1</v>
      </c>
      <c r="J56" s="455">
        <v>2</v>
      </c>
      <c r="K56" s="455">
        <v>2</v>
      </c>
      <c r="L56" s="455">
        <v>2</v>
      </c>
      <c r="M56" s="455"/>
      <c r="N56" s="455"/>
      <c r="O56" s="455"/>
      <c r="P56" s="455"/>
      <c r="Q56" s="455"/>
      <c r="R56" s="451"/>
      <c r="S56" s="452">
        <f>SUM(F56:Q56)</f>
        <v>16</v>
      </c>
    </row>
    <row r="57" spans="2:19" ht="11.1" customHeight="1">
      <c r="B57" s="691"/>
      <c r="C57" s="697"/>
      <c r="D57" s="705"/>
      <c r="E57" s="493" t="s">
        <v>2848</v>
      </c>
      <c r="F57" s="454"/>
      <c r="G57" s="454"/>
      <c r="H57" s="454"/>
      <c r="I57" s="454"/>
      <c r="J57" s="454"/>
      <c r="K57" s="454"/>
      <c r="L57" s="454"/>
      <c r="M57" s="454"/>
      <c r="N57" s="454"/>
      <c r="O57" s="454"/>
      <c r="P57" s="454"/>
      <c r="Q57" s="454"/>
      <c r="R57" s="451">
        <f>SUM(F57:Q57)</f>
        <v>0</v>
      </c>
      <c r="S57" s="452">
        <f>SUM(F57:Q57)</f>
        <v>0</v>
      </c>
    </row>
    <row r="58" spans="2:19" ht="11.1" customHeight="1">
      <c r="B58" s="691"/>
      <c r="C58" s="697"/>
      <c r="D58" s="704" t="s">
        <v>2976</v>
      </c>
      <c r="E58" s="493" t="s">
        <v>2847</v>
      </c>
      <c r="F58" s="455"/>
      <c r="G58" s="455"/>
      <c r="H58" s="455"/>
      <c r="I58" s="455"/>
      <c r="J58" s="455"/>
      <c r="K58" s="455"/>
      <c r="L58" s="455"/>
      <c r="M58" s="455"/>
      <c r="N58" s="455"/>
      <c r="O58" s="455"/>
      <c r="P58" s="455"/>
      <c r="Q58" s="455"/>
      <c r="R58" s="451"/>
      <c r="S58" s="452">
        <f>SUM(F58:Q58)</f>
        <v>0</v>
      </c>
    </row>
    <row r="59" spans="2:19" ht="11.1" customHeight="1">
      <c r="B59" s="691"/>
      <c r="C59" s="697"/>
      <c r="D59" s="705"/>
      <c r="E59" s="493" t="s">
        <v>2848</v>
      </c>
      <c r="F59" s="454"/>
      <c r="G59" s="454"/>
      <c r="H59" s="454"/>
      <c r="I59" s="454"/>
      <c r="J59" s="454"/>
      <c r="K59" s="454"/>
      <c r="L59" s="454"/>
      <c r="M59" s="454"/>
      <c r="N59" s="454"/>
      <c r="O59" s="454"/>
      <c r="P59" s="454"/>
      <c r="Q59" s="454"/>
      <c r="R59" s="451">
        <f>SUM(F59:Q59)</f>
        <v>0</v>
      </c>
      <c r="S59" s="452">
        <f>SUM(F59:Q59)</f>
        <v>0</v>
      </c>
    </row>
    <row r="60" spans="2:19" ht="11.1" customHeight="1">
      <c r="B60" s="691"/>
      <c r="C60" s="697"/>
      <c r="D60" s="695" t="s">
        <v>2902</v>
      </c>
      <c r="E60" s="461" t="s">
        <v>2847</v>
      </c>
      <c r="F60" s="455"/>
      <c r="G60" s="455"/>
      <c r="H60" s="450"/>
      <c r="I60" s="450"/>
      <c r="J60" s="450"/>
      <c r="K60" s="450"/>
      <c r="L60" s="450"/>
      <c r="M60" s="455"/>
      <c r="N60" s="455"/>
      <c r="O60" s="455"/>
      <c r="P60" s="455"/>
      <c r="Q60" s="455"/>
      <c r="R60" s="451"/>
      <c r="S60" s="452">
        <f t="shared" si="0"/>
        <v>0</v>
      </c>
    </row>
    <row r="61" spans="2:19" ht="11.1" customHeight="1">
      <c r="B61" s="691"/>
      <c r="C61" s="697"/>
      <c r="D61" s="695"/>
      <c r="E61" s="461" t="s">
        <v>2848</v>
      </c>
      <c r="F61" s="454"/>
      <c r="G61" s="454"/>
      <c r="H61" s="454"/>
      <c r="I61" s="454"/>
      <c r="J61" s="454"/>
      <c r="K61" s="454"/>
      <c r="L61" s="454"/>
      <c r="M61" s="454"/>
      <c r="N61" s="454"/>
      <c r="O61" s="454"/>
      <c r="P61" s="454"/>
      <c r="Q61" s="454"/>
      <c r="R61" s="451">
        <f>SUM(F61:Q61)</f>
        <v>0</v>
      </c>
      <c r="S61" s="452">
        <f t="shared" si="0"/>
        <v>0</v>
      </c>
    </row>
    <row r="62" spans="2:19" ht="10.5" customHeight="1">
      <c r="B62" s="691"/>
      <c r="C62" s="697"/>
      <c r="D62" s="695" t="s">
        <v>2903</v>
      </c>
      <c r="E62" s="461" t="s">
        <v>2847</v>
      </c>
      <c r="F62" s="455"/>
      <c r="G62" s="455"/>
      <c r="H62" s="450"/>
      <c r="I62" s="450"/>
      <c r="J62" s="450"/>
      <c r="K62" s="450"/>
      <c r="L62" s="450"/>
      <c r="M62" s="455"/>
      <c r="N62" s="455"/>
      <c r="O62" s="455"/>
      <c r="P62" s="455"/>
      <c r="Q62" s="455"/>
      <c r="R62" s="451"/>
      <c r="S62" s="452">
        <f t="shared" si="0"/>
        <v>0</v>
      </c>
    </row>
    <row r="63" spans="2:19" ht="11.1" customHeight="1">
      <c r="B63" s="691"/>
      <c r="C63" s="697"/>
      <c r="D63" s="695"/>
      <c r="E63" s="461" t="s">
        <v>2848</v>
      </c>
      <c r="F63" s="454"/>
      <c r="G63" s="454"/>
      <c r="H63" s="454"/>
      <c r="I63" s="454"/>
      <c r="J63" s="454"/>
      <c r="K63" s="454"/>
      <c r="L63" s="454"/>
      <c r="M63" s="454"/>
      <c r="N63" s="454"/>
      <c r="O63" s="454"/>
      <c r="P63" s="454"/>
      <c r="Q63" s="454"/>
      <c r="R63" s="451">
        <f>SUM(F63:Q63)</f>
        <v>0</v>
      </c>
      <c r="S63" s="452">
        <f t="shared" si="0"/>
        <v>0</v>
      </c>
    </row>
    <row r="64" spans="2:19" ht="10.5" customHeight="1">
      <c r="B64" s="691"/>
      <c r="C64" s="697"/>
      <c r="D64" s="695" t="s">
        <v>2904</v>
      </c>
      <c r="E64" s="461" t="s">
        <v>2847</v>
      </c>
      <c r="F64" s="455"/>
      <c r="G64" s="455"/>
      <c r="H64" s="450"/>
      <c r="I64" s="450"/>
      <c r="J64" s="450"/>
      <c r="K64" s="450"/>
      <c r="L64" s="450"/>
      <c r="M64" s="455"/>
      <c r="N64" s="455"/>
      <c r="O64" s="455"/>
      <c r="P64" s="455"/>
      <c r="Q64" s="455"/>
      <c r="R64" s="451"/>
      <c r="S64" s="452">
        <f t="shared" si="0"/>
        <v>0</v>
      </c>
    </row>
    <row r="65" spans="2:19" ht="11.1" customHeight="1">
      <c r="B65" s="691"/>
      <c r="C65" s="698"/>
      <c r="D65" s="695"/>
      <c r="E65" s="461" t="s">
        <v>2848</v>
      </c>
      <c r="F65" s="454"/>
      <c r="G65" s="454"/>
      <c r="H65" s="454"/>
      <c r="I65" s="454"/>
      <c r="J65" s="454"/>
      <c r="K65" s="454"/>
      <c r="L65" s="454"/>
      <c r="M65" s="454"/>
      <c r="N65" s="454"/>
      <c r="O65" s="454"/>
      <c r="P65" s="454"/>
      <c r="Q65" s="454"/>
      <c r="R65" s="451">
        <f>SUM(F65:Q65)</f>
        <v>0</v>
      </c>
      <c r="S65" s="452">
        <f t="shared" si="0"/>
        <v>0</v>
      </c>
    </row>
    <row r="66" spans="2:19" ht="10.5" customHeight="1">
      <c r="B66" s="691"/>
      <c r="C66" s="723" t="s">
        <v>3025</v>
      </c>
      <c r="D66" s="695" t="s">
        <v>3026</v>
      </c>
      <c r="E66" s="514" t="s">
        <v>2847</v>
      </c>
      <c r="F66" s="455"/>
      <c r="G66" s="455"/>
      <c r="H66" s="450">
        <v>2</v>
      </c>
      <c r="I66" s="450"/>
      <c r="J66" s="450"/>
      <c r="K66" s="450"/>
      <c r="L66" s="450"/>
      <c r="M66" s="455"/>
      <c r="N66" s="455"/>
      <c r="O66" s="455"/>
      <c r="P66" s="455"/>
      <c r="Q66" s="455"/>
      <c r="R66" s="451"/>
      <c r="S66" s="452">
        <f t="shared" ref="S66:S71" si="1">SUM(F66:Q66)</f>
        <v>2</v>
      </c>
    </row>
    <row r="67" spans="2:19" ht="11.1" customHeight="1">
      <c r="B67" s="691"/>
      <c r="C67" s="724"/>
      <c r="D67" s="695"/>
      <c r="E67" s="514" t="s">
        <v>2848</v>
      </c>
      <c r="F67" s="454"/>
      <c r="G67" s="454"/>
      <c r="H67" s="454"/>
      <c r="I67" s="454"/>
      <c r="J67" s="454">
        <v>1</v>
      </c>
      <c r="K67" s="454">
        <v>1</v>
      </c>
      <c r="L67" s="454"/>
      <c r="M67" s="454"/>
      <c r="N67" s="454"/>
      <c r="O67" s="454"/>
      <c r="P67" s="454"/>
      <c r="Q67" s="454"/>
      <c r="R67" s="451">
        <f>SUM(F67:Q67)</f>
        <v>2</v>
      </c>
      <c r="S67" s="452">
        <f t="shared" si="1"/>
        <v>2</v>
      </c>
    </row>
    <row r="68" spans="2:19" ht="10.5" customHeight="1">
      <c r="B68" s="691"/>
      <c r="C68" s="724"/>
      <c r="D68" s="695" t="s">
        <v>3027</v>
      </c>
      <c r="E68" s="514" t="s">
        <v>2847</v>
      </c>
      <c r="F68" s="455"/>
      <c r="G68" s="455"/>
      <c r="H68" s="450">
        <v>1</v>
      </c>
      <c r="I68" s="450">
        <v>2</v>
      </c>
      <c r="J68" s="450"/>
      <c r="K68" s="450"/>
      <c r="L68" s="450"/>
      <c r="M68" s="455"/>
      <c r="N68" s="455"/>
      <c r="O68" s="455"/>
      <c r="P68" s="455"/>
      <c r="Q68" s="455"/>
      <c r="R68" s="451"/>
      <c r="S68" s="452">
        <f t="shared" si="1"/>
        <v>3</v>
      </c>
    </row>
    <row r="69" spans="2:19" ht="11.1" customHeight="1">
      <c r="B69" s="691"/>
      <c r="C69" s="724"/>
      <c r="D69" s="695"/>
      <c r="E69" s="514" t="s">
        <v>2848</v>
      </c>
      <c r="F69" s="454"/>
      <c r="G69" s="454"/>
      <c r="H69" s="454"/>
      <c r="I69" s="454"/>
      <c r="J69" s="454"/>
      <c r="K69" s="454"/>
      <c r="L69" s="454"/>
      <c r="M69" s="454"/>
      <c r="N69" s="454"/>
      <c r="O69" s="454"/>
      <c r="P69" s="454"/>
      <c r="Q69" s="454"/>
      <c r="R69" s="451">
        <f>SUM(F69:Q69)</f>
        <v>0</v>
      </c>
      <c r="S69" s="452">
        <f t="shared" si="1"/>
        <v>0</v>
      </c>
    </row>
    <row r="70" spans="2:19" ht="10.5" customHeight="1">
      <c r="B70" s="691"/>
      <c r="C70" s="724"/>
      <c r="D70" s="695" t="s">
        <v>3074</v>
      </c>
      <c r="E70" s="528" t="s">
        <v>2847</v>
      </c>
      <c r="F70" s="455"/>
      <c r="G70" s="455"/>
      <c r="H70" s="450"/>
      <c r="I70" s="450"/>
      <c r="J70" s="450">
        <v>1</v>
      </c>
      <c r="K70" s="450">
        <v>1</v>
      </c>
      <c r="L70" s="450"/>
      <c r="M70" s="455"/>
      <c r="N70" s="455"/>
      <c r="O70" s="455"/>
      <c r="P70" s="455"/>
      <c r="Q70" s="455"/>
      <c r="R70" s="451"/>
      <c r="S70" s="452">
        <f t="shared" si="1"/>
        <v>2</v>
      </c>
    </row>
    <row r="71" spans="2:19" ht="11.1" customHeight="1">
      <c r="B71" s="527"/>
      <c r="C71" s="725"/>
      <c r="D71" s="695"/>
      <c r="E71" s="528" t="s">
        <v>2848</v>
      </c>
      <c r="F71" s="454"/>
      <c r="G71" s="454"/>
      <c r="H71" s="454"/>
      <c r="I71" s="454"/>
      <c r="J71" s="454"/>
      <c r="K71" s="454"/>
      <c r="L71" s="454"/>
      <c r="M71" s="454"/>
      <c r="N71" s="454"/>
      <c r="O71" s="454"/>
      <c r="P71" s="454"/>
      <c r="Q71" s="454"/>
      <c r="R71" s="451">
        <f>SUM(F71:Q71)</f>
        <v>0</v>
      </c>
      <c r="S71" s="452">
        <f t="shared" si="1"/>
        <v>0</v>
      </c>
    </row>
    <row r="72" spans="2:19" ht="11.1" customHeight="1">
      <c r="B72" s="690" t="s">
        <v>2802</v>
      </c>
      <c r="C72" s="707" t="s">
        <v>2865</v>
      </c>
      <c r="D72" s="708"/>
      <c r="E72" s="449" t="s">
        <v>2851</v>
      </c>
      <c r="F72" s="450"/>
      <c r="G72" s="450"/>
      <c r="H72" s="450"/>
      <c r="I72" s="450"/>
      <c r="J72" s="450"/>
      <c r="K72" s="450"/>
      <c r="L72" s="450"/>
      <c r="M72" s="450"/>
      <c r="N72" s="450"/>
      <c r="O72" s="450"/>
      <c r="P72" s="450"/>
      <c r="Q72" s="450"/>
      <c r="R72" s="451"/>
      <c r="S72" s="452">
        <f t="shared" si="0"/>
        <v>0</v>
      </c>
    </row>
    <row r="73" spans="2:19" ht="11.1" customHeight="1">
      <c r="B73" s="691"/>
      <c r="C73" s="709"/>
      <c r="D73" s="710"/>
      <c r="E73" s="449" t="s">
        <v>2852</v>
      </c>
      <c r="F73" s="454"/>
      <c r="G73" s="454"/>
      <c r="H73" s="454"/>
      <c r="I73" s="454"/>
      <c r="J73" s="454"/>
      <c r="K73" s="454"/>
      <c r="L73" s="454"/>
      <c r="M73" s="454"/>
      <c r="N73" s="454"/>
      <c r="O73" s="454"/>
      <c r="P73" s="454"/>
      <c r="Q73" s="454"/>
      <c r="R73" s="451">
        <f>SUM(F73:Q73)</f>
        <v>0</v>
      </c>
      <c r="S73" s="452">
        <f t="shared" si="0"/>
        <v>0</v>
      </c>
    </row>
    <row r="74" spans="2:19" ht="11.1" customHeight="1">
      <c r="B74" s="691"/>
      <c r="C74" s="696" t="s">
        <v>2866</v>
      </c>
      <c r="D74" s="704" t="s">
        <v>2867</v>
      </c>
      <c r="E74" s="449" t="s">
        <v>2851</v>
      </c>
      <c r="F74" s="450"/>
      <c r="G74" s="450">
        <v>1</v>
      </c>
      <c r="H74" s="450">
        <v>1</v>
      </c>
      <c r="I74" s="450">
        <v>1</v>
      </c>
      <c r="J74" s="450">
        <v>5</v>
      </c>
      <c r="K74" s="450">
        <v>2</v>
      </c>
      <c r="L74" s="450">
        <v>4</v>
      </c>
      <c r="M74" s="450"/>
      <c r="N74" s="450"/>
      <c r="O74" s="450"/>
      <c r="P74" s="450"/>
      <c r="Q74" s="450"/>
      <c r="R74" s="451"/>
      <c r="S74" s="452">
        <f t="shared" si="0"/>
        <v>14</v>
      </c>
    </row>
    <row r="75" spans="2:19" ht="11.1" customHeight="1">
      <c r="B75" s="691"/>
      <c r="C75" s="697"/>
      <c r="D75" s="705"/>
      <c r="E75" s="449" t="s">
        <v>2852</v>
      </c>
      <c r="F75" s="454"/>
      <c r="G75" s="454"/>
      <c r="H75" s="454"/>
      <c r="I75" s="454"/>
      <c r="J75" s="454">
        <v>2</v>
      </c>
      <c r="K75" s="454"/>
      <c r="L75" s="454"/>
      <c r="M75" s="454"/>
      <c r="N75" s="454"/>
      <c r="O75" s="454"/>
      <c r="P75" s="454"/>
      <c r="Q75" s="454"/>
      <c r="R75" s="451">
        <f>SUM(F75:Q75)</f>
        <v>2</v>
      </c>
      <c r="S75" s="452">
        <f t="shared" si="0"/>
        <v>2</v>
      </c>
    </row>
    <row r="76" spans="2:19" ht="11.1" customHeight="1">
      <c r="B76" s="691"/>
      <c r="C76" s="697"/>
      <c r="D76" s="704" t="s">
        <v>2868</v>
      </c>
      <c r="E76" s="449" t="s">
        <v>2851</v>
      </c>
      <c r="F76" s="450"/>
      <c r="G76" s="450"/>
      <c r="H76" s="450">
        <v>2</v>
      </c>
      <c r="I76" s="450">
        <v>1</v>
      </c>
      <c r="J76" s="450"/>
      <c r="K76" s="450">
        <v>1</v>
      </c>
      <c r="L76" s="450"/>
      <c r="M76" s="450"/>
      <c r="N76" s="450"/>
      <c r="O76" s="450"/>
      <c r="P76" s="450"/>
      <c r="Q76" s="450"/>
      <c r="R76" s="451"/>
      <c r="S76" s="452">
        <f t="shared" si="0"/>
        <v>4</v>
      </c>
    </row>
    <row r="77" spans="2:19" ht="11.1" customHeight="1">
      <c r="B77" s="691"/>
      <c r="C77" s="697"/>
      <c r="D77" s="705"/>
      <c r="E77" s="449" t="s">
        <v>2852</v>
      </c>
      <c r="F77" s="454"/>
      <c r="G77" s="454"/>
      <c r="H77" s="454"/>
      <c r="I77" s="454"/>
      <c r="J77" s="454"/>
      <c r="K77" s="454"/>
      <c r="L77" s="454"/>
      <c r="M77" s="454"/>
      <c r="N77" s="454"/>
      <c r="O77" s="454"/>
      <c r="P77" s="454"/>
      <c r="Q77" s="454"/>
      <c r="R77" s="451">
        <f>SUM(F77:Q77)</f>
        <v>0</v>
      </c>
      <c r="S77" s="452">
        <f t="shared" si="0"/>
        <v>0</v>
      </c>
    </row>
    <row r="78" spans="2:19" ht="11.1" customHeight="1">
      <c r="B78" s="691"/>
      <c r="C78" s="697"/>
      <c r="D78" s="704" t="s">
        <v>2869</v>
      </c>
      <c r="E78" s="449" t="s">
        <v>2851</v>
      </c>
      <c r="F78" s="450">
        <v>1</v>
      </c>
      <c r="G78" s="450">
        <v>1</v>
      </c>
      <c r="H78" s="450"/>
      <c r="I78" s="450"/>
      <c r="J78" s="450"/>
      <c r="K78" s="450">
        <v>1</v>
      </c>
      <c r="L78" s="450"/>
      <c r="M78" s="450"/>
      <c r="N78" s="450"/>
      <c r="O78" s="450"/>
      <c r="P78" s="450"/>
      <c r="Q78" s="450"/>
      <c r="R78" s="451"/>
      <c r="S78" s="452">
        <f t="shared" si="0"/>
        <v>3</v>
      </c>
    </row>
    <row r="79" spans="2:19" ht="11.1" customHeight="1">
      <c r="B79" s="691"/>
      <c r="C79" s="697"/>
      <c r="D79" s="705"/>
      <c r="E79" s="449" t="s">
        <v>2852</v>
      </c>
      <c r="F79" s="454"/>
      <c r="G79" s="454">
        <v>1</v>
      </c>
      <c r="H79" s="454"/>
      <c r="I79" s="454"/>
      <c r="J79" s="454"/>
      <c r="K79" s="454"/>
      <c r="L79" s="454"/>
      <c r="M79" s="454"/>
      <c r="N79" s="454"/>
      <c r="O79" s="454"/>
      <c r="P79" s="454"/>
      <c r="Q79" s="454"/>
      <c r="R79" s="451">
        <f>SUM(F79:Q79)</f>
        <v>1</v>
      </c>
      <c r="S79" s="452">
        <f t="shared" si="0"/>
        <v>1</v>
      </c>
    </row>
    <row r="80" spans="2:19" ht="11.1" customHeight="1">
      <c r="B80" s="691"/>
      <c r="C80" s="697"/>
      <c r="D80" s="704" t="s">
        <v>3380</v>
      </c>
      <c r="E80" s="449" t="s">
        <v>2851</v>
      </c>
      <c r="F80" s="479">
        <v>2</v>
      </c>
      <c r="G80" s="450">
        <v>2</v>
      </c>
      <c r="H80" s="450">
        <v>5</v>
      </c>
      <c r="I80" s="450"/>
      <c r="J80" s="450">
        <v>2</v>
      </c>
      <c r="K80" s="450">
        <v>1</v>
      </c>
      <c r="L80" s="450"/>
      <c r="M80" s="450"/>
      <c r="N80" s="450"/>
      <c r="O80" s="450"/>
      <c r="P80" s="450"/>
      <c r="Q80" s="450"/>
      <c r="R80" s="451"/>
      <c r="S80" s="452">
        <f t="shared" si="0"/>
        <v>12</v>
      </c>
    </row>
    <row r="81" spans="2:19" ht="11.1" customHeight="1">
      <c r="B81" s="691"/>
      <c r="C81" s="697"/>
      <c r="D81" s="705"/>
      <c r="E81" s="449" t="s">
        <v>2852</v>
      </c>
      <c r="F81" s="454"/>
      <c r="G81" s="454"/>
      <c r="H81" s="454">
        <v>2</v>
      </c>
      <c r="I81" s="454"/>
      <c r="J81" s="454"/>
      <c r="K81" s="454"/>
      <c r="L81" s="454"/>
      <c r="M81" s="454"/>
      <c r="N81" s="454"/>
      <c r="O81" s="454"/>
      <c r="P81" s="454"/>
      <c r="Q81" s="454"/>
      <c r="R81" s="451">
        <f>SUM(F81:Q81)</f>
        <v>2</v>
      </c>
      <c r="S81" s="452">
        <f t="shared" si="0"/>
        <v>2</v>
      </c>
    </row>
    <row r="82" spans="2:19" ht="11.1" customHeight="1">
      <c r="B82" s="691"/>
      <c r="C82" s="697"/>
      <c r="D82" s="704" t="s">
        <v>3097</v>
      </c>
      <c r="E82" s="510" t="s">
        <v>2847</v>
      </c>
      <c r="F82" s="450">
        <v>2</v>
      </c>
      <c r="G82" s="450"/>
      <c r="H82" s="450">
        <v>1</v>
      </c>
      <c r="I82" s="450"/>
      <c r="J82" s="450">
        <v>1</v>
      </c>
      <c r="K82" s="450">
        <v>2</v>
      </c>
      <c r="L82" s="450"/>
      <c r="M82" s="450"/>
      <c r="N82" s="450"/>
      <c r="O82" s="450"/>
      <c r="P82" s="450"/>
      <c r="Q82" s="450"/>
      <c r="R82" s="451"/>
      <c r="S82" s="452">
        <f>SUM(F82:Q82)</f>
        <v>6</v>
      </c>
    </row>
    <row r="83" spans="2:19" ht="11.1" customHeight="1">
      <c r="B83" s="691"/>
      <c r="C83" s="697"/>
      <c r="D83" s="705"/>
      <c r="E83" s="510" t="s">
        <v>2848</v>
      </c>
      <c r="F83" s="454"/>
      <c r="G83" s="454"/>
      <c r="H83" s="454"/>
      <c r="I83" s="454"/>
      <c r="J83" s="454"/>
      <c r="K83" s="454">
        <v>1</v>
      </c>
      <c r="L83" s="454"/>
      <c r="M83" s="454"/>
      <c r="N83" s="454"/>
      <c r="O83" s="454"/>
      <c r="P83" s="454"/>
      <c r="Q83" s="454"/>
      <c r="R83" s="451">
        <f>SUM(F83:Q83)</f>
        <v>1</v>
      </c>
      <c r="S83" s="452">
        <f>SUM(F83:Q83)</f>
        <v>1</v>
      </c>
    </row>
    <row r="84" spans="2:19" ht="11.1" customHeight="1">
      <c r="B84" s="691"/>
      <c r="C84" s="697"/>
      <c r="D84" s="704" t="s">
        <v>3001</v>
      </c>
      <c r="E84" s="449" t="s">
        <v>2851</v>
      </c>
      <c r="F84" s="450"/>
      <c r="G84" s="450"/>
      <c r="H84" s="450">
        <v>2</v>
      </c>
      <c r="I84" s="450"/>
      <c r="J84" s="450"/>
      <c r="K84" s="450"/>
      <c r="L84" s="450"/>
      <c r="M84" s="450"/>
      <c r="N84" s="450"/>
      <c r="O84" s="450"/>
      <c r="P84" s="450"/>
      <c r="Q84" s="450"/>
      <c r="R84" s="451"/>
      <c r="S84" s="452">
        <f>SUM(F84:Q84)</f>
        <v>2</v>
      </c>
    </row>
    <row r="85" spans="2:19" ht="11.1" customHeight="1">
      <c r="B85" s="691"/>
      <c r="C85" s="698"/>
      <c r="D85" s="705"/>
      <c r="E85" s="449" t="s">
        <v>2852</v>
      </c>
      <c r="F85" s="454"/>
      <c r="G85" s="454"/>
      <c r="H85" s="454"/>
      <c r="I85" s="454"/>
      <c r="J85" s="454"/>
      <c r="K85" s="454"/>
      <c r="L85" s="454"/>
      <c r="M85" s="454"/>
      <c r="N85" s="454"/>
      <c r="O85" s="454"/>
      <c r="P85" s="454"/>
      <c r="Q85" s="454"/>
      <c r="R85" s="451">
        <f>SUM(F85:Q85)</f>
        <v>0</v>
      </c>
      <c r="S85" s="452">
        <f t="shared" si="0"/>
        <v>0</v>
      </c>
    </row>
    <row r="86" spans="2:19" ht="11.1" customHeight="1">
      <c r="B86" s="691"/>
      <c r="C86" s="718" t="s">
        <v>3202</v>
      </c>
      <c r="D86" s="695" t="s">
        <v>3203</v>
      </c>
      <c r="E86" s="540" t="s">
        <v>2847</v>
      </c>
      <c r="F86" s="450"/>
      <c r="G86" s="450"/>
      <c r="H86" s="450"/>
      <c r="I86" s="450"/>
      <c r="J86" s="450"/>
      <c r="K86" s="450"/>
      <c r="L86" s="450"/>
      <c r="M86" s="450"/>
      <c r="N86" s="450"/>
      <c r="O86" s="450"/>
      <c r="P86" s="450"/>
      <c r="Q86" s="450"/>
      <c r="R86" s="451"/>
      <c r="S86" s="452">
        <f>SUM(F86:Q86)</f>
        <v>0</v>
      </c>
    </row>
    <row r="87" spans="2:19" ht="10.5" customHeight="1">
      <c r="B87" s="691"/>
      <c r="C87" s="718"/>
      <c r="D87" s="695"/>
      <c r="E87" s="540" t="s">
        <v>2848</v>
      </c>
      <c r="F87" s="454"/>
      <c r="G87" s="454"/>
      <c r="H87" s="454"/>
      <c r="I87" s="454"/>
      <c r="J87" s="454"/>
      <c r="K87" s="454"/>
      <c r="L87" s="454"/>
      <c r="M87" s="454"/>
      <c r="N87" s="454"/>
      <c r="O87" s="454"/>
      <c r="P87" s="454"/>
      <c r="Q87" s="454"/>
      <c r="R87" s="451">
        <f>SUM(F87:Q87)</f>
        <v>0</v>
      </c>
      <c r="S87" s="452">
        <f>SUM(F87:Q87)</f>
        <v>0</v>
      </c>
    </row>
    <row r="88" spans="2:19" ht="11.1" customHeight="1">
      <c r="B88" s="691"/>
      <c r="C88" s="718"/>
      <c r="D88" s="711" t="s">
        <v>3204</v>
      </c>
      <c r="E88" s="528" t="s">
        <v>2847</v>
      </c>
      <c r="F88" s="450"/>
      <c r="G88" s="450"/>
      <c r="H88" s="450"/>
      <c r="I88" s="450"/>
      <c r="J88" s="450"/>
      <c r="K88" s="450">
        <v>5</v>
      </c>
      <c r="L88" s="450">
        <v>3</v>
      </c>
      <c r="M88" s="450"/>
      <c r="N88" s="450"/>
      <c r="O88" s="450"/>
      <c r="P88" s="450"/>
      <c r="Q88" s="450"/>
      <c r="R88" s="451"/>
      <c r="S88" s="452">
        <f>SUM(F88:Q88)</f>
        <v>8</v>
      </c>
    </row>
    <row r="89" spans="2:19" ht="10.5" customHeight="1">
      <c r="B89" s="692"/>
      <c r="C89" s="718"/>
      <c r="D89" s="695"/>
      <c r="E89" s="528" t="s">
        <v>2848</v>
      </c>
      <c r="F89" s="454"/>
      <c r="G89" s="454"/>
      <c r="H89" s="454"/>
      <c r="I89" s="454"/>
      <c r="J89" s="454"/>
      <c r="K89" s="454"/>
      <c r="L89" s="454">
        <v>2</v>
      </c>
      <c r="M89" s="454"/>
      <c r="N89" s="454"/>
      <c r="O89" s="454"/>
      <c r="P89" s="454"/>
      <c r="Q89" s="454"/>
      <c r="R89" s="451">
        <f>SUM(F89:Q89)</f>
        <v>2</v>
      </c>
      <c r="S89" s="452">
        <f>SUM(F89:Q89)</f>
        <v>2</v>
      </c>
    </row>
    <row r="90" spans="2:19" ht="11.1" customHeight="1">
      <c r="B90" s="690" t="s">
        <v>2811</v>
      </c>
      <c r="C90" s="694" t="s">
        <v>2804</v>
      </c>
      <c r="D90" s="695" t="s">
        <v>2873</v>
      </c>
      <c r="E90" s="449" t="s">
        <v>2851</v>
      </c>
      <c r="F90" s="450"/>
      <c r="G90" s="450"/>
      <c r="H90" s="450"/>
      <c r="I90" s="450"/>
      <c r="J90" s="450"/>
      <c r="K90" s="450"/>
      <c r="L90" s="450"/>
      <c r="M90" s="450"/>
      <c r="N90" s="450"/>
      <c r="O90" s="450"/>
      <c r="P90" s="450"/>
      <c r="Q90" s="450"/>
      <c r="R90" s="451"/>
      <c r="S90" s="452">
        <f t="shared" si="0"/>
        <v>0</v>
      </c>
    </row>
    <row r="91" spans="2:19" ht="11.1" customHeight="1">
      <c r="B91" s="691"/>
      <c r="C91" s="694"/>
      <c r="D91" s="695"/>
      <c r="E91" s="449" t="s">
        <v>2852</v>
      </c>
      <c r="F91" s="454"/>
      <c r="G91" s="454"/>
      <c r="H91" s="454"/>
      <c r="I91" s="454"/>
      <c r="J91" s="454"/>
      <c r="K91" s="454"/>
      <c r="L91" s="454"/>
      <c r="M91" s="454"/>
      <c r="N91" s="454"/>
      <c r="O91" s="454"/>
      <c r="P91" s="454"/>
      <c r="Q91" s="454"/>
      <c r="R91" s="451">
        <f>SUM(F91:Q91)</f>
        <v>0</v>
      </c>
      <c r="S91" s="452">
        <f t="shared" si="0"/>
        <v>0</v>
      </c>
    </row>
    <row r="92" spans="2:19" ht="11.1" customHeight="1">
      <c r="B92" s="691"/>
      <c r="C92" s="694"/>
      <c r="D92" s="711" t="s">
        <v>2874</v>
      </c>
      <c r="E92" s="449" t="s">
        <v>2875</v>
      </c>
      <c r="F92" s="450"/>
      <c r="G92" s="450"/>
      <c r="H92" s="450"/>
      <c r="I92" s="450"/>
      <c r="J92" s="450"/>
      <c r="K92" s="450"/>
      <c r="L92" s="450"/>
      <c r="M92" s="450"/>
      <c r="N92" s="450"/>
      <c r="O92" s="450"/>
      <c r="P92" s="450"/>
      <c r="Q92" s="450"/>
      <c r="R92" s="451"/>
      <c r="S92" s="452">
        <f t="shared" si="0"/>
        <v>0</v>
      </c>
    </row>
    <row r="93" spans="2:19" ht="11.1" customHeight="1">
      <c r="B93" s="691"/>
      <c r="C93" s="694"/>
      <c r="D93" s="695"/>
      <c r="E93" s="449" t="s">
        <v>2876</v>
      </c>
      <c r="F93" s="454"/>
      <c r="G93" s="454"/>
      <c r="H93" s="454"/>
      <c r="I93" s="454"/>
      <c r="J93" s="454"/>
      <c r="K93" s="454"/>
      <c r="L93" s="454"/>
      <c r="M93" s="454"/>
      <c r="N93" s="454"/>
      <c r="O93" s="454"/>
      <c r="P93" s="454"/>
      <c r="Q93" s="454"/>
      <c r="R93" s="451">
        <f>SUM(F93:Q93)</f>
        <v>0</v>
      </c>
      <c r="S93" s="452">
        <f t="shared" ref="S93:S187" si="2">SUM(F93:Q93)</f>
        <v>0</v>
      </c>
    </row>
    <row r="94" spans="2:19" ht="11.1" customHeight="1">
      <c r="B94" s="691"/>
      <c r="C94" s="694"/>
      <c r="D94" s="711" t="s">
        <v>2877</v>
      </c>
      <c r="E94" s="449" t="s">
        <v>2875</v>
      </c>
      <c r="F94" s="450"/>
      <c r="G94" s="450"/>
      <c r="H94" s="450"/>
      <c r="I94" s="450"/>
      <c r="J94" s="450"/>
      <c r="K94" s="450"/>
      <c r="L94" s="450"/>
      <c r="M94" s="450"/>
      <c r="N94" s="450"/>
      <c r="O94" s="450"/>
      <c r="P94" s="450"/>
      <c r="Q94" s="450"/>
      <c r="R94" s="451"/>
      <c r="S94" s="452">
        <f t="shared" si="2"/>
        <v>0</v>
      </c>
    </row>
    <row r="95" spans="2:19" ht="11.1" customHeight="1">
      <c r="B95" s="691"/>
      <c r="C95" s="694"/>
      <c r="D95" s="695"/>
      <c r="E95" s="449" t="s">
        <v>2876</v>
      </c>
      <c r="F95" s="454"/>
      <c r="G95" s="454"/>
      <c r="H95" s="454"/>
      <c r="I95" s="454"/>
      <c r="J95" s="454"/>
      <c r="K95" s="454"/>
      <c r="L95" s="454"/>
      <c r="M95" s="454"/>
      <c r="N95" s="454"/>
      <c r="O95" s="454"/>
      <c r="P95" s="454"/>
      <c r="Q95" s="454"/>
      <c r="R95" s="451">
        <f>SUM(F95:Q95)</f>
        <v>0</v>
      </c>
      <c r="S95" s="452">
        <f t="shared" si="2"/>
        <v>0</v>
      </c>
    </row>
    <row r="96" spans="2:19" ht="11.1" customHeight="1">
      <c r="B96" s="691"/>
      <c r="C96" s="694"/>
      <c r="D96" s="711" t="s">
        <v>2878</v>
      </c>
      <c r="E96" s="449" t="s">
        <v>2875</v>
      </c>
      <c r="F96" s="450"/>
      <c r="G96" s="450"/>
      <c r="H96" s="450"/>
      <c r="I96" s="450"/>
      <c r="J96" s="450"/>
      <c r="K96" s="450"/>
      <c r="L96" s="450"/>
      <c r="M96" s="450"/>
      <c r="N96" s="450"/>
      <c r="O96" s="450"/>
      <c r="P96" s="450"/>
      <c r="Q96" s="450"/>
      <c r="R96" s="451"/>
      <c r="S96" s="452">
        <f t="shared" si="2"/>
        <v>0</v>
      </c>
    </row>
    <row r="97" spans="2:19" ht="11.1" customHeight="1">
      <c r="B97" s="691"/>
      <c r="C97" s="694"/>
      <c r="D97" s="695"/>
      <c r="E97" s="449" t="s">
        <v>2876</v>
      </c>
      <c r="F97" s="454"/>
      <c r="G97" s="454"/>
      <c r="H97" s="454"/>
      <c r="I97" s="454"/>
      <c r="J97" s="454"/>
      <c r="K97" s="454"/>
      <c r="L97" s="454"/>
      <c r="M97" s="454"/>
      <c r="N97" s="454"/>
      <c r="O97" s="454"/>
      <c r="P97" s="454"/>
      <c r="Q97" s="454"/>
      <c r="R97" s="451">
        <f>SUM(F97:Q97)</f>
        <v>0</v>
      </c>
      <c r="S97" s="452">
        <f t="shared" si="2"/>
        <v>0</v>
      </c>
    </row>
    <row r="98" spans="2:19" ht="11.1" customHeight="1">
      <c r="B98" s="691"/>
      <c r="C98" s="694"/>
      <c r="D98" s="711" t="s">
        <v>2879</v>
      </c>
      <c r="E98" s="449" t="s">
        <v>2875</v>
      </c>
      <c r="F98" s="450"/>
      <c r="G98" s="450"/>
      <c r="H98" s="450"/>
      <c r="I98" s="450"/>
      <c r="J98" s="450"/>
      <c r="K98" s="450"/>
      <c r="L98" s="450"/>
      <c r="M98" s="450"/>
      <c r="N98" s="450"/>
      <c r="O98" s="450"/>
      <c r="P98" s="450"/>
      <c r="Q98" s="450"/>
      <c r="R98" s="451"/>
      <c r="S98" s="452">
        <f t="shared" si="2"/>
        <v>0</v>
      </c>
    </row>
    <row r="99" spans="2:19" ht="11.1" customHeight="1">
      <c r="B99" s="691"/>
      <c r="C99" s="694"/>
      <c r="D99" s="695"/>
      <c r="E99" s="449" t="s">
        <v>2876</v>
      </c>
      <c r="F99" s="454"/>
      <c r="G99" s="454"/>
      <c r="H99" s="454"/>
      <c r="I99" s="454"/>
      <c r="J99" s="454"/>
      <c r="K99" s="454"/>
      <c r="L99" s="454"/>
      <c r="M99" s="454"/>
      <c r="N99" s="454"/>
      <c r="O99" s="454"/>
      <c r="P99" s="454"/>
      <c r="Q99" s="454"/>
      <c r="R99" s="451">
        <f>SUM(F99:Q99)</f>
        <v>0</v>
      </c>
      <c r="S99" s="452">
        <f t="shared" si="2"/>
        <v>0</v>
      </c>
    </row>
    <row r="100" spans="2:19" ht="11.1" customHeight="1">
      <c r="B100" s="691"/>
      <c r="C100" s="694"/>
      <c r="D100" s="695" t="s">
        <v>2880</v>
      </c>
      <c r="E100" s="449" t="s">
        <v>2875</v>
      </c>
      <c r="F100" s="450"/>
      <c r="G100" s="450"/>
      <c r="H100" s="450"/>
      <c r="I100" s="450"/>
      <c r="J100" s="450"/>
      <c r="K100" s="450"/>
      <c r="L100" s="450"/>
      <c r="M100" s="450"/>
      <c r="N100" s="450"/>
      <c r="O100" s="450"/>
      <c r="P100" s="450"/>
      <c r="Q100" s="450"/>
      <c r="R100" s="451"/>
      <c r="S100" s="452">
        <f t="shared" si="2"/>
        <v>0</v>
      </c>
    </row>
    <row r="101" spans="2:19" ht="11.1" customHeight="1">
      <c r="B101" s="691"/>
      <c r="C101" s="694"/>
      <c r="D101" s="695"/>
      <c r="E101" s="449" t="s">
        <v>2876</v>
      </c>
      <c r="F101" s="454"/>
      <c r="G101" s="454"/>
      <c r="H101" s="454"/>
      <c r="I101" s="454"/>
      <c r="J101" s="454"/>
      <c r="K101" s="454"/>
      <c r="L101" s="454"/>
      <c r="M101" s="454"/>
      <c r="N101" s="454"/>
      <c r="O101" s="454"/>
      <c r="P101" s="454"/>
      <c r="Q101" s="454"/>
      <c r="R101" s="451">
        <f>SUM(F101:Q101)</f>
        <v>0</v>
      </c>
      <c r="S101" s="452">
        <f t="shared" si="2"/>
        <v>0</v>
      </c>
    </row>
    <row r="102" spans="2:19" ht="11.1" customHeight="1">
      <c r="B102" s="691"/>
      <c r="C102" s="694"/>
      <c r="D102" s="695" t="s">
        <v>2881</v>
      </c>
      <c r="E102" s="449" t="s">
        <v>2875</v>
      </c>
      <c r="F102" s="450"/>
      <c r="G102" s="450"/>
      <c r="H102" s="450"/>
      <c r="I102" s="450"/>
      <c r="J102" s="450"/>
      <c r="K102" s="450"/>
      <c r="L102" s="450"/>
      <c r="M102" s="450"/>
      <c r="N102" s="450"/>
      <c r="O102" s="450"/>
      <c r="P102" s="450"/>
      <c r="Q102" s="450"/>
      <c r="R102" s="451"/>
      <c r="S102" s="452">
        <f t="shared" si="2"/>
        <v>0</v>
      </c>
    </row>
    <row r="103" spans="2:19" ht="11.1" customHeight="1">
      <c r="B103" s="691"/>
      <c r="C103" s="694"/>
      <c r="D103" s="695"/>
      <c r="E103" s="449" t="s">
        <v>2876</v>
      </c>
      <c r="F103" s="454"/>
      <c r="G103" s="454"/>
      <c r="H103" s="454"/>
      <c r="I103" s="454"/>
      <c r="J103" s="454"/>
      <c r="K103" s="454"/>
      <c r="L103" s="454"/>
      <c r="M103" s="454"/>
      <c r="N103" s="454"/>
      <c r="O103" s="454"/>
      <c r="P103" s="454"/>
      <c r="Q103" s="454"/>
      <c r="R103" s="451">
        <f>SUM(F103:Q103)</f>
        <v>0</v>
      </c>
      <c r="S103" s="452">
        <f t="shared" si="2"/>
        <v>0</v>
      </c>
    </row>
    <row r="104" spans="2:19" ht="11.1" customHeight="1">
      <c r="B104" s="691"/>
      <c r="C104" s="695" t="s">
        <v>2805</v>
      </c>
      <c r="D104" s="695"/>
      <c r="E104" s="449" t="s">
        <v>2875</v>
      </c>
      <c r="F104" s="450">
        <v>1</v>
      </c>
      <c r="G104" s="450"/>
      <c r="H104" s="450"/>
      <c r="I104" s="450"/>
      <c r="J104" s="450"/>
      <c r="K104" s="450"/>
      <c r="L104" s="450"/>
      <c r="M104" s="450"/>
      <c r="N104" s="450"/>
      <c r="O104" s="450"/>
      <c r="P104" s="450"/>
      <c r="Q104" s="450"/>
      <c r="R104" s="451"/>
      <c r="S104" s="452">
        <f t="shared" si="2"/>
        <v>1</v>
      </c>
    </row>
    <row r="105" spans="2:19" ht="11.1" customHeight="1">
      <c r="B105" s="691"/>
      <c r="C105" s="695"/>
      <c r="D105" s="695"/>
      <c r="E105" s="449" t="s">
        <v>2876</v>
      </c>
      <c r="F105" s="454"/>
      <c r="G105" s="454"/>
      <c r="H105" s="454"/>
      <c r="I105" s="454"/>
      <c r="J105" s="454"/>
      <c r="K105" s="454"/>
      <c r="L105" s="454"/>
      <c r="M105" s="454"/>
      <c r="N105" s="454"/>
      <c r="O105" s="454"/>
      <c r="P105" s="454"/>
      <c r="Q105" s="454"/>
      <c r="R105" s="451">
        <f>SUM(F105:Q105)</f>
        <v>0</v>
      </c>
      <c r="S105" s="452">
        <f t="shared" si="2"/>
        <v>0</v>
      </c>
    </row>
    <row r="106" spans="2:19" ht="11.1" customHeight="1">
      <c r="B106" s="691"/>
      <c r="C106" s="695" t="s">
        <v>2806</v>
      </c>
      <c r="D106" s="695"/>
      <c r="E106" s="449" t="s">
        <v>2875</v>
      </c>
      <c r="F106" s="450"/>
      <c r="G106" s="450"/>
      <c r="H106" s="450"/>
      <c r="I106" s="450">
        <v>1</v>
      </c>
      <c r="J106" s="450">
        <v>1</v>
      </c>
      <c r="K106" s="450">
        <v>1</v>
      </c>
      <c r="L106" s="450"/>
      <c r="M106" s="450"/>
      <c r="N106" s="450"/>
      <c r="O106" s="450"/>
      <c r="P106" s="450"/>
      <c r="Q106" s="450"/>
      <c r="R106" s="451"/>
      <c r="S106" s="452">
        <f t="shared" si="2"/>
        <v>3</v>
      </c>
    </row>
    <row r="107" spans="2:19" ht="11.1" customHeight="1">
      <c r="B107" s="691"/>
      <c r="C107" s="695"/>
      <c r="D107" s="695"/>
      <c r="E107" s="449" t="s">
        <v>2876</v>
      </c>
      <c r="F107" s="454"/>
      <c r="G107" s="454"/>
      <c r="H107" s="454"/>
      <c r="I107" s="454"/>
      <c r="J107" s="454"/>
      <c r="K107" s="454"/>
      <c r="L107" s="454"/>
      <c r="M107" s="454"/>
      <c r="N107" s="454"/>
      <c r="O107" s="454"/>
      <c r="P107" s="454"/>
      <c r="Q107" s="454"/>
      <c r="R107" s="451">
        <f>SUM(F107:Q107)</f>
        <v>0</v>
      </c>
      <c r="S107" s="452">
        <f t="shared" si="2"/>
        <v>0</v>
      </c>
    </row>
    <row r="108" spans="2:19" ht="11.1" customHeight="1">
      <c r="B108" s="691"/>
      <c r="C108" s="696" t="s">
        <v>3022</v>
      </c>
      <c r="D108" s="711" t="s">
        <v>3023</v>
      </c>
      <c r="E108" s="449" t="s">
        <v>2875</v>
      </c>
      <c r="F108" s="450"/>
      <c r="G108" s="450"/>
      <c r="H108" s="450"/>
      <c r="I108" s="450"/>
      <c r="J108" s="450"/>
      <c r="K108" s="450"/>
      <c r="L108" s="450"/>
      <c r="M108" s="450"/>
      <c r="N108" s="450"/>
      <c r="O108" s="450"/>
      <c r="P108" s="450"/>
      <c r="Q108" s="450"/>
      <c r="R108" s="451"/>
      <c r="S108" s="452">
        <f t="shared" si="2"/>
        <v>0</v>
      </c>
    </row>
    <row r="109" spans="2:19" ht="11.1" customHeight="1">
      <c r="B109" s="691"/>
      <c r="C109" s="697"/>
      <c r="D109" s="695"/>
      <c r="E109" s="449" t="s">
        <v>2876</v>
      </c>
      <c r="F109" s="454"/>
      <c r="G109" s="454"/>
      <c r="H109" s="454"/>
      <c r="I109" s="454"/>
      <c r="J109" s="454"/>
      <c r="K109" s="454"/>
      <c r="L109" s="454"/>
      <c r="M109" s="454"/>
      <c r="N109" s="454"/>
      <c r="O109" s="454"/>
      <c r="P109" s="454"/>
      <c r="Q109" s="454"/>
      <c r="R109" s="451">
        <f>SUM(F109:Q109)</f>
        <v>0</v>
      </c>
      <c r="S109" s="452">
        <f t="shared" si="2"/>
        <v>0</v>
      </c>
    </row>
    <row r="110" spans="2:19" ht="11.1" customHeight="1">
      <c r="B110" s="691"/>
      <c r="C110" s="697"/>
      <c r="D110" s="711" t="s">
        <v>3024</v>
      </c>
      <c r="E110" s="514" t="s">
        <v>2847</v>
      </c>
      <c r="F110" s="450"/>
      <c r="G110" s="450"/>
      <c r="H110" s="450">
        <v>2</v>
      </c>
      <c r="I110" s="450"/>
      <c r="J110" s="450"/>
      <c r="K110" s="450"/>
      <c r="L110" s="450"/>
      <c r="M110" s="450"/>
      <c r="N110" s="450"/>
      <c r="O110" s="450"/>
      <c r="P110" s="450"/>
      <c r="Q110" s="450"/>
      <c r="R110" s="451"/>
      <c r="S110" s="452">
        <f t="shared" ref="S110:S115" si="3">SUM(F110:Q110)</f>
        <v>2</v>
      </c>
    </row>
    <row r="111" spans="2:19" ht="11.1" customHeight="1">
      <c r="B111" s="691"/>
      <c r="C111" s="697"/>
      <c r="D111" s="695"/>
      <c r="E111" s="514" t="s">
        <v>2848</v>
      </c>
      <c r="F111" s="454"/>
      <c r="G111" s="454"/>
      <c r="H111" s="454"/>
      <c r="I111" s="454"/>
      <c r="J111" s="454"/>
      <c r="K111" s="454"/>
      <c r="L111" s="454"/>
      <c r="M111" s="454"/>
      <c r="N111" s="454"/>
      <c r="O111" s="454"/>
      <c r="P111" s="454"/>
      <c r="Q111" s="454"/>
      <c r="R111" s="451">
        <f>SUM(F111:Q111)</f>
        <v>0</v>
      </c>
      <c r="S111" s="452">
        <f t="shared" si="3"/>
        <v>0</v>
      </c>
    </row>
    <row r="112" spans="2:19" ht="11.1" customHeight="1">
      <c r="B112" s="691"/>
      <c r="C112" s="697"/>
      <c r="D112" s="704" t="s">
        <v>3144</v>
      </c>
      <c r="E112" s="534" t="s">
        <v>2847</v>
      </c>
      <c r="F112" s="457"/>
      <c r="G112" s="457"/>
      <c r="H112" s="457"/>
      <c r="I112" s="457"/>
      <c r="J112" s="457">
        <v>2</v>
      </c>
      <c r="K112" s="457">
        <v>4</v>
      </c>
      <c r="L112" s="457"/>
      <c r="M112" s="457"/>
      <c r="N112" s="458"/>
      <c r="O112" s="457"/>
      <c r="P112" s="457"/>
      <c r="Q112" s="457"/>
      <c r="R112" s="451"/>
      <c r="S112" s="452">
        <f t="shared" si="3"/>
        <v>6</v>
      </c>
    </row>
    <row r="113" spans="2:19" ht="11.1" customHeight="1">
      <c r="B113" s="691"/>
      <c r="C113" s="697"/>
      <c r="D113" s="705"/>
      <c r="E113" s="534" t="s">
        <v>2848</v>
      </c>
      <c r="F113" s="454"/>
      <c r="G113" s="454"/>
      <c r="H113" s="454"/>
      <c r="I113" s="454"/>
      <c r="J113" s="454"/>
      <c r="K113" s="454">
        <v>1</v>
      </c>
      <c r="L113" s="454"/>
      <c r="M113" s="454"/>
      <c r="N113" s="454"/>
      <c r="O113" s="454"/>
      <c r="P113" s="454"/>
      <c r="Q113" s="454"/>
      <c r="R113" s="451">
        <f>SUM(F113:Q113)</f>
        <v>1</v>
      </c>
      <c r="S113" s="452">
        <f t="shared" si="3"/>
        <v>1</v>
      </c>
    </row>
    <row r="114" spans="2:19" ht="11.1" customHeight="1">
      <c r="B114" s="691"/>
      <c r="C114" s="697"/>
      <c r="D114" s="704" t="s">
        <v>3277</v>
      </c>
      <c r="E114" s="559" t="s">
        <v>2847</v>
      </c>
      <c r="F114" s="457"/>
      <c r="G114" s="457"/>
      <c r="H114" s="457"/>
      <c r="I114" s="457"/>
      <c r="J114" s="457"/>
      <c r="K114" s="457">
        <v>2</v>
      </c>
      <c r="L114" s="457"/>
      <c r="M114" s="457"/>
      <c r="N114" s="458"/>
      <c r="O114" s="457"/>
      <c r="P114" s="457"/>
      <c r="Q114" s="457"/>
      <c r="R114" s="451"/>
      <c r="S114" s="452">
        <f t="shared" si="3"/>
        <v>2</v>
      </c>
    </row>
    <row r="115" spans="2:19" ht="11.1" customHeight="1">
      <c r="B115" s="691"/>
      <c r="C115" s="698"/>
      <c r="D115" s="705"/>
      <c r="E115" s="559" t="s">
        <v>2848</v>
      </c>
      <c r="F115" s="454"/>
      <c r="G115" s="454"/>
      <c r="H115" s="454"/>
      <c r="I115" s="454"/>
      <c r="J115" s="454"/>
      <c r="K115" s="454">
        <v>1</v>
      </c>
      <c r="L115" s="454"/>
      <c r="M115" s="454"/>
      <c r="N115" s="454"/>
      <c r="O115" s="454"/>
      <c r="P115" s="454"/>
      <c r="Q115" s="454"/>
      <c r="R115" s="451">
        <f>SUM(F115:Q115)</f>
        <v>1</v>
      </c>
      <c r="S115" s="452">
        <f t="shared" si="3"/>
        <v>1</v>
      </c>
    </row>
    <row r="116" spans="2:19" ht="11.1" customHeight="1">
      <c r="B116" s="691"/>
      <c r="C116" s="707" t="s">
        <v>2808</v>
      </c>
      <c r="D116" s="708"/>
      <c r="E116" s="514" t="s">
        <v>2875</v>
      </c>
      <c r="F116" s="450"/>
      <c r="G116" s="450"/>
      <c r="H116" s="450"/>
      <c r="I116" s="450"/>
      <c r="J116" s="450"/>
      <c r="K116" s="450"/>
      <c r="L116" s="450"/>
      <c r="M116" s="450"/>
      <c r="N116" s="450"/>
      <c r="O116" s="450"/>
      <c r="P116" s="450"/>
      <c r="Q116" s="450"/>
      <c r="R116" s="451"/>
      <c r="S116" s="452">
        <f t="shared" si="2"/>
        <v>0</v>
      </c>
    </row>
    <row r="117" spans="2:19" ht="11.1" customHeight="1">
      <c r="B117" s="691"/>
      <c r="C117" s="709"/>
      <c r="D117" s="710"/>
      <c r="E117" s="514" t="s">
        <v>2876</v>
      </c>
      <c r="F117" s="454"/>
      <c r="G117" s="454"/>
      <c r="H117" s="454"/>
      <c r="I117" s="454"/>
      <c r="J117" s="454"/>
      <c r="K117" s="454"/>
      <c r="L117" s="454"/>
      <c r="M117" s="454"/>
      <c r="N117" s="454"/>
      <c r="O117" s="454"/>
      <c r="P117" s="454"/>
      <c r="Q117" s="454"/>
      <c r="R117" s="451">
        <f>SUM(F117:Q117)</f>
        <v>0</v>
      </c>
      <c r="S117" s="452">
        <f t="shared" si="2"/>
        <v>0</v>
      </c>
    </row>
    <row r="118" spans="2:19" ht="11.1" customHeight="1">
      <c r="B118" s="691"/>
      <c r="C118" s="695" t="s">
        <v>2809</v>
      </c>
      <c r="D118" s="695"/>
      <c r="E118" s="449" t="s">
        <v>2875</v>
      </c>
      <c r="F118" s="450"/>
      <c r="G118" s="450"/>
      <c r="H118" s="450"/>
      <c r="I118" s="450"/>
      <c r="J118" s="450"/>
      <c r="K118" s="450"/>
      <c r="L118" s="450"/>
      <c r="M118" s="450"/>
      <c r="N118" s="450"/>
      <c r="O118" s="450"/>
      <c r="P118" s="450"/>
      <c r="Q118" s="450"/>
      <c r="R118" s="451"/>
      <c r="S118" s="452">
        <f t="shared" si="2"/>
        <v>0</v>
      </c>
    </row>
    <row r="119" spans="2:19" ht="11.1" customHeight="1">
      <c r="B119" s="691"/>
      <c r="C119" s="695"/>
      <c r="D119" s="695"/>
      <c r="E119" s="449" t="s">
        <v>2876</v>
      </c>
      <c r="F119" s="454"/>
      <c r="G119" s="454"/>
      <c r="H119" s="454"/>
      <c r="I119" s="454"/>
      <c r="J119" s="454"/>
      <c r="K119" s="454"/>
      <c r="L119" s="454"/>
      <c r="M119" s="454"/>
      <c r="N119" s="454"/>
      <c r="O119" s="454"/>
      <c r="P119" s="454"/>
      <c r="Q119" s="454"/>
      <c r="R119" s="451">
        <f>SUM(F119:Q119)</f>
        <v>0</v>
      </c>
      <c r="S119" s="452">
        <f t="shared" si="2"/>
        <v>0</v>
      </c>
    </row>
    <row r="120" spans="2:19" ht="11.1" customHeight="1">
      <c r="B120" s="691"/>
      <c r="C120" s="695" t="s">
        <v>2810</v>
      </c>
      <c r="D120" s="695"/>
      <c r="E120" s="449" t="s">
        <v>2875</v>
      </c>
      <c r="F120" s="455"/>
      <c r="G120" s="455">
        <v>1</v>
      </c>
      <c r="H120" s="450"/>
      <c r="I120" s="450">
        <v>1</v>
      </c>
      <c r="J120" s="450"/>
      <c r="K120" s="450"/>
      <c r="L120" s="450"/>
      <c r="M120" s="455"/>
      <c r="N120" s="455"/>
      <c r="O120" s="455"/>
      <c r="P120" s="455"/>
      <c r="Q120" s="455"/>
      <c r="R120" s="451"/>
      <c r="S120" s="452">
        <f t="shared" si="2"/>
        <v>2</v>
      </c>
    </row>
    <row r="121" spans="2:19" ht="11.1" customHeight="1">
      <c r="B121" s="691"/>
      <c r="C121" s="695"/>
      <c r="D121" s="695"/>
      <c r="E121" s="449" t="s">
        <v>2876</v>
      </c>
      <c r="F121" s="454"/>
      <c r="G121" s="454"/>
      <c r="H121" s="454"/>
      <c r="I121" s="454"/>
      <c r="J121" s="454"/>
      <c r="K121" s="454"/>
      <c r="L121" s="454"/>
      <c r="M121" s="454"/>
      <c r="N121" s="454"/>
      <c r="O121" s="454"/>
      <c r="P121" s="454"/>
      <c r="Q121" s="454"/>
      <c r="R121" s="451">
        <f>SUM(F121:Q121)</f>
        <v>0</v>
      </c>
      <c r="S121" s="452">
        <f t="shared" si="2"/>
        <v>0</v>
      </c>
    </row>
    <row r="122" spans="2:19" ht="11.1" customHeight="1">
      <c r="B122" s="691"/>
      <c r="C122" s="707" t="s">
        <v>2882</v>
      </c>
      <c r="D122" s="708"/>
      <c r="E122" s="449" t="s">
        <v>2875</v>
      </c>
      <c r="F122" s="457"/>
      <c r="G122" s="457"/>
      <c r="H122" s="457"/>
      <c r="I122" s="457"/>
      <c r="J122" s="457"/>
      <c r="K122" s="457"/>
      <c r="L122" s="457"/>
      <c r="M122" s="457"/>
      <c r="N122" s="457"/>
      <c r="O122" s="457"/>
      <c r="P122" s="457"/>
      <c r="Q122" s="457"/>
      <c r="R122" s="451"/>
      <c r="S122" s="452">
        <f t="shared" si="2"/>
        <v>0</v>
      </c>
    </row>
    <row r="123" spans="2:19" ht="11.1" customHeight="1">
      <c r="B123" s="691"/>
      <c r="C123" s="709"/>
      <c r="D123" s="710"/>
      <c r="E123" s="449" t="s">
        <v>2876</v>
      </c>
      <c r="F123" s="454"/>
      <c r="G123" s="454"/>
      <c r="H123" s="454"/>
      <c r="I123" s="454"/>
      <c r="J123" s="454"/>
      <c r="K123" s="454"/>
      <c r="L123" s="454"/>
      <c r="M123" s="454"/>
      <c r="N123" s="454"/>
      <c r="O123" s="454"/>
      <c r="P123" s="454"/>
      <c r="Q123" s="454"/>
      <c r="R123" s="451">
        <f>SUM(F123:Q123)</f>
        <v>0</v>
      </c>
      <c r="S123" s="452">
        <f t="shared" si="2"/>
        <v>0</v>
      </c>
    </row>
    <row r="124" spans="2:19" ht="11.1" customHeight="1">
      <c r="B124" s="691"/>
      <c r="C124" s="707" t="s">
        <v>2915</v>
      </c>
      <c r="D124" s="708"/>
      <c r="E124" s="466" t="s">
        <v>2847</v>
      </c>
      <c r="F124" s="457"/>
      <c r="G124" s="457"/>
      <c r="H124" s="457"/>
      <c r="I124" s="457"/>
      <c r="J124" s="457"/>
      <c r="K124" s="457"/>
      <c r="L124" s="457"/>
      <c r="M124" s="457"/>
      <c r="N124" s="457"/>
      <c r="O124" s="457"/>
      <c r="P124" s="457"/>
      <c r="Q124" s="457"/>
      <c r="R124" s="451"/>
      <c r="S124" s="452">
        <f t="shared" si="2"/>
        <v>0</v>
      </c>
    </row>
    <row r="125" spans="2:19" ht="11.1" customHeight="1">
      <c r="B125" s="691"/>
      <c r="C125" s="709"/>
      <c r="D125" s="710"/>
      <c r="E125" s="466" t="s">
        <v>2848</v>
      </c>
      <c r="F125" s="454"/>
      <c r="G125" s="454"/>
      <c r="H125" s="454"/>
      <c r="I125" s="454"/>
      <c r="J125" s="454"/>
      <c r="K125" s="454"/>
      <c r="L125" s="454"/>
      <c r="M125" s="454"/>
      <c r="N125" s="454"/>
      <c r="O125" s="454"/>
      <c r="P125" s="454"/>
      <c r="Q125" s="454"/>
      <c r="R125" s="451">
        <f>SUM(F125:Q125)</f>
        <v>0</v>
      </c>
      <c r="S125" s="452">
        <f t="shared" si="2"/>
        <v>0</v>
      </c>
    </row>
    <row r="126" spans="2:19" ht="11.1" customHeight="1">
      <c r="B126" s="691"/>
      <c r="C126" s="707" t="s">
        <v>2888</v>
      </c>
      <c r="D126" s="708"/>
      <c r="E126" s="472" t="s">
        <v>2847</v>
      </c>
      <c r="F126" s="457"/>
      <c r="G126" s="457"/>
      <c r="H126" s="457"/>
      <c r="I126" s="457"/>
      <c r="J126" s="457"/>
      <c r="K126" s="457"/>
      <c r="L126" s="457"/>
      <c r="M126" s="457"/>
      <c r="N126" s="458"/>
      <c r="O126" s="457"/>
      <c r="P126" s="457"/>
      <c r="Q126" s="457"/>
      <c r="R126" s="451"/>
      <c r="S126" s="452">
        <f t="shared" si="2"/>
        <v>0</v>
      </c>
    </row>
    <row r="127" spans="2:19" ht="11.1" customHeight="1">
      <c r="B127" s="691"/>
      <c r="C127" s="709"/>
      <c r="D127" s="710"/>
      <c r="E127" s="472" t="s">
        <v>2848</v>
      </c>
      <c r="F127" s="454"/>
      <c r="G127" s="454"/>
      <c r="H127" s="454"/>
      <c r="I127" s="454"/>
      <c r="J127" s="454"/>
      <c r="K127" s="454"/>
      <c r="L127" s="454"/>
      <c r="M127" s="454"/>
      <c r="N127" s="454"/>
      <c r="O127" s="454"/>
      <c r="P127" s="454"/>
      <c r="Q127" s="454"/>
      <c r="R127" s="451">
        <f>SUM(F127:Q127)</f>
        <v>0</v>
      </c>
      <c r="S127" s="452">
        <f t="shared" si="2"/>
        <v>0</v>
      </c>
    </row>
    <row r="128" spans="2:19" ht="11.1" customHeight="1">
      <c r="B128" s="691"/>
      <c r="C128" s="712" t="s">
        <v>2925</v>
      </c>
      <c r="D128" s="708"/>
      <c r="E128" s="453" t="s">
        <v>2847</v>
      </c>
      <c r="F128" s="457"/>
      <c r="G128" s="457"/>
      <c r="H128" s="457"/>
      <c r="I128" s="457"/>
      <c r="J128" s="457"/>
      <c r="K128" s="457"/>
      <c r="L128" s="457"/>
      <c r="M128" s="457"/>
      <c r="N128" s="458"/>
      <c r="O128" s="457"/>
      <c r="P128" s="457"/>
      <c r="Q128" s="457"/>
      <c r="R128" s="451"/>
      <c r="S128" s="452">
        <f t="shared" si="2"/>
        <v>0</v>
      </c>
    </row>
    <row r="129" spans="2:19" ht="11.1" customHeight="1">
      <c r="B129" s="691"/>
      <c r="C129" s="709"/>
      <c r="D129" s="710"/>
      <c r="E129" s="453" t="s">
        <v>2848</v>
      </c>
      <c r="F129" s="454"/>
      <c r="G129" s="454"/>
      <c r="H129" s="454"/>
      <c r="I129" s="454"/>
      <c r="J129" s="454"/>
      <c r="K129" s="454"/>
      <c r="L129" s="454"/>
      <c r="M129" s="454"/>
      <c r="N129" s="454"/>
      <c r="O129" s="454"/>
      <c r="P129" s="454"/>
      <c r="Q129" s="454"/>
      <c r="R129" s="451">
        <f>SUM(F129:Q129)</f>
        <v>0</v>
      </c>
      <c r="S129" s="452">
        <f t="shared" si="2"/>
        <v>0</v>
      </c>
    </row>
    <row r="130" spans="2:19" ht="11.1" customHeight="1">
      <c r="B130" s="691"/>
      <c r="C130" s="712" t="s">
        <v>3021</v>
      </c>
      <c r="D130" s="708"/>
      <c r="E130" s="512" t="s">
        <v>2847</v>
      </c>
      <c r="F130" s="457"/>
      <c r="G130" s="457">
        <v>2</v>
      </c>
      <c r="H130" s="457"/>
      <c r="I130" s="457">
        <v>2</v>
      </c>
      <c r="J130" s="457"/>
      <c r="K130" s="457"/>
      <c r="L130" s="457"/>
      <c r="M130" s="457"/>
      <c r="N130" s="458"/>
      <c r="O130" s="457"/>
      <c r="P130" s="457"/>
      <c r="Q130" s="457"/>
      <c r="R130" s="451"/>
      <c r="S130" s="452">
        <f t="shared" ref="S130:S143" si="4">SUM(F130:Q130)</f>
        <v>4</v>
      </c>
    </row>
    <row r="131" spans="2:19" ht="11.1" customHeight="1">
      <c r="B131" s="691"/>
      <c r="C131" s="709"/>
      <c r="D131" s="710"/>
      <c r="E131" s="512" t="s">
        <v>2848</v>
      </c>
      <c r="F131" s="454"/>
      <c r="G131" s="454"/>
      <c r="H131" s="454"/>
      <c r="I131" s="454"/>
      <c r="J131" s="454"/>
      <c r="K131" s="454"/>
      <c r="L131" s="454"/>
      <c r="M131" s="454"/>
      <c r="N131" s="454"/>
      <c r="O131" s="454"/>
      <c r="P131" s="454"/>
      <c r="Q131" s="454"/>
      <c r="R131" s="451">
        <f>SUM(F131:Q131)</f>
        <v>0</v>
      </c>
      <c r="S131" s="452">
        <f t="shared" si="4"/>
        <v>0</v>
      </c>
    </row>
    <row r="132" spans="2:19" ht="11.1" customHeight="1">
      <c r="B132" s="691"/>
      <c r="C132" s="712" t="s">
        <v>3233</v>
      </c>
      <c r="D132" s="708"/>
      <c r="E132" s="544" t="s">
        <v>2847</v>
      </c>
      <c r="F132" s="457"/>
      <c r="G132" s="457"/>
      <c r="H132" s="457"/>
      <c r="I132" s="457"/>
      <c r="J132" s="457">
        <v>1</v>
      </c>
      <c r="K132" s="457">
        <v>1</v>
      </c>
      <c r="L132" s="457">
        <v>2</v>
      </c>
      <c r="M132" s="457"/>
      <c r="N132" s="458"/>
      <c r="O132" s="457"/>
      <c r="P132" s="457"/>
      <c r="Q132" s="457"/>
      <c r="R132" s="451"/>
      <c r="S132" s="452">
        <f t="shared" si="4"/>
        <v>4</v>
      </c>
    </row>
    <row r="133" spans="2:19" ht="11.1" customHeight="1">
      <c r="B133" s="691"/>
      <c r="C133" s="709"/>
      <c r="D133" s="710"/>
      <c r="E133" s="544" t="s">
        <v>2848</v>
      </c>
      <c r="F133" s="454"/>
      <c r="G133" s="454"/>
      <c r="H133" s="454"/>
      <c r="I133" s="454"/>
      <c r="J133" s="454"/>
      <c r="K133" s="454"/>
      <c r="L133" s="454"/>
      <c r="M133" s="454"/>
      <c r="N133" s="454"/>
      <c r="O133" s="454"/>
      <c r="P133" s="454"/>
      <c r="Q133" s="454"/>
      <c r="R133" s="451">
        <f>SUM(F133:Q133)</f>
        <v>0</v>
      </c>
      <c r="S133" s="452">
        <f t="shared" si="4"/>
        <v>0</v>
      </c>
    </row>
    <row r="134" spans="2:19" ht="11.1" customHeight="1">
      <c r="B134" s="691"/>
      <c r="C134" s="712" t="s">
        <v>3373</v>
      </c>
      <c r="D134" s="715"/>
      <c r="E134" s="566" t="s">
        <v>2847</v>
      </c>
      <c r="F134" s="457"/>
      <c r="G134" s="457"/>
      <c r="H134" s="457"/>
      <c r="I134" s="457"/>
      <c r="J134" s="457"/>
      <c r="K134" s="457"/>
      <c r="L134" s="457"/>
      <c r="M134" s="457"/>
      <c r="N134" s="458"/>
      <c r="O134" s="457"/>
      <c r="P134" s="457"/>
      <c r="Q134" s="457"/>
      <c r="R134" s="451"/>
      <c r="S134" s="452">
        <f t="shared" si="4"/>
        <v>0</v>
      </c>
    </row>
    <row r="135" spans="2:19" ht="11.1" customHeight="1">
      <c r="B135" s="691"/>
      <c r="C135" s="716"/>
      <c r="D135" s="717"/>
      <c r="E135" s="566" t="s">
        <v>2848</v>
      </c>
      <c r="F135" s="454"/>
      <c r="G135" s="454"/>
      <c r="H135" s="454"/>
      <c r="I135" s="454"/>
      <c r="J135" s="454"/>
      <c r="K135" s="454"/>
      <c r="L135" s="454"/>
      <c r="M135" s="454"/>
      <c r="N135" s="454"/>
      <c r="O135" s="454"/>
      <c r="P135" s="454"/>
      <c r="Q135" s="454"/>
      <c r="R135" s="451">
        <f>SUM(F135:Q135)</f>
        <v>0</v>
      </c>
      <c r="S135" s="452">
        <f t="shared" si="4"/>
        <v>0</v>
      </c>
    </row>
    <row r="136" spans="2:19" ht="11.1" customHeight="1">
      <c r="B136" s="691"/>
      <c r="C136" s="712" t="s">
        <v>3568</v>
      </c>
      <c r="D136" s="715"/>
      <c r="E136" s="587" t="s">
        <v>2847</v>
      </c>
      <c r="F136" s="457"/>
      <c r="G136" s="457"/>
      <c r="H136" s="457"/>
      <c r="I136" s="457"/>
      <c r="J136" s="457"/>
      <c r="K136" s="457"/>
      <c r="L136" s="457"/>
      <c r="M136" s="457"/>
      <c r="N136" s="458"/>
      <c r="O136" s="457"/>
      <c r="P136" s="457"/>
      <c r="Q136" s="457"/>
      <c r="R136" s="451"/>
      <c r="S136" s="452">
        <f t="shared" ref="S136:S141" si="5">SUM(F136:Q136)</f>
        <v>0</v>
      </c>
    </row>
    <row r="137" spans="2:19" ht="11.1" customHeight="1">
      <c r="B137" s="691"/>
      <c r="C137" s="716"/>
      <c r="D137" s="717"/>
      <c r="E137" s="587" t="s">
        <v>2848</v>
      </c>
      <c r="F137" s="454"/>
      <c r="G137" s="454"/>
      <c r="H137" s="454"/>
      <c r="I137" s="454"/>
      <c r="J137" s="454"/>
      <c r="K137" s="454"/>
      <c r="L137" s="454"/>
      <c r="M137" s="454"/>
      <c r="N137" s="454"/>
      <c r="O137" s="454"/>
      <c r="P137" s="454"/>
      <c r="Q137" s="454"/>
      <c r="R137" s="451">
        <f>SUM(F137:Q137)</f>
        <v>0</v>
      </c>
      <c r="S137" s="452">
        <f t="shared" si="5"/>
        <v>0</v>
      </c>
    </row>
    <row r="138" spans="2:19" ht="11.1" customHeight="1">
      <c r="B138" s="691"/>
      <c r="C138" s="712" t="s">
        <v>3569</v>
      </c>
      <c r="D138" s="715"/>
      <c r="E138" s="587" t="s">
        <v>2847</v>
      </c>
      <c r="F138" s="457"/>
      <c r="G138" s="457"/>
      <c r="H138" s="457"/>
      <c r="I138" s="457"/>
      <c r="J138" s="457"/>
      <c r="K138" s="457"/>
      <c r="L138" s="457"/>
      <c r="M138" s="457"/>
      <c r="N138" s="458"/>
      <c r="O138" s="457"/>
      <c r="P138" s="457"/>
      <c r="Q138" s="457"/>
      <c r="R138" s="451"/>
      <c r="S138" s="452">
        <f t="shared" ref="S138:S139" si="6">SUM(F138:Q138)</f>
        <v>0</v>
      </c>
    </row>
    <row r="139" spans="2:19" ht="11.1" customHeight="1">
      <c r="B139" s="691"/>
      <c r="C139" s="716"/>
      <c r="D139" s="717"/>
      <c r="E139" s="587" t="s">
        <v>2848</v>
      </c>
      <c r="F139" s="454"/>
      <c r="G139" s="454"/>
      <c r="H139" s="454"/>
      <c r="I139" s="454"/>
      <c r="J139" s="454"/>
      <c r="K139" s="454"/>
      <c r="L139" s="454"/>
      <c r="M139" s="454"/>
      <c r="N139" s="454"/>
      <c r="O139" s="454"/>
      <c r="P139" s="454"/>
      <c r="Q139" s="454"/>
      <c r="R139" s="451">
        <f>SUM(F139:Q139)</f>
        <v>0</v>
      </c>
      <c r="S139" s="452">
        <f t="shared" si="6"/>
        <v>0</v>
      </c>
    </row>
    <row r="140" spans="2:19" ht="11.1" customHeight="1">
      <c r="B140" s="691"/>
      <c r="C140" s="712" t="s">
        <v>3570</v>
      </c>
      <c r="D140" s="715"/>
      <c r="E140" s="587" t="s">
        <v>2847</v>
      </c>
      <c r="F140" s="457"/>
      <c r="G140" s="457"/>
      <c r="H140" s="457"/>
      <c r="I140" s="457"/>
      <c r="J140" s="457"/>
      <c r="K140" s="457"/>
      <c r="L140" s="457"/>
      <c r="M140" s="457"/>
      <c r="N140" s="458"/>
      <c r="O140" s="457"/>
      <c r="P140" s="457"/>
      <c r="Q140" s="457"/>
      <c r="R140" s="451"/>
      <c r="S140" s="452">
        <f t="shared" si="5"/>
        <v>0</v>
      </c>
    </row>
    <row r="141" spans="2:19" ht="11.1" customHeight="1">
      <c r="B141" s="691"/>
      <c r="C141" s="716"/>
      <c r="D141" s="717"/>
      <c r="E141" s="587" t="s">
        <v>2848</v>
      </c>
      <c r="F141" s="454"/>
      <c r="G141" s="454"/>
      <c r="H141" s="454"/>
      <c r="I141" s="454"/>
      <c r="J141" s="454"/>
      <c r="K141" s="454"/>
      <c r="L141" s="454"/>
      <c r="M141" s="454"/>
      <c r="N141" s="454"/>
      <c r="O141" s="454"/>
      <c r="P141" s="454"/>
      <c r="Q141" s="454"/>
      <c r="R141" s="451">
        <f>SUM(F141:Q141)</f>
        <v>0</v>
      </c>
      <c r="S141" s="452">
        <f t="shared" si="5"/>
        <v>0</v>
      </c>
    </row>
    <row r="142" spans="2:19" ht="11.1" customHeight="1">
      <c r="B142" s="691"/>
      <c r="C142" s="712" t="s">
        <v>3184</v>
      </c>
      <c r="D142" s="715"/>
      <c r="E142" s="535" t="s">
        <v>2847</v>
      </c>
      <c r="F142" s="457"/>
      <c r="G142" s="457"/>
      <c r="H142" s="457"/>
      <c r="I142" s="457"/>
      <c r="J142" s="457"/>
      <c r="K142" s="457">
        <v>1</v>
      </c>
      <c r="L142" s="457"/>
      <c r="M142" s="457"/>
      <c r="N142" s="458"/>
      <c r="O142" s="457"/>
      <c r="P142" s="457"/>
      <c r="Q142" s="457"/>
      <c r="R142" s="451"/>
      <c r="S142" s="452">
        <f t="shared" si="4"/>
        <v>1</v>
      </c>
    </row>
    <row r="143" spans="2:19" ht="11.1" customHeight="1">
      <c r="B143" s="691"/>
      <c r="C143" s="716"/>
      <c r="D143" s="717"/>
      <c r="E143" s="535" t="s">
        <v>2848</v>
      </c>
      <c r="F143" s="454"/>
      <c r="G143" s="454"/>
      <c r="H143" s="454"/>
      <c r="I143" s="454"/>
      <c r="J143" s="454"/>
      <c r="K143" s="454"/>
      <c r="L143" s="454"/>
      <c r="M143" s="454"/>
      <c r="N143" s="454"/>
      <c r="O143" s="454"/>
      <c r="P143" s="454"/>
      <c r="Q143" s="454"/>
      <c r="R143" s="451">
        <f>SUM(F143:Q143)</f>
        <v>0</v>
      </c>
      <c r="S143" s="452">
        <f t="shared" si="4"/>
        <v>0</v>
      </c>
    </row>
    <row r="144" spans="2:19" ht="11.1" customHeight="1">
      <c r="B144" s="691"/>
      <c r="C144" s="694" t="s">
        <v>3185</v>
      </c>
      <c r="D144" s="711" t="s">
        <v>2884</v>
      </c>
      <c r="E144" s="449" t="s">
        <v>2875</v>
      </c>
      <c r="F144" s="457">
        <v>2</v>
      </c>
      <c r="G144" s="457"/>
      <c r="H144" s="457"/>
      <c r="I144" s="457">
        <v>6</v>
      </c>
      <c r="J144" s="457"/>
      <c r="K144" s="457">
        <v>1</v>
      </c>
      <c r="L144" s="457">
        <v>3</v>
      </c>
      <c r="M144" s="457"/>
      <c r="N144" s="458"/>
      <c r="O144" s="457"/>
      <c r="P144" s="457"/>
      <c r="Q144" s="457"/>
      <c r="R144" s="451"/>
      <c r="S144" s="452">
        <f t="shared" si="2"/>
        <v>12</v>
      </c>
    </row>
    <row r="145" spans="2:19" ht="11.1" customHeight="1">
      <c r="B145" s="691"/>
      <c r="C145" s="694"/>
      <c r="D145" s="695"/>
      <c r="E145" s="449" t="s">
        <v>2876</v>
      </c>
      <c r="F145" s="454"/>
      <c r="G145" s="454"/>
      <c r="H145" s="454"/>
      <c r="I145" s="454"/>
      <c r="J145" s="454"/>
      <c r="K145" s="454"/>
      <c r="L145" s="454"/>
      <c r="M145" s="454"/>
      <c r="N145" s="454"/>
      <c r="O145" s="454"/>
      <c r="P145" s="454"/>
      <c r="Q145" s="454"/>
      <c r="R145" s="451">
        <f>SUM(F145:Q145)</f>
        <v>0</v>
      </c>
      <c r="S145" s="452">
        <f t="shared" si="2"/>
        <v>0</v>
      </c>
    </row>
    <row r="146" spans="2:19" ht="11.1" customHeight="1">
      <c r="B146" s="691"/>
      <c r="C146" s="694"/>
      <c r="D146" s="695" t="s">
        <v>2885</v>
      </c>
      <c r="E146" s="449" t="s">
        <v>2875</v>
      </c>
      <c r="F146" s="457">
        <v>2</v>
      </c>
      <c r="G146" s="457"/>
      <c r="H146" s="457"/>
      <c r="I146" s="457"/>
      <c r="J146" s="457"/>
      <c r="K146" s="457"/>
      <c r="L146" s="457"/>
      <c r="M146" s="457"/>
      <c r="N146" s="458"/>
      <c r="O146" s="457"/>
      <c r="P146" s="457"/>
      <c r="Q146" s="457"/>
      <c r="R146" s="451"/>
      <c r="S146" s="452">
        <f t="shared" si="2"/>
        <v>2</v>
      </c>
    </row>
    <row r="147" spans="2:19" ht="11.1" customHeight="1">
      <c r="B147" s="692"/>
      <c r="C147" s="694"/>
      <c r="D147" s="695"/>
      <c r="E147" s="449" t="s">
        <v>2876</v>
      </c>
      <c r="F147" s="454"/>
      <c r="G147" s="454"/>
      <c r="H147" s="454"/>
      <c r="I147" s="454"/>
      <c r="J147" s="454"/>
      <c r="K147" s="454"/>
      <c r="L147" s="454"/>
      <c r="M147" s="454"/>
      <c r="N147" s="454"/>
      <c r="O147" s="454"/>
      <c r="P147" s="454"/>
      <c r="Q147" s="454"/>
      <c r="R147" s="451">
        <f>SUM(F147:Q147)</f>
        <v>0</v>
      </c>
      <c r="S147" s="452">
        <f t="shared" si="2"/>
        <v>0</v>
      </c>
    </row>
    <row r="148" spans="2:19" ht="11.1" customHeight="1">
      <c r="B148" s="706" t="s">
        <v>2813</v>
      </c>
      <c r="C148" s="695" t="s">
        <v>2886</v>
      </c>
      <c r="D148" s="695"/>
      <c r="E148" s="449" t="s">
        <v>2875</v>
      </c>
      <c r="F148" s="450"/>
      <c r="G148" s="450"/>
      <c r="H148" s="450"/>
      <c r="I148" s="450"/>
      <c r="J148" s="450"/>
      <c r="K148" s="450"/>
      <c r="L148" s="450"/>
      <c r="M148" s="450"/>
      <c r="N148" s="450"/>
      <c r="O148" s="450"/>
      <c r="P148" s="450"/>
      <c r="Q148" s="450"/>
      <c r="R148" s="451"/>
      <c r="S148" s="452">
        <f t="shared" si="2"/>
        <v>0</v>
      </c>
    </row>
    <row r="149" spans="2:19" ht="11.1" customHeight="1">
      <c r="B149" s="706"/>
      <c r="C149" s="695"/>
      <c r="D149" s="695"/>
      <c r="E149" s="449" t="s">
        <v>2876</v>
      </c>
      <c r="F149" s="454"/>
      <c r="G149" s="454"/>
      <c r="H149" s="454"/>
      <c r="I149" s="454"/>
      <c r="J149" s="454"/>
      <c r="K149" s="454"/>
      <c r="L149" s="454"/>
      <c r="M149" s="454"/>
      <c r="N149" s="454"/>
      <c r="O149" s="454"/>
      <c r="P149" s="454"/>
      <c r="Q149" s="454"/>
      <c r="R149" s="451">
        <f>SUM(F149:Q149)</f>
        <v>0</v>
      </c>
      <c r="S149" s="452">
        <f t="shared" si="2"/>
        <v>0</v>
      </c>
    </row>
    <row r="150" spans="2:19" ht="10.5" customHeight="1">
      <c r="B150" s="706"/>
      <c r="C150" s="695" t="s">
        <v>2907</v>
      </c>
      <c r="D150" s="695"/>
      <c r="E150" s="464" t="s">
        <v>2847</v>
      </c>
      <c r="F150" s="450"/>
      <c r="G150" s="450"/>
      <c r="H150" s="450"/>
      <c r="I150" s="450"/>
      <c r="J150" s="450"/>
      <c r="K150" s="450"/>
      <c r="L150" s="450"/>
      <c r="M150" s="450"/>
      <c r="N150" s="450"/>
      <c r="O150" s="450"/>
      <c r="P150" s="450"/>
      <c r="Q150" s="450"/>
      <c r="R150" s="451"/>
      <c r="S150" s="452">
        <f t="shared" si="2"/>
        <v>0</v>
      </c>
    </row>
    <row r="151" spans="2:19" ht="11.1" customHeight="1">
      <c r="B151" s="706"/>
      <c r="C151" s="695"/>
      <c r="D151" s="695"/>
      <c r="E151" s="464" t="s">
        <v>2848</v>
      </c>
      <c r="F151" s="454">
        <v>1</v>
      </c>
      <c r="G151" s="454"/>
      <c r="H151" s="454"/>
      <c r="I151" s="454"/>
      <c r="J151" s="454"/>
      <c r="K151" s="454"/>
      <c r="L151" s="454"/>
      <c r="M151" s="454"/>
      <c r="N151" s="454"/>
      <c r="O151" s="454"/>
      <c r="P151" s="454"/>
      <c r="Q151" s="454"/>
      <c r="R151" s="451">
        <f>SUM(F151:Q151)</f>
        <v>1</v>
      </c>
      <c r="S151" s="452">
        <f t="shared" si="2"/>
        <v>1</v>
      </c>
    </row>
    <row r="152" spans="2:19" ht="10.5" customHeight="1">
      <c r="B152" s="706"/>
      <c r="C152" s="695" t="s">
        <v>2887</v>
      </c>
      <c r="D152" s="695"/>
      <c r="E152" s="449" t="s">
        <v>2875</v>
      </c>
      <c r="F152" s="450"/>
      <c r="G152" s="450"/>
      <c r="H152" s="450"/>
      <c r="I152" s="450"/>
      <c r="J152" s="450"/>
      <c r="K152" s="450"/>
      <c r="L152" s="450"/>
      <c r="M152" s="450"/>
      <c r="N152" s="450"/>
      <c r="O152" s="450"/>
      <c r="P152" s="450"/>
      <c r="Q152" s="450"/>
      <c r="R152" s="451"/>
      <c r="S152" s="452">
        <f t="shared" si="2"/>
        <v>0</v>
      </c>
    </row>
    <row r="153" spans="2:19" ht="11.1" customHeight="1">
      <c r="B153" s="706"/>
      <c r="C153" s="695"/>
      <c r="D153" s="695"/>
      <c r="E153" s="449" t="s">
        <v>2876</v>
      </c>
      <c r="F153" s="454"/>
      <c r="G153" s="454"/>
      <c r="H153" s="454">
        <v>1</v>
      </c>
      <c r="I153" s="454"/>
      <c r="J153" s="454"/>
      <c r="K153" s="454"/>
      <c r="L153" s="454"/>
      <c r="M153" s="454"/>
      <c r="N153" s="454"/>
      <c r="O153" s="454"/>
      <c r="P153" s="454"/>
      <c r="Q153" s="454"/>
      <c r="R153" s="451">
        <f>SUM(F153:Q153)</f>
        <v>1</v>
      </c>
      <c r="S153" s="452">
        <f t="shared" si="2"/>
        <v>1</v>
      </c>
    </row>
    <row r="154" spans="2:19" ht="11.1" customHeight="1">
      <c r="B154" s="706"/>
      <c r="C154" s="695" t="s">
        <v>3167</v>
      </c>
      <c r="D154" s="695"/>
      <c r="E154" s="538" t="s">
        <v>2847</v>
      </c>
      <c r="F154" s="450"/>
      <c r="G154" s="450"/>
      <c r="H154" s="450"/>
      <c r="I154" s="450"/>
      <c r="J154" s="450"/>
      <c r="K154" s="450"/>
      <c r="L154" s="450"/>
      <c r="M154" s="450"/>
      <c r="N154" s="450"/>
      <c r="O154" s="450"/>
      <c r="P154" s="450"/>
      <c r="Q154" s="450"/>
      <c r="R154" s="451"/>
      <c r="S154" s="452">
        <f>SUM(F154:Q154)</f>
        <v>0</v>
      </c>
    </row>
    <row r="155" spans="2:19" ht="11.1" customHeight="1">
      <c r="B155" s="706"/>
      <c r="C155" s="695"/>
      <c r="D155" s="695"/>
      <c r="E155" s="538" t="s">
        <v>2848</v>
      </c>
      <c r="F155" s="454"/>
      <c r="G155" s="454"/>
      <c r="H155" s="454"/>
      <c r="I155" s="454"/>
      <c r="J155" s="454">
        <v>1</v>
      </c>
      <c r="K155" s="454"/>
      <c r="L155" s="454">
        <v>1</v>
      </c>
      <c r="M155" s="454"/>
      <c r="N155" s="454"/>
      <c r="O155" s="454"/>
      <c r="P155" s="454"/>
      <c r="Q155" s="454"/>
      <c r="R155" s="451">
        <f>SUM(F155:Q155)</f>
        <v>2</v>
      </c>
      <c r="S155" s="452">
        <f>SUM(F155:Q155)</f>
        <v>2</v>
      </c>
    </row>
    <row r="156" spans="2:19" ht="11.1" customHeight="1">
      <c r="B156" s="706"/>
      <c r="C156" s="695" t="s">
        <v>2812</v>
      </c>
      <c r="D156" s="695"/>
      <c r="E156" s="449" t="s">
        <v>2875</v>
      </c>
      <c r="F156" s="450"/>
      <c r="G156" s="450"/>
      <c r="H156" s="450"/>
      <c r="I156" s="450"/>
      <c r="J156" s="450"/>
      <c r="K156" s="450"/>
      <c r="L156" s="450"/>
      <c r="M156" s="450"/>
      <c r="N156" s="450"/>
      <c r="O156" s="450"/>
      <c r="P156" s="450"/>
      <c r="Q156" s="450"/>
      <c r="R156" s="451"/>
      <c r="S156" s="452">
        <f t="shared" si="2"/>
        <v>0</v>
      </c>
    </row>
    <row r="157" spans="2:19" ht="11.1" customHeight="1">
      <c r="B157" s="706"/>
      <c r="C157" s="695"/>
      <c r="D157" s="695"/>
      <c r="E157" s="449" t="s">
        <v>2876</v>
      </c>
      <c r="F157" s="454"/>
      <c r="G157" s="454"/>
      <c r="H157" s="454"/>
      <c r="I157" s="454">
        <v>1</v>
      </c>
      <c r="J157" s="454"/>
      <c r="K157" s="454"/>
      <c r="L157" s="454">
        <v>1</v>
      </c>
      <c r="M157" s="454"/>
      <c r="N157" s="454"/>
      <c r="O157" s="454"/>
      <c r="P157" s="454"/>
      <c r="Q157" s="454"/>
      <c r="R157" s="451">
        <f>SUM(F157:Q157)</f>
        <v>2</v>
      </c>
      <c r="S157" s="452">
        <f t="shared" si="2"/>
        <v>2</v>
      </c>
    </row>
    <row r="158" spans="2:19" ht="11.1" customHeight="1">
      <c r="B158" s="690" t="s">
        <v>2818</v>
      </c>
      <c r="C158" s="694" t="s">
        <v>2814</v>
      </c>
      <c r="D158" s="704" t="s">
        <v>3190</v>
      </c>
      <c r="E158" s="449" t="s">
        <v>2875</v>
      </c>
      <c r="F158" s="450"/>
      <c r="G158" s="450"/>
      <c r="H158" s="450"/>
      <c r="I158" s="450"/>
      <c r="J158" s="450"/>
      <c r="K158" s="450"/>
      <c r="L158" s="450"/>
      <c r="M158" s="450"/>
      <c r="N158" s="450"/>
      <c r="O158" s="450"/>
      <c r="P158" s="450"/>
      <c r="Q158" s="450"/>
      <c r="R158" s="451"/>
      <c r="S158" s="452">
        <f t="shared" si="2"/>
        <v>0</v>
      </c>
    </row>
    <row r="159" spans="2:19" ht="11.1" customHeight="1">
      <c r="B159" s="691"/>
      <c r="C159" s="694"/>
      <c r="D159" s="705"/>
      <c r="E159" s="449" t="s">
        <v>2876</v>
      </c>
      <c r="F159" s="454"/>
      <c r="G159" s="454"/>
      <c r="H159" s="454"/>
      <c r="I159" s="454">
        <v>1</v>
      </c>
      <c r="J159" s="454"/>
      <c r="K159" s="454"/>
      <c r="L159" s="454"/>
      <c r="M159" s="454"/>
      <c r="N159" s="454"/>
      <c r="O159" s="454"/>
      <c r="P159" s="454"/>
      <c r="Q159" s="454"/>
      <c r="R159" s="451">
        <f>SUM(F159:Q159)</f>
        <v>1</v>
      </c>
      <c r="S159" s="452">
        <f t="shared" si="2"/>
        <v>1</v>
      </c>
    </row>
    <row r="160" spans="2:19" ht="11.1" customHeight="1">
      <c r="B160" s="691"/>
      <c r="C160" s="694"/>
      <c r="D160" s="704" t="s">
        <v>3191</v>
      </c>
      <c r="E160" s="539" t="s">
        <v>2847</v>
      </c>
      <c r="F160" s="450"/>
      <c r="G160" s="450"/>
      <c r="H160" s="450"/>
      <c r="I160" s="450"/>
      <c r="J160" s="450"/>
      <c r="K160" s="450"/>
      <c r="L160" s="450"/>
      <c r="M160" s="450"/>
      <c r="N160" s="450"/>
      <c r="O160" s="450"/>
      <c r="P160" s="450"/>
      <c r="Q160" s="450"/>
      <c r="R160" s="451"/>
      <c r="S160" s="452">
        <f>SUM(F160:Q160)</f>
        <v>0</v>
      </c>
    </row>
    <row r="161" spans="2:19" ht="11.1" customHeight="1">
      <c r="B161" s="691"/>
      <c r="C161" s="694"/>
      <c r="D161" s="705"/>
      <c r="E161" s="539" t="s">
        <v>2848</v>
      </c>
      <c r="F161" s="454"/>
      <c r="G161" s="454"/>
      <c r="H161" s="454"/>
      <c r="I161" s="454">
        <v>1</v>
      </c>
      <c r="J161" s="454"/>
      <c r="K161" s="454"/>
      <c r="L161" s="454"/>
      <c r="M161" s="454"/>
      <c r="N161" s="454"/>
      <c r="O161" s="454"/>
      <c r="P161" s="454"/>
      <c r="Q161" s="454"/>
      <c r="R161" s="451">
        <f>SUM(F161:Q161)</f>
        <v>1</v>
      </c>
      <c r="S161" s="452">
        <f>SUM(F161:Q161)</f>
        <v>1</v>
      </c>
    </row>
    <row r="162" spans="2:19" ht="10.5" customHeight="1">
      <c r="B162" s="691"/>
      <c r="C162" s="694"/>
      <c r="D162" s="704" t="s">
        <v>3192</v>
      </c>
      <c r="E162" s="539" t="s">
        <v>2847</v>
      </c>
      <c r="F162" s="450"/>
      <c r="G162" s="450"/>
      <c r="H162" s="450"/>
      <c r="I162" s="450"/>
      <c r="J162" s="450"/>
      <c r="K162" s="450"/>
      <c r="L162" s="450"/>
      <c r="M162" s="450"/>
      <c r="N162" s="450"/>
      <c r="O162" s="450"/>
      <c r="P162" s="450"/>
      <c r="Q162" s="450"/>
      <c r="R162" s="451"/>
      <c r="S162" s="452">
        <f>SUM(F162:Q162)</f>
        <v>0</v>
      </c>
    </row>
    <row r="163" spans="2:19" ht="11.1" customHeight="1">
      <c r="B163" s="691"/>
      <c r="C163" s="694"/>
      <c r="D163" s="705"/>
      <c r="E163" s="539" t="s">
        <v>2848</v>
      </c>
      <c r="F163" s="454"/>
      <c r="G163" s="454"/>
      <c r="H163" s="454"/>
      <c r="I163" s="454">
        <v>1</v>
      </c>
      <c r="J163" s="454"/>
      <c r="K163" s="454"/>
      <c r="L163" s="454"/>
      <c r="M163" s="454"/>
      <c r="N163" s="454"/>
      <c r="O163" s="454"/>
      <c r="P163" s="454"/>
      <c r="Q163" s="454"/>
      <c r="R163" s="451">
        <f>SUM(F163:Q163)</f>
        <v>1</v>
      </c>
      <c r="S163" s="452">
        <f>SUM(F163:Q163)</f>
        <v>1</v>
      </c>
    </row>
    <row r="164" spans="2:19" ht="10.5" customHeight="1">
      <c r="B164" s="691"/>
      <c r="C164" s="694"/>
      <c r="D164" s="719" t="s">
        <v>3193</v>
      </c>
      <c r="E164" s="539" t="s">
        <v>2847</v>
      </c>
      <c r="F164" s="450"/>
      <c r="G164" s="450"/>
      <c r="H164" s="450"/>
      <c r="I164" s="450"/>
      <c r="J164" s="450"/>
      <c r="K164" s="450"/>
      <c r="L164" s="450"/>
      <c r="M164" s="450"/>
      <c r="N164" s="450"/>
      <c r="O164" s="450"/>
      <c r="P164" s="450"/>
      <c r="Q164" s="450"/>
      <c r="R164" s="451"/>
      <c r="S164" s="452">
        <f t="shared" ref="S164:S173" si="7">SUM(F164:Q164)</f>
        <v>0</v>
      </c>
    </row>
    <row r="165" spans="2:19" ht="11.1" customHeight="1">
      <c r="B165" s="691"/>
      <c r="C165" s="694"/>
      <c r="D165" s="705"/>
      <c r="E165" s="539" t="s">
        <v>2848</v>
      </c>
      <c r="F165" s="454"/>
      <c r="G165" s="454"/>
      <c r="H165" s="454"/>
      <c r="I165" s="454">
        <v>1</v>
      </c>
      <c r="J165" s="454">
        <v>1</v>
      </c>
      <c r="K165" s="454"/>
      <c r="L165" s="454"/>
      <c r="M165" s="454"/>
      <c r="N165" s="454"/>
      <c r="O165" s="454"/>
      <c r="P165" s="454"/>
      <c r="Q165" s="454"/>
      <c r="R165" s="451">
        <f>SUM(F165:Q165)</f>
        <v>2</v>
      </c>
      <c r="S165" s="452">
        <f>SUM(F165:Q165)</f>
        <v>2</v>
      </c>
    </row>
    <row r="166" spans="2:19" ht="10.5" customHeight="1">
      <c r="B166" s="691"/>
      <c r="C166" s="694"/>
      <c r="D166" s="704" t="s">
        <v>3194</v>
      </c>
      <c r="E166" s="539" t="s">
        <v>2847</v>
      </c>
      <c r="F166" s="450"/>
      <c r="G166" s="450"/>
      <c r="H166" s="450"/>
      <c r="I166" s="450"/>
      <c r="J166" s="450"/>
      <c r="K166" s="450"/>
      <c r="L166" s="450"/>
      <c r="M166" s="450"/>
      <c r="N166" s="450"/>
      <c r="O166" s="450"/>
      <c r="P166" s="450"/>
      <c r="Q166" s="450"/>
      <c r="R166" s="451"/>
      <c r="S166" s="452">
        <f t="shared" si="7"/>
        <v>0</v>
      </c>
    </row>
    <row r="167" spans="2:19" ht="11.1" customHeight="1">
      <c r="B167" s="691"/>
      <c r="C167" s="694"/>
      <c r="D167" s="705"/>
      <c r="E167" s="539" t="s">
        <v>2848</v>
      </c>
      <c r="F167" s="454"/>
      <c r="G167" s="454"/>
      <c r="H167" s="454"/>
      <c r="I167" s="454">
        <v>1</v>
      </c>
      <c r="J167" s="454"/>
      <c r="K167" s="454"/>
      <c r="L167" s="454"/>
      <c r="M167" s="454"/>
      <c r="N167" s="454"/>
      <c r="O167" s="454"/>
      <c r="P167" s="454"/>
      <c r="Q167" s="454"/>
      <c r="R167" s="451">
        <f>SUM(F167:Q167)</f>
        <v>1</v>
      </c>
      <c r="S167" s="452">
        <f t="shared" si="7"/>
        <v>1</v>
      </c>
    </row>
    <row r="168" spans="2:19" ht="10.5" customHeight="1">
      <c r="B168" s="691"/>
      <c r="C168" s="694"/>
      <c r="D168" s="704" t="s">
        <v>3195</v>
      </c>
      <c r="E168" s="540" t="s">
        <v>2847</v>
      </c>
      <c r="F168" s="450"/>
      <c r="G168" s="450"/>
      <c r="H168" s="450"/>
      <c r="I168" s="450"/>
      <c r="J168" s="450"/>
      <c r="K168" s="450"/>
      <c r="L168" s="450"/>
      <c r="M168" s="450"/>
      <c r="N168" s="450"/>
      <c r="O168" s="450"/>
      <c r="P168" s="450"/>
      <c r="Q168" s="450"/>
      <c r="R168" s="451"/>
      <c r="S168" s="452">
        <f>SUM(F168:Q168)</f>
        <v>0</v>
      </c>
    </row>
    <row r="169" spans="2:19" ht="11.1" customHeight="1">
      <c r="B169" s="691"/>
      <c r="C169" s="694"/>
      <c r="D169" s="705"/>
      <c r="E169" s="540" t="s">
        <v>2848</v>
      </c>
      <c r="F169" s="454"/>
      <c r="G169" s="454"/>
      <c r="H169" s="454"/>
      <c r="I169" s="454"/>
      <c r="J169" s="454"/>
      <c r="K169" s="454"/>
      <c r="L169" s="454"/>
      <c r="M169" s="454"/>
      <c r="N169" s="454"/>
      <c r="O169" s="454"/>
      <c r="P169" s="454"/>
      <c r="Q169" s="454"/>
      <c r="R169" s="451">
        <f>SUM(F169:Q169)</f>
        <v>0</v>
      </c>
      <c r="S169" s="452">
        <f>SUM(F169:Q169)</f>
        <v>0</v>
      </c>
    </row>
    <row r="170" spans="2:19" ht="10.5" customHeight="1">
      <c r="B170" s="691"/>
      <c r="C170" s="694"/>
      <c r="D170" s="704" t="s">
        <v>3200</v>
      </c>
      <c r="E170" s="539" t="s">
        <v>2847</v>
      </c>
      <c r="F170" s="450"/>
      <c r="G170" s="450"/>
      <c r="H170" s="450"/>
      <c r="I170" s="450"/>
      <c r="J170" s="450"/>
      <c r="K170" s="450"/>
      <c r="L170" s="450"/>
      <c r="M170" s="450"/>
      <c r="N170" s="450"/>
      <c r="O170" s="450"/>
      <c r="P170" s="450"/>
      <c r="Q170" s="450"/>
      <c r="R170" s="451"/>
      <c r="S170" s="452">
        <f t="shared" si="7"/>
        <v>0</v>
      </c>
    </row>
    <row r="171" spans="2:19" ht="11.1" customHeight="1">
      <c r="B171" s="691"/>
      <c r="C171" s="694"/>
      <c r="D171" s="705"/>
      <c r="E171" s="539" t="s">
        <v>2848</v>
      </c>
      <c r="F171" s="454"/>
      <c r="G171" s="454"/>
      <c r="H171" s="454"/>
      <c r="I171" s="454"/>
      <c r="J171" s="454"/>
      <c r="K171" s="454"/>
      <c r="L171" s="454"/>
      <c r="M171" s="454"/>
      <c r="N171" s="454"/>
      <c r="O171" s="454"/>
      <c r="P171" s="454"/>
      <c r="Q171" s="454"/>
      <c r="R171" s="451">
        <f>SUM(F171:Q171)</f>
        <v>0</v>
      </c>
      <c r="S171" s="452">
        <f t="shared" si="7"/>
        <v>0</v>
      </c>
    </row>
    <row r="172" spans="2:19" ht="11.1" customHeight="1">
      <c r="B172" s="691"/>
      <c r="C172" s="695" t="s">
        <v>3201</v>
      </c>
      <c r="D172" s="695"/>
      <c r="E172" s="540" t="s">
        <v>2847</v>
      </c>
      <c r="F172" s="450"/>
      <c r="G172" s="450"/>
      <c r="H172" s="450"/>
      <c r="I172" s="450"/>
      <c r="J172" s="450"/>
      <c r="K172" s="450"/>
      <c r="L172" s="450"/>
      <c r="M172" s="450"/>
      <c r="N172" s="450"/>
      <c r="O172" s="450"/>
      <c r="P172" s="450"/>
      <c r="Q172" s="450"/>
      <c r="R172" s="451"/>
      <c r="S172" s="452">
        <f t="shared" si="7"/>
        <v>0</v>
      </c>
    </row>
    <row r="173" spans="2:19" ht="11.1" customHeight="1">
      <c r="B173" s="691"/>
      <c r="C173" s="695"/>
      <c r="D173" s="695"/>
      <c r="E173" s="540" t="s">
        <v>2848</v>
      </c>
      <c r="F173" s="454"/>
      <c r="G173" s="454"/>
      <c r="H173" s="454"/>
      <c r="I173" s="454"/>
      <c r="J173" s="454"/>
      <c r="K173" s="454"/>
      <c r="L173" s="454"/>
      <c r="M173" s="454"/>
      <c r="N173" s="454"/>
      <c r="O173" s="454"/>
      <c r="P173" s="454"/>
      <c r="Q173" s="454"/>
      <c r="R173" s="451">
        <f>SUM(F173:Q173)</f>
        <v>0</v>
      </c>
      <c r="S173" s="452">
        <f t="shared" si="7"/>
        <v>0</v>
      </c>
    </row>
    <row r="174" spans="2:19" ht="11.1" customHeight="1">
      <c r="B174" s="691"/>
      <c r="C174" s="695" t="s">
        <v>3056</v>
      </c>
      <c r="D174" s="695"/>
      <c r="E174" s="449" t="s">
        <v>2875</v>
      </c>
      <c r="F174" s="450"/>
      <c r="G174" s="450"/>
      <c r="H174" s="450"/>
      <c r="I174" s="450"/>
      <c r="J174" s="450"/>
      <c r="K174" s="450"/>
      <c r="L174" s="450"/>
      <c r="M174" s="450"/>
      <c r="N174" s="450"/>
      <c r="O174" s="450"/>
      <c r="P174" s="450"/>
      <c r="Q174" s="450"/>
      <c r="R174" s="451"/>
      <c r="S174" s="452">
        <f t="shared" si="2"/>
        <v>0</v>
      </c>
    </row>
    <row r="175" spans="2:19" ht="11.1" customHeight="1">
      <c r="B175" s="691"/>
      <c r="C175" s="695"/>
      <c r="D175" s="695"/>
      <c r="E175" s="449" t="s">
        <v>2876</v>
      </c>
      <c r="F175" s="454">
        <v>1</v>
      </c>
      <c r="G175" s="454"/>
      <c r="H175" s="454">
        <v>1</v>
      </c>
      <c r="I175" s="454">
        <v>1</v>
      </c>
      <c r="J175" s="454"/>
      <c r="K175" s="454"/>
      <c r="L175" s="454">
        <v>1</v>
      </c>
      <c r="M175" s="454"/>
      <c r="N175" s="454"/>
      <c r="O175" s="454"/>
      <c r="P175" s="454"/>
      <c r="Q175" s="454"/>
      <c r="R175" s="451">
        <f>SUM(F175:Q175)</f>
        <v>4</v>
      </c>
      <c r="S175" s="452">
        <f t="shared" si="2"/>
        <v>4</v>
      </c>
    </row>
    <row r="176" spans="2:19" ht="11.1" customHeight="1">
      <c r="B176" s="691"/>
      <c r="C176" s="695" t="s">
        <v>2816</v>
      </c>
      <c r="D176" s="695"/>
      <c r="E176" s="449" t="s">
        <v>2875</v>
      </c>
      <c r="F176" s="450"/>
      <c r="G176" s="450"/>
      <c r="H176" s="450"/>
      <c r="I176" s="450"/>
      <c r="J176" s="450"/>
      <c r="K176" s="450"/>
      <c r="L176" s="450"/>
      <c r="M176" s="450"/>
      <c r="N176" s="450"/>
      <c r="O176" s="450"/>
      <c r="P176" s="450"/>
      <c r="Q176" s="450"/>
      <c r="R176" s="451"/>
      <c r="S176" s="452">
        <f t="shared" si="2"/>
        <v>0</v>
      </c>
    </row>
    <row r="177" spans="2:19" ht="11.1" customHeight="1">
      <c r="B177" s="691"/>
      <c r="C177" s="695"/>
      <c r="D177" s="695"/>
      <c r="E177" s="449" t="s">
        <v>2876</v>
      </c>
      <c r="F177" s="454"/>
      <c r="G177" s="454"/>
      <c r="H177" s="454"/>
      <c r="I177" s="454"/>
      <c r="J177" s="454"/>
      <c r="K177" s="454"/>
      <c r="L177" s="454"/>
      <c r="M177" s="454"/>
      <c r="N177" s="454"/>
      <c r="O177" s="454"/>
      <c r="P177" s="454"/>
      <c r="Q177" s="454"/>
      <c r="R177" s="451">
        <f>SUM(F177:Q177)</f>
        <v>0</v>
      </c>
      <c r="S177" s="452">
        <f t="shared" si="2"/>
        <v>0</v>
      </c>
    </row>
    <row r="178" spans="2:19" ht="11.1" customHeight="1">
      <c r="B178" s="691"/>
      <c r="C178" s="695" t="s">
        <v>2817</v>
      </c>
      <c r="D178" s="695"/>
      <c r="E178" s="449" t="s">
        <v>2875</v>
      </c>
      <c r="F178" s="450"/>
      <c r="G178" s="450"/>
      <c r="H178" s="450"/>
      <c r="I178" s="450"/>
      <c r="J178" s="450"/>
      <c r="K178" s="450"/>
      <c r="L178" s="450"/>
      <c r="M178" s="450"/>
      <c r="N178" s="450"/>
      <c r="O178" s="450"/>
      <c r="P178" s="450"/>
      <c r="Q178" s="450"/>
      <c r="R178" s="451"/>
      <c r="S178" s="452">
        <f t="shared" si="2"/>
        <v>0</v>
      </c>
    </row>
    <row r="179" spans="2:19" ht="11.1" customHeight="1">
      <c r="B179" s="691"/>
      <c r="C179" s="695"/>
      <c r="D179" s="695"/>
      <c r="E179" s="449" t="s">
        <v>2876</v>
      </c>
      <c r="F179" s="454"/>
      <c r="G179" s="454"/>
      <c r="H179" s="454"/>
      <c r="I179" s="454"/>
      <c r="J179" s="454"/>
      <c r="K179" s="454"/>
      <c r="L179" s="454"/>
      <c r="M179" s="454"/>
      <c r="N179" s="454"/>
      <c r="O179" s="454"/>
      <c r="P179" s="454"/>
      <c r="Q179" s="454"/>
      <c r="R179" s="451">
        <f>SUM(F179:Q179)</f>
        <v>0</v>
      </c>
      <c r="S179" s="452">
        <f t="shared" si="2"/>
        <v>0</v>
      </c>
    </row>
    <row r="180" spans="2:19" ht="11.1" customHeight="1">
      <c r="B180" s="691"/>
      <c r="C180" s="695" t="s">
        <v>3057</v>
      </c>
      <c r="D180" s="695"/>
      <c r="E180" s="523" t="s">
        <v>2847</v>
      </c>
      <c r="F180" s="450"/>
      <c r="G180" s="450"/>
      <c r="H180" s="450"/>
      <c r="I180" s="450"/>
      <c r="J180" s="450"/>
      <c r="K180" s="450"/>
      <c r="L180" s="450"/>
      <c r="M180" s="450"/>
      <c r="N180" s="450"/>
      <c r="O180" s="450"/>
      <c r="P180" s="450"/>
      <c r="Q180" s="450"/>
      <c r="R180" s="451"/>
      <c r="S180" s="452">
        <f>SUM(F180:Q180)</f>
        <v>0</v>
      </c>
    </row>
    <row r="181" spans="2:19" ht="11.1" customHeight="1">
      <c r="B181" s="692"/>
      <c r="C181" s="695"/>
      <c r="D181" s="695"/>
      <c r="E181" s="523" t="s">
        <v>2848</v>
      </c>
      <c r="F181" s="454"/>
      <c r="G181" s="454">
        <v>1</v>
      </c>
      <c r="H181" s="454">
        <v>1</v>
      </c>
      <c r="I181" s="454">
        <v>4</v>
      </c>
      <c r="J181" s="454"/>
      <c r="K181" s="454"/>
      <c r="L181" s="454"/>
      <c r="M181" s="454"/>
      <c r="N181" s="454"/>
      <c r="O181" s="454"/>
      <c r="P181" s="454"/>
      <c r="Q181" s="454"/>
      <c r="R181" s="451">
        <f>SUM(F181:Q181)</f>
        <v>6</v>
      </c>
      <c r="S181" s="452">
        <f>SUM(F181:Q181)</f>
        <v>6</v>
      </c>
    </row>
    <row r="182" spans="2:19" ht="11.1" customHeight="1">
      <c r="B182" s="706" t="s">
        <v>2822</v>
      </c>
      <c r="C182" s="695" t="s">
        <v>2819</v>
      </c>
      <c r="D182" s="695"/>
      <c r="E182" s="449" t="s">
        <v>2875</v>
      </c>
      <c r="F182" s="450"/>
      <c r="G182" s="450">
        <v>1</v>
      </c>
      <c r="H182" s="450"/>
      <c r="I182" s="450"/>
      <c r="J182" s="450">
        <v>1</v>
      </c>
      <c r="K182" s="450"/>
      <c r="L182" s="450"/>
      <c r="M182" s="450"/>
      <c r="N182" s="450"/>
      <c r="O182" s="450"/>
      <c r="P182" s="450"/>
      <c r="Q182" s="450"/>
      <c r="R182" s="451"/>
      <c r="S182" s="452">
        <f t="shared" si="2"/>
        <v>2</v>
      </c>
    </row>
    <row r="183" spans="2:19" ht="11.1" customHeight="1">
      <c r="B183" s="706"/>
      <c r="C183" s="695"/>
      <c r="D183" s="695"/>
      <c r="E183" s="449" t="s">
        <v>2876</v>
      </c>
      <c r="F183" s="454"/>
      <c r="G183" s="454"/>
      <c r="H183" s="454"/>
      <c r="I183" s="454">
        <v>1</v>
      </c>
      <c r="J183" s="454"/>
      <c r="K183" s="454"/>
      <c r="L183" s="454"/>
      <c r="M183" s="454"/>
      <c r="N183" s="454"/>
      <c r="O183" s="454"/>
      <c r="P183" s="454"/>
      <c r="Q183" s="454"/>
      <c r="R183" s="451">
        <f>SUM(F183:Q183)</f>
        <v>1</v>
      </c>
      <c r="S183" s="452">
        <f t="shared" si="2"/>
        <v>1</v>
      </c>
    </row>
    <row r="184" spans="2:19" ht="11.1" customHeight="1">
      <c r="B184" s="706"/>
      <c r="C184" s="695" t="s">
        <v>2820</v>
      </c>
      <c r="D184" s="695"/>
      <c r="E184" s="449" t="s">
        <v>2875</v>
      </c>
      <c r="F184" s="450">
        <v>1</v>
      </c>
      <c r="G184" s="450"/>
      <c r="H184" s="450"/>
      <c r="I184" s="450"/>
      <c r="J184" s="450">
        <v>1</v>
      </c>
      <c r="K184" s="450"/>
      <c r="L184" s="450"/>
      <c r="M184" s="450"/>
      <c r="N184" s="450"/>
      <c r="O184" s="450"/>
      <c r="P184" s="450"/>
      <c r="Q184" s="450"/>
      <c r="R184" s="451"/>
      <c r="S184" s="452">
        <f t="shared" si="2"/>
        <v>2</v>
      </c>
    </row>
    <row r="185" spans="2:19" ht="11.1" customHeight="1">
      <c r="B185" s="706"/>
      <c r="C185" s="695"/>
      <c r="D185" s="695"/>
      <c r="E185" s="449" t="s">
        <v>2876</v>
      </c>
      <c r="F185" s="454"/>
      <c r="G185" s="454"/>
      <c r="H185" s="454"/>
      <c r="I185" s="454">
        <v>1</v>
      </c>
      <c r="J185" s="454"/>
      <c r="K185" s="454"/>
      <c r="L185" s="454"/>
      <c r="M185" s="454"/>
      <c r="N185" s="454"/>
      <c r="O185" s="454"/>
      <c r="P185" s="454"/>
      <c r="Q185" s="454"/>
      <c r="R185" s="451">
        <f>SUM(F185:Q185)</f>
        <v>1</v>
      </c>
      <c r="S185" s="452">
        <f t="shared" si="2"/>
        <v>1</v>
      </c>
    </row>
    <row r="186" spans="2:19" ht="11.1" customHeight="1">
      <c r="B186" s="706"/>
      <c r="C186" s="695" t="s">
        <v>2821</v>
      </c>
      <c r="D186" s="695"/>
      <c r="E186" s="449" t="s">
        <v>2875</v>
      </c>
      <c r="F186" s="450"/>
      <c r="G186" s="450"/>
      <c r="H186" s="450"/>
      <c r="I186" s="450"/>
      <c r="J186" s="450"/>
      <c r="K186" s="450"/>
      <c r="L186" s="450"/>
      <c r="M186" s="450"/>
      <c r="N186" s="450"/>
      <c r="O186" s="450"/>
      <c r="P186" s="450"/>
      <c r="Q186" s="450"/>
      <c r="R186" s="451"/>
      <c r="S186" s="452">
        <f t="shared" si="2"/>
        <v>0</v>
      </c>
    </row>
    <row r="187" spans="2:19" ht="11.1" customHeight="1">
      <c r="B187" s="706"/>
      <c r="C187" s="695"/>
      <c r="D187" s="695"/>
      <c r="E187" s="449" t="s">
        <v>2876</v>
      </c>
      <c r="F187" s="454"/>
      <c r="G187" s="454"/>
      <c r="H187" s="454"/>
      <c r="I187" s="454"/>
      <c r="J187" s="454"/>
      <c r="K187" s="454"/>
      <c r="L187" s="454"/>
      <c r="M187" s="454"/>
      <c r="N187" s="454"/>
      <c r="O187" s="454"/>
      <c r="P187" s="454"/>
      <c r="Q187" s="454"/>
      <c r="R187" s="451">
        <f>SUM(F187:Q187)</f>
        <v>0</v>
      </c>
      <c r="S187" s="452">
        <f t="shared" si="2"/>
        <v>0</v>
      </c>
    </row>
    <row r="188" spans="2:19">
      <c r="B188" s="714" t="s">
        <v>2801</v>
      </c>
      <c r="C188" s="714"/>
      <c r="D188" s="714"/>
      <c r="E188" s="714"/>
      <c r="F188" s="434">
        <f t="shared" ref="F188:R188" si="8">F5+F7+F9+F11+F13+F15+F17+F19+F21+F23+F25+F27+F29+F31+F33+F35+F37+F39+F41+F43+F45+F47+F49+F51+F53+F55+F57+F59+F61+F63+F65+F67+F69+F71+F73+F75+F77+F79+F81+F83+F85+F87+F89+F91+F93+F95+F97+F99+F101+F103+F105+F107+F109+F111+F113+F115+F117+F119+F121+F123+F125+F127+F129+F131+F133+F135+F143+F145+F147+F149+F151+F153+F155+F157+F159+F161+F163+F165+F167+F169+F171+F173+F175+F177+F179+F181+F183+F185+F187</f>
        <v>3</v>
      </c>
      <c r="G188" s="434">
        <f t="shared" si="8"/>
        <v>3</v>
      </c>
      <c r="H188" s="434">
        <f t="shared" si="8"/>
        <v>8</v>
      </c>
      <c r="I188" s="434">
        <f t="shared" si="8"/>
        <v>17</v>
      </c>
      <c r="J188" s="434">
        <f t="shared" si="8"/>
        <v>8</v>
      </c>
      <c r="K188" s="434">
        <f t="shared" si="8"/>
        <v>5</v>
      </c>
      <c r="L188" s="434">
        <f t="shared" si="8"/>
        <v>9</v>
      </c>
      <c r="M188" s="434">
        <f t="shared" si="8"/>
        <v>0</v>
      </c>
      <c r="N188" s="434">
        <f t="shared" si="8"/>
        <v>0</v>
      </c>
      <c r="O188" s="434">
        <f t="shared" si="8"/>
        <v>0</v>
      </c>
      <c r="P188" s="434">
        <f t="shared" si="8"/>
        <v>0</v>
      </c>
      <c r="Q188" s="434">
        <f t="shared" si="8"/>
        <v>0</v>
      </c>
      <c r="R188" s="434">
        <f t="shared" si="8"/>
        <v>53</v>
      </c>
      <c r="S188" s="434">
        <f>S5+S7+S9+S11+S13+S15+S17+S19+S21+S23+S25+S27+S29+S31+S33+S35+S37+S39+S41+S43+S45+S47+S49+S51+S53+S55+S57+S59+S61+S63+S65+S67+S69+S71+S73+S75+S77+S79+S81+S83+S85+S87+S89+S91+S93+S95+S97+S99+S101+S103+S105+S107+S109+S111+S113+S115+S117+S119+S121+S123+S125+S127+S129+S131+S133+S135+S137+S139+S141+S143+S145+S147+S149+S151+S153+S155+S157+S159+S161+S163+S165+S167+S169+S171+S173+S175+S177+S179+S181+S183+S185+S187</f>
        <v>53</v>
      </c>
    </row>
    <row r="189" spans="2:19" ht="14.25">
      <c r="B189" s="713" t="s">
        <v>2796</v>
      </c>
      <c r="C189" s="713"/>
      <c r="D189" s="713"/>
      <c r="E189" s="713"/>
      <c r="F189" s="435">
        <f>SUM(F4:F187)</f>
        <v>18</v>
      </c>
      <c r="G189" s="435">
        <f t="shared" ref="G189:R189" si="9">SUM(G4:G187)</f>
        <v>23</v>
      </c>
      <c r="H189" s="435">
        <f t="shared" si="9"/>
        <v>40</v>
      </c>
      <c r="I189" s="435">
        <f t="shared" si="9"/>
        <v>47</v>
      </c>
      <c r="J189" s="435">
        <f t="shared" si="9"/>
        <v>39</v>
      </c>
      <c r="K189" s="435">
        <f t="shared" si="9"/>
        <v>43</v>
      </c>
      <c r="L189" s="435">
        <f t="shared" si="9"/>
        <v>34</v>
      </c>
      <c r="M189" s="435">
        <f t="shared" si="9"/>
        <v>4</v>
      </c>
      <c r="N189" s="435">
        <f t="shared" si="9"/>
        <v>0</v>
      </c>
      <c r="O189" s="435">
        <f t="shared" si="9"/>
        <v>0</v>
      </c>
      <c r="P189" s="435">
        <f t="shared" si="9"/>
        <v>0</v>
      </c>
      <c r="Q189" s="435">
        <f t="shared" si="9"/>
        <v>0</v>
      </c>
      <c r="R189" s="435">
        <f t="shared" si="9"/>
        <v>53</v>
      </c>
      <c r="S189" s="435">
        <f>SUM(S4:S187)</f>
        <v>248</v>
      </c>
    </row>
  </sheetData>
  <mergeCells count="115">
    <mergeCell ref="S2:S3"/>
    <mergeCell ref="D40:D41"/>
    <mergeCell ref="C74:C85"/>
    <mergeCell ref="D42:D43"/>
    <mergeCell ref="D44:D45"/>
    <mergeCell ref="D48:D49"/>
    <mergeCell ref="D52:D53"/>
    <mergeCell ref="D10:D11"/>
    <mergeCell ref="D12:D13"/>
    <mergeCell ref="D78:D79"/>
    <mergeCell ref="D80:D81"/>
    <mergeCell ref="C36:C65"/>
    <mergeCell ref="D62:D63"/>
    <mergeCell ref="F2:Q2"/>
    <mergeCell ref="D82:D83"/>
    <mergeCell ref="D66:D67"/>
    <mergeCell ref="D18:D19"/>
    <mergeCell ref="D46:D47"/>
    <mergeCell ref="D58:D59"/>
    <mergeCell ref="D24:D25"/>
    <mergeCell ref="D70:D71"/>
    <mergeCell ref="C66:C71"/>
    <mergeCell ref="D36:D37"/>
    <mergeCell ref="D38:D39"/>
    <mergeCell ref="B72:B89"/>
    <mergeCell ref="D146:D147"/>
    <mergeCell ref="C128:D129"/>
    <mergeCell ref="D64:D65"/>
    <mergeCell ref="D56:D57"/>
    <mergeCell ref="B4:B70"/>
    <mergeCell ref="D34:D35"/>
    <mergeCell ref="D30:D31"/>
    <mergeCell ref="D32:D33"/>
    <mergeCell ref="D4:D5"/>
    <mergeCell ref="D6:D7"/>
    <mergeCell ref="D14:D15"/>
    <mergeCell ref="C72:D73"/>
    <mergeCell ref="D98:D99"/>
    <mergeCell ref="D84:D85"/>
    <mergeCell ref="D100:D101"/>
    <mergeCell ref="D102:D103"/>
    <mergeCell ref="C90:C103"/>
    <mergeCell ref="D90:D91"/>
    <mergeCell ref="D92:D93"/>
    <mergeCell ref="D94:D95"/>
    <mergeCell ref="R2:R3"/>
    <mergeCell ref="B2:B3"/>
    <mergeCell ref="C106:D107"/>
    <mergeCell ref="D50:D51"/>
    <mergeCell ref="D16:D17"/>
    <mergeCell ref="C4:C5"/>
    <mergeCell ref="D8:D9"/>
    <mergeCell ref="D74:D75"/>
    <mergeCell ref="D76:D77"/>
    <mergeCell ref="D20:D21"/>
    <mergeCell ref="D28:D29"/>
    <mergeCell ref="C104:D105"/>
    <mergeCell ref="B90:B147"/>
    <mergeCell ref="C122:D123"/>
    <mergeCell ref="C2:E3"/>
    <mergeCell ref="C144:C147"/>
    <mergeCell ref="D96:D97"/>
    <mergeCell ref="D60:D61"/>
    <mergeCell ref="D22:D23"/>
    <mergeCell ref="C140:D141"/>
    <mergeCell ref="C138:D139"/>
    <mergeCell ref="D144:D145"/>
    <mergeCell ref="C116:D117"/>
    <mergeCell ref="C118:D119"/>
    <mergeCell ref="B189:E189"/>
    <mergeCell ref="C176:D177"/>
    <mergeCell ref="C178:D179"/>
    <mergeCell ref="C182:D183"/>
    <mergeCell ref="C184:D185"/>
    <mergeCell ref="C186:D187"/>
    <mergeCell ref="B182:B187"/>
    <mergeCell ref="B188:E188"/>
    <mergeCell ref="C174:D175"/>
    <mergeCell ref="C180:D181"/>
    <mergeCell ref="B158:B181"/>
    <mergeCell ref="D170:D171"/>
    <mergeCell ref="D168:D169"/>
    <mergeCell ref="C172:D173"/>
    <mergeCell ref="B148:B157"/>
    <mergeCell ref="C152:D153"/>
    <mergeCell ref="C156:D157"/>
    <mergeCell ref="C150:D151"/>
    <mergeCell ref="C154:D155"/>
    <mergeCell ref="C158:C171"/>
    <mergeCell ref="D158:D159"/>
    <mergeCell ref="C148:D149"/>
    <mergeCell ref="D160:D161"/>
    <mergeCell ref="D162:D163"/>
    <mergeCell ref="D164:D165"/>
    <mergeCell ref="D166:D167"/>
    <mergeCell ref="C6:C35"/>
    <mergeCell ref="D54:D55"/>
    <mergeCell ref="D68:D69"/>
    <mergeCell ref="D26:D27"/>
    <mergeCell ref="D108:D109"/>
    <mergeCell ref="D112:D113"/>
    <mergeCell ref="D110:D111"/>
    <mergeCell ref="C86:C89"/>
    <mergeCell ref="D86:D87"/>
    <mergeCell ref="D88:D89"/>
    <mergeCell ref="C132:D133"/>
    <mergeCell ref="D114:D115"/>
    <mergeCell ref="C108:C115"/>
    <mergeCell ref="C134:D135"/>
    <mergeCell ref="C126:D127"/>
    <mergeCell ref="C130:D131"/>
    <mergeCell ref="C142:D143"/>
    <mergeCell ref="C136:D137"/>
    <mergeCell ref="C120:D121"/>
    <mergeCell ref="C124:D125"/>
  </mergeCells>
  <phoneticPr fontId="5" type="noConversion"/>
  <pageMargins left="0.7" right="0.7" top="0.75" bottom="0.75" header="0.3" footer="0.3"/>
  <pageSetup paperSize="9" orientation="portrait" r:id="rId1"/>
  <ignoredErrors>
    <ignoredError sqref="S43" formula="1"/>
  </ignoredErrors>
  <legacyDrawing r:id="rId2"/>
</worksheet>
</file>

<file path=xl/worksheets/sheet14.xml><?xml version="1.0" encoding="utf-8"?>
<worksheet xmlns="http://schemas.openxmlformats.org/spreadsheetml/2006/main" xmlns:r="http://schemas.openxmlformats.org/officeDocument/2006/relationships">
  <sheetPr codeName="Sheet12"/>
  <dimension ref="B1:L42"/>
  <sheetViews>
    <sheetView showGridLines="0" zoomScale="70" zoomScaleNormal="70" workbookViewId="0"/>
  </sheetViews>
  <sheetFormatPr defaultRowHeight="13.5"/>
  <cols>
    <col min="1" max="1" width="4.75" style="2" customWidth="1"/>
    <col min="2" max="2" width="32.75" style="2" customWidth="1"/>
    <col min="3" max="3" width="17" style="2" customWidth="1"/>
    <col min="4" max="4" width="26.75" style="2" customWidth="1"/>
    <col min="5" max="11" width="12.625" style="2" customWidth="1"/>
    <col min="12" max="12" width="16.625" style="2" customWidth="1"/>
    <col min="13" max="16384" width="9" style="2"/>
  </cols>
  <sheetData>
    <row r="1" spans="2:12">
      <c r="B1"/>
      <c r="C1"/>
      <c r="D1"/>
      <c r="E1"/>
      <c r="F1"/>
      <c r="G1"/>
      <c r="H1"/>
      <c r="I1"/>
      <c r="J1"/>
      <c r="K1"/>
      <c r="L1"/>
    </row>
    <row r="2" spans="2:12" ht="18.75" customHeight="1">
      <c r="B2"/>
      <c r="C2"/>
      <c r="D2"/>
      <c r="E2"/>
      <c r="F2"/>
      <c r="G2"/>
      <c r="H2"/>
      <c r="I2"/>
      <c r="J2"/>
      <c r="K2"/>
      <c r="L2"/>
    </row>
    <row r="3" spans="2:12">
      <c r="B3"/>
      <c r="C3"/>
      <c r="D3"/>
      <c r="E3"/>
      <c r="F3"/>
      <c r="G3"/>
      <c r="H3"/>
      <c r="I3"/>
      <c r="J3"/>
      <c r="K3"/>
      <c r="L3"/>
    </row>
    <row r="4" spans="2:12">
      <c r="B4"/>
      <c r="C4"/>
      <c r="D4"/>
      <c r="E4"/>
      <c r="F4"/>
      <c r="G4"/>
      <c r="H4"/>
      <c r="I4"/>
      <c r="J4"/>
      <c r="K4"/>
      <c r="L4"/>
    </row>
    <row r="5" spans="2:12">
      <c r="B5"/>
      <c r="C5"/>
      <c r="D5"/>
      <c r="E5"/>
      <c r="F5"/>
      <c r="G5"/>
      <c r="H5"/>
      <c r="I5"/>
      <c r="J5"/>
      <c r="K5"/>
      <c r="L5"/>
    </row>
    <row r="6" spans="2:12">
      <c r="B6"/>
      <c r="C6"/>
      <c r="D6"/>
      <c r="E6"/>
      <c r="F6"/>
      <c r="G6"/>
      <c r="H6"/>
      <c r="I6"/>
      <c r="J6"/>
      <c r="K6"/>
      <c r="L6"/>
    </row>
    <row r="7" spans="2:12">
      <c r="B7"/>
      <c r="C7"/>
      <c r="D7"/>
      <c r="E7"/>
      <c r="F7"/>
      <c r="G7"/>
      <c r="H7"/>
      <c r="I7"/>
      <c r="J7"/>
      <c r="K7"/>
      <c r="L7"/>
    </row>
    <row r="8" spans="2:12">
      <c r="B8"/>
      <c r="C8"/>
      <c r="D8"/>
      <c r="E8"/>
      <c r="F8"/>
      <c r="G8"/>
      <c r="H8"/>
      <c r="I8"/>
      <c r="J8"/>
      <c r="K8"/>
      <c r="L8"/>
    </row>
    <row r="9" spans="2:12">
      <c r="B9"/>
      <c r="C9"/>
      <c r="D9"/>
      <c r="E9"/>
      <c r="F9"/>
      <c r="G9"/>
      <c r="H9"/>
      <c r="I9"/>
      <c r="J9"/>
      <c r="K9"/>
      <c r="L9"/>
    </row>
    <row r="10" spans="2:12">
      <c r="B10"/>
      <c r="C10"/>
      <c r="D10"/>
      <c r="E10"/>
      <c r="F10"/>
      <c r="G10"/>
      <c r="H10"/>
      <c r="I10"/>
      <c r="J10"/>
      <c r="K10"/>
      <c r="L10"/>
    </row>
    <row r="11" spans="2:12">
      <c r="B11"/>
      <c r="C11"/>
      <c r="D11"/>
      <c r="E11"/>
      <c r="F11"/>
      <c r="G11"/>
      <c r="H11"/>
      <c r="I11"/>
      <c r="J11"/>
      <c r="K11"/>
      <c r="L11"/>
    </row>
    <row r="12" spans="2:12">
      <c r="B12"/>
      <c r="C12"/>
      <c r="D12"/>
      <c r="E12"/>
      <c r="F12"/>
      <c r="G12"/>
      <c r="H12"/>
      <c r="I12"/>
      <c r="J12"/>
      <c r="K12"/>
      <c r="L12"/>
    </row>
    <row r="13" spans="2:12">
      <c r="B13"/>
      <c r="C13"/>
      <c r="D13"/>
      <c r="E13"/>
      <c r="F13"/>
      <c r="G13"/>
      <c r="H13"/>
      <c r="I13"/>
      <c r="J13"/>
      <c r="K13"/>
      <c r="L13"/>
    </row>
    <row r="14" spans="2:12">
      <c r="B14"/>
      <c r="C14"/>
      <c r="D14"/>
      <c r="E14"/>
      <c r="F14"/>
      <c r="G14"/>
      <c r="H14"/>
      <c r="I14"/>
      <c r="J14"/>
      <c r="K14"/>
      <c r="L14"/>
    </row>
    <row r="15" spans="2:12">
      <c r="B15"/>
      <c r="C15"/>
      <c r="D15"/>
      <c r="E15"/>
      <c r="F15"/>
      <c r="G15"/>
      <c r="H15"/>
      <c r="I15"/>
      <c r="J15"/>
      <c r="K15"/>
      <c r="L15"/>
    </row>
    <row r="16" spans="2:12">
      <c r="B16"/>
      <c r="C16"/>
      <c r="D16"/>
      <c r="E16"/>
      <c r="F16"/>
      <c r="G16"/>
      <c r="H16"/>
      <c r="I16"/>
      <c r="J16"/>
      <c r="K16"/>
      <c r="L16"/>
    </row>
    <row r="17" spans="2:12">
      <c r="B17"/>
      <c r="C17"/>
      <c r="D17"/>
      <c r="E17"/>
      <c r="F17"/>
      <c r="G17"/>
      <c r="H17"/>
      <c r="I17"/>
      <c r="J17"/>
      <c r="K17"/>
      <c r="L17"/>
    </row>
    <row r="18" spans="2:12">
      <c r="B18"/>
      <c r="C18"/>
      <c r="D18"/>
      <c r="E18"/>
      <c r="F18"/>
      <c r="G18"/>
      <c r="H18"/>
      <c r="I18"/>
      <c r="J18"/>
      <c r="K18"/>
      <c r="L18"/>
    </row>
    <row r="19" spans="2:12">
      <c r="B19"/>
      <c r="C19"/>
      <c r="D19"/>
      <c r="E19"/>
      <c r="F19"/>
      <c r="G19"/>
      <c r="H19"/>
      <c r="I19"/>
      <c r="J19"/>
      <c r="K19"/>
      <c r="L19"/>
    </row>
    <row r="20" spans="2:12">
      <c r="B20"/>
      <c r="C20"/>
      <c r="D20"/>
      <c r="E20"/>
      <c r="F20"/>
      <c r="G20"/>
      <c r="H20"/>
      <c r="I20"/>
      <c r="J20"/>
      <c r="K20"/>
      <c r="L20"/>
    </row>
    <row r="21" spans="2:12">
      <c r="B21"/>
      <c r="C21"/>
      <c r="D21"/>
      <c r="E21"/>
      <c r="F21"/>
      <c r="G21"/>
      <c r="H21"/>
      <c r="I21"/>
      <c r="J21"/>
      <c r="K21"/>
      <c r="L21"/>
    </row>
    <row r="22" spans="2:12">
      <c r="B22"/>
      <c r="C22"/>
      <c r="D22"/>
      <c r="E22"/>
      <c r="F22"/>
      <c r="G22"/>
      <c r="H22"/>
      <c r="I22"/>
      <c r="J22"/>
      <c r="K22"/>
      <c r="L22"/>
    </row>
    <row r="23" spans="2:12">
      <c r="B23"/>
      <c r="C23"/>
      <c r="D23"/>
      <c r="E23"/>
      <c r="F23"/>
      <c r="G23"/>
      <c r="H23"/>
      <c r="I23"/>
      <c r="J23"/>
      <c r="K23"/>
      <c r="L23"/>
    </row>
    <row r="24" spans="2:12">
      <c r="B24"/>
      <c r="C24"/>
      <c r="D24"/>
      <c r="E24"/>
      <c r="F24"/>
      <c r="G24"/>
      <c r="H24"/>
      <c r="I24"/>
      <c r="J24"/>
      <c r="K24"/>
    </row>
    <row r="25" spans="2:12">
      <c r="B25"/>
      <c r="C25"/>
      <c r="D25"/>
      <c r="E25"/>
      <c r="F25"/>
      <c r="G25"/>
      <c r="H25"/>
      <c r="I25"/>
      <c r="J25"/>
      <c r="K25"/>
    </row>
    <row r="26" spans="2:12">
      <c r="B26"/>
      <c r="C26"/>
      <c r="D26"/>
      <c r="E26"/>
      <c r="F26"/>
      <c r="G26"/>
      <c r="H26"/>
      <c r="I26"/>
      <c r="J26"/>
      <c r="K26"/>
    </row>
    <row r="27" spans="2:12">
      <c r="B27"/>
      <c r="C27"/>
      <c r="D27"/>
      <c r="E27"/>
      <c r="F27"/>
      <c r="G27"/>
      <c r="H27"/>
      <c r="I27"/>
      <c r="J27"/>
      <c r="K27"/>
    </row>
    <row r="28" spans="2:12">
      <c r="B28"/>
      <c r="C28"/>
      <c r="D28"/>
      <c r="E28"/>
      <c r="F28"/>
      <c r="G28"/>
      <c r="H28"/>
      <c r="I28"/>
      <c r="J28"/>
      <c r="K28"/>
    </row>
    <row r="29" spans="2:12">
      <c r="B29"/>
      <c r="C29"/>
      <c r="D29"/>
      <c r="E29"/>
      <c r="F29"/>
      <c r="G29"/>
      <c r="H29"/>
      <c r="I29"/>
      <c r="J29"/>
    </row>
    <row r="30" spans="2:12">
      <c r="B30"/>
      <c r="C30"/>
      <c r="D30"/>
      <c r="E30"/>
      <c r="F30"/>
      <c r="G30"/>
      <c r="H30"/>
      <c r="I30"/>
      <c r="J30"/>
    </row>
    <row r="31" spans="2:12">
      <c r="B31"/>
      <c r="C31"/>
      <c r="D31"/>
      <c r="E31"/>
      <c r="F31"/>
      <c r="G31"/>
      <c r="H31"/>
      <c r="I31"/>
      <c r="J31"/>
    </row>
    <row r="32" spans="2:12">
      <c r="B32"/>
      <c r="C32"/>
      <c r="D32"/>
      <c r="E32"/>
      <c r="F32"/>
      <c r="G32"/>
      <c r="H32"/>
      <c r="I32"/>
      <c r="J32"/>
      <c r="K32"/>
      <c r="L32"/>
    </row>
    <row r="33" spans="2:12">
      <c r="B33"/>
      <c r="C33"/>
      <c r="D33"/>
      <c r="E33"/>
      <c r="F33"/>
      <c r="G33"/>
      <c r="H33"/>
      <c r="I33"/>
      <c r="J33"/>
      <c r="K33"/>
      <c r="L33"/>
    </row>
    <row r="34" spans="2:12">
      <c r="B34"/>
      <c r="C34"/>
      <c r="D34"/>
      <c r="E34"/>
      <c r="F34"/>
      <c r="G34"/>
      <c r="H34"/>
      <c r="I34"/>
      <c r="J34"/>
      <c r="K34"/>
      <c r="L34"/>
    </row>
    <row r="35" spans="2:12">
      <c r="B35"/>
      <c r="C35"/>
      <c r="D35"/>
      <c r="E35"/>
      <c r="F35"/>
      <c r="G35"/>
      <c r="H35"/>
      <c r="I35"/>
      <c r="J35"/>
      <c r="K35"/>
      <c r="L35"/>
    </row>
    <row r="36" spans="2:12">
      <c r="B36"/>
      <c r="C36"/>
      <c r="D36"/>
      <c r="E36"/>
      <c r="F36"/>
      <c r="G36"/>
      <c r="H36"/>
      <c r="I36"/>
      <c r="J36"/>
      <c r="K36"/>
      <c r="L36"/>
    </row>
    <row r="37" spans="2:12">
      <c r="B37"/>
      <c r="C37"/>
      <c r="D37"/>
      <c r="E37"/>
      <c r="F37"/>
      <c r="G37"/>
      <c r="H37"/>
      <c r="I37"/>
      <c r="J37"/>
      <c r="K37"/>
      <c r="L37"/>
    </row>
    <row r="38" spans="2:12">
      <c r="B38"/>
      <c r="C38"/>
      <c r="D38"/>
      <c r="E38"/>
      <c r="F38"/>
      <c r="G38"/>
      <c r="H38"/>
      <c r="I38"/>
      <c r="J38"/>
      <c r="K38"/>
      <c r="L38"/>
    </row>
    <row r="39" spans="2:12">
      <c r="B39"/>
      <c r="C39"/>
      <c r="D39"/>
      <c r="E39"/>
      <c r="F39"/>
      <c r="G39"/>
      <c r="H39"/>
      <c r="I39"/>
      <c r="J39"/>
      <c r="K39"/>
      <c r="L39"/>
    </row>
    <row r="40" spans="2:12">
      <c r="B40"/>
      <c r="C40"/>
      <c r="D40"/>
      <c r="E40"/>
      <c r="F40"/>
      <c r="G40"/>
      <c r="H40"/>
      <c r="I40"/>
      <c r="J40"/>
      <c r="K40"/>
      <c r="L40"/>
    </row>
    <row r="41" spans="2:12">
      <c r="B41"/>
      <c r="C41"/>
      <c r="D41"/>
      <c r="E41"/>
      <c r="F41"/>
      <c r="G41"/>
      <c r="H41"/>
      <c r="I41"/>
      <c r="J41"/>
      <c r="K41"/>
      <c r="L41"/>
    </row>
    <row r="42" spans="2:12">
      <c r="B42"/>
      <c r="C42"/>
      <c r="D42"/>
      <c r="E42"/>
      <c r="F42"/>
      <c r="G42"/>
      <c r="H42"/>
      <c r="I42"/>
      <c r="J42"/>
      <c r="K42"/>
      <c r="L42"/>
    </row>
  </sheetData>
  <phoneticPr fontId="5" type="noConversion"/>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sheetPr codeName="Sheet14" filterMode="1"/>
  <dimension ref="A2:Q62"/>
  <sheetViews>
    <sheetView showGridLines="0" topLeftCell="C1" zoomScale="85" zoomScaleNormal="85" workbookViewId="0">
      <pane ySplit="2" topLeftCell="A3" activePane="bottomLeft" state="frozen"/>
      <selection activeCell="A2" sqref="A2"/>
      <selection pane="bottomLeft" activeCell="B2" sqref="B2:Q8"/>
    </sheetView>
  </sheetViews>
  <sheetFormatPr defaultRowHeight="16.5"/>
  <cols>
    <col min="1" max="1" width="9" style="429"/>
    <col min="2" max="2" width="13.625" style="429" customWidth="1"/>
    <col min="3" max="4" width="29.625" style="429" customWidth="1"/>
    <col min="5" max="5" width="8.75" style="429" customWidth="1"/>
    <col min="6" max="6" width="9.75" style="468" customWidth="1"/>
    <col min="7" max="7" width="17.875" style="429" customWidth="1"/>
    <col min="8" max="8" width="17" style="428" customWidth="1"/>
    <col min="9" max="9" width="10.75" style="441" customWidth="1"/>
    <col min="10" max="10" width="10.375" style="442" hidden="1" customWidth="1"/>
    <col min="11" max="11" width="9.375" style="442" hidden="1" customWidth="1"/>
    <col min="12" max="13" width="9" style="442" hidden="1" customWidth="1"/>
    <col min="14" max="14" width="8" style="429" customWidth="1"/>
    <col min="15" max="16" width="20" style="427" customWidth="1"/>
    <col min="17" max="17" width="13.375" style="427" customWidth="1"/>
    <col min="18" max="18" width="2.25" style="427" customWidth="1"/>
    <col min="19" max="16384" width="9" style="427"/>
  </cols>
  <sheetData>
    <row r="2" spans="2:17" ht="59.25" customHeight="1">
      <c r="B2" s="547" t="s">
        <v>3269</v>
      </c>
      <c r="C2" s="547" t="s">
        <v>3261</v>
      </c>
      <c r="D2" s="547" t="s">
        <v>3257</v>
      </c>
      <c r="E2" s="547" t="s">
        <v>3258</v>
      </c>
      <c r="F2" s="548" t="s">
        <v>2787</v>
      </c>
      <c r="G2" s="547" t="s">
        <v>2924</v>
      </c>
      <c r="H2" s="547" t="s">
        <v>2839</v>
      </c>
      <c r="I2" s="547" t="s">
        <v>3275</v>
      </c>
      <c r="J2" s="549" t="s">
        <v>1151</v>
      </c>
      <c r="K2" s="549" t="s">
        <v>1152</v>
      </c>
      <c r="L2" s="549" t="s">
        <v>98</v>
      </c>
      <c r="M2" s="549" t="s">
        <v>2921</v>
      </c>
      <c r="N2" s="547" t="s">
        <v>2829</v>
      </c>
      <c r="O2" s="547" t="s">
        <v>3274</v>
      </c>
      <c r="P2" s="547" t="s">
        <v>3259</v>
      </c>
      <c r="Q2" s="547" t="s">
        <v>61</v>
      </c>
    </row>
    <row r="3" spans="2:17" ht="59.25" hidden="1" customHeight="1">
      <c r="B3" s="550" t="s">
        <v>3270</v>
      </c>
      <c r="C3" s="550" t="s">
        <v>3273</v>
      </c>
      <c r="D3" s="550" t="s">
        <v>3260</v>
      </c>
      <c r="E3" s="550" t="s">
        <v>3265</v>
      </c>
      <c r="F3" s="551" t="s">
        <v>3264</v>
      </c>
      <c r="G3" s="553">
        <v>42876</v>
      </c>
      <c r="H3" s="553">
        <v>42895</v>
      </c>
      <c r="I3" s="550"/>
      <c r="J3" s="552"/>
      <c r="K3" s="552"/>
      <c r="L3" s="552"/>
      <c r="M3" s="552"/>
      <c r="N3" s="550" t="s">
        <v>3390</v>
      </c>
      <c r="O3" s="550" t="s">
        <v>3389</v>
      </c>
      <c r="P3" s="550" t="s">
        <v>3388</v>
      </c>
      <c r="Q3" s="550"/>
    </row>
    <row r="4" spans="2:17" ht="59.25" hidden="1" customHeight="1">
      <c r="B4" s="554" t="s">
        <v>3271</v>
      </c>
      <c r="C4" s="554" t="s">
        <v>3262</v>
      </c>
      <c r="D4" s="554" t="s">
        <v>3268</v>
      </c>
      <c r="E4" s="554" t="s">
        <v>3265</v>
      </c>
      <c r="F4" s="555" t="s">
        <v>3263</v>
      </c>
      <c r="G4" s="556">
        <v>42880</v>
      </c>
      <c r="H4" s="556">
        <v>42887</v>
      </c>
      <c r="I4" s="556">
        <v>42891</v>
      </c>
      <c r="J4" s="557"/>
      <c r="K4" s="557"/>
      <c r="L4" s="557"/>
      <c r="M4" s="557"/>
      <c r="N4" s="554" t="s">
        <v>3314</v>
      </c>
      <c r="O4" s="554" t="s">
        <v>3310</v>
      </c>
      <c r="P4" s="554" t="s">
        <v>3313</v>
      </c>
      <c r="Q4" s="554"/>
    </row>
    <row r="5" spans="2:17" ht="59.25" hidden="1" customHeight="1">
      <c r="B5" s="554" t="s">
        <v>3272</v>
      </c>
      <c r="C5" s="554" t="s">
        <v>3266</v>
      </c>
      <c r="D5" s="554" t="s">
        <v>3267</v>
      </c>
      <c r="E5" s="554" t="s">
        <v>3265</v>
      </c>
      <c r="F5" s="555" t="s">
        <v>3263</v>
      </c>
      <c r="G5" s="556">
        <v>42880</v>
      </c>
      <c r="H5" s="556">
        <v>42888</v>
      </c>
      <c r="I5" s="556">
        <v>42892</v>
      </c>
      <c r="J5" s="557"/>
      <c r="K5" s="557"/>
      <c r="L5" s="557"/>
      <c r="M5" s="557"/>
      <c r="N5" s="554" t="s">
        <v>3314</v>
      </c>
      <c r="O5" s="554" t="s">
        <v>3311</v>
      </c>
      <c r="P5" s="554" t="s">
        <v>3312</v>
      </c>
      <c r="Q5" s="554"/>
    </row>
    <row r="6" spans="2:17" ht="59.25" hidden="1" customHeight="1">
      <c r="B6" s="550" t="s">
        <v>3306</v>
      </c>
      <c r="C6" s="550" t="s">
        <v>3305</v>
      </c>
      <c r="D6" s="550" t="s">
        <v>3307</v>
      </c>
      <c r="E6" s="550" t="s">
        <v>3308</v>
      </c>
      <c r="F6" s="551" t="s">
        <v>3309</v>
      </c>
      <c r="G6" s="553">
        <v>42880</v>
      </c>
      <c r="H6" s="553">
        <v>42895</v>
      </c>
      <c r="I6" s="550"/>
      <c r="J6" s="552"/>
      <c r="K6" s="552"/>
      <c r="L6" s="552"/>
      <c r="M6" s="552"/>
      <c r="N6" s="550" t="s">
        <v>3390</v>
      </c>
      <c r="O6" s="550"/>
      <c r="P6" s="550" t="s">
        <v>3387</v>
      </c>
      <c r="Q6" s="550"/>
    </row>
    <row r="7" spans="2:17" ht="59.25" hidden="1" customHeight="1">
      <c r="B7" s="550" t="s">
        <v>3391</v>
      </c>
      <c r="C7" s="550" t="s">
        <v>3492</v>
      </c>
      <c r="D7" s="550" t="s">
        <v>3392</v>
      </c>
      <c r="E7" s="550" t="s">
        <v>3393</v>
      </c>
      <c r="F7" s="551" t="s">
        <v>3394</v>
      </c>
      <c r="G7" s="553">
        <v>42921</v>
      </c>
      <c r="H7" s="553" t="s">
        <v>3493</v>
      </c>
      <c r="I7" s="553">
        <v>42937</v>
      </c>
      <c r="J7" s="552"/>
      <c r="K7" s="552"/>
      <c r="L7" s="552"/>
      <c r="M7" s="552"/>
      <c r="N7" s="550" t="s">
        <v>3545</v>
      </c>
      <c r="O7" s="550" t="s">
        <v>3530</v>
      </c>
      <c r="P7" s="550" t="s">
        <v>3531</v>
      </c>
      <c r="Q7" s="550"/>
    </row>
    <row r="8" spans="2:17" ht="59.25" customHeight="1">
      <c r="B8" s="550" t="s">
        <v>3525</v>
      </c>
      <c r="C8" s="550" t="s">
        <v>3527</v>
      </c>
      <c r="D8" s="550" t="s">
        <v>3526</v>
      </c>
      <c r="E8" s="550" t="s">
        <v>3528</v>
      </c>
      <c r="F8" s="551" t="s">
        <v>3529</v>
      </c>
      <c r="G8" s="553">
        <v>42936</v>
      </c>
      <c r="H8" s="553">
        <v>42944</v>
      </c>
      <c r="I8" s="550"/>
      <c r="J8" s="552"/>
      <c r="K8" s="552"/>
      <c r="L8" s="552"/>
      <c r="M8" s="552"/>
      <c r="N8" s="550" t="s">
        <v>3571</v>
      </c>
      <c r="O8" s="550"/>
      <c r="P8" s="550"/>
      <c r="Q8" s="550"/>
    </row>
    <row r="9" spans="2:17" s="437" customFormat="1" ht="49.5" customHeight="1"/>
    <row r="10" spans="2:17" s="437" customFormat="1" ht="34.5" customHeight="1"/>
    <row r="11" spans="2:17" s="437" customFormat="1" ht="34.5" customHeight="1"/>
    <row r="12" spans="2:17" s="437" customFormat="1" ht="42.75" customHeight="1"/>
    <row r="13" spans="2:17" s="437" customFormat="1" ht="53.25" customHeight="1"/>
    <row r="14" spans="2:17" s="437" customFormat="1" ht="54.75" customHeight="1"/>
    <row r="15" spans="2:17" s="437" customFormat="1" ht="61.5" customHeight="1"/>
    <row r="16" spans="2:17" s="437" customFormat="1" ht="42.75" customHeight="1"/>
    <row r="17" s="437" customFormat="1" ht="42.75" customHeight="1"/>
    <row r="18" s="437" customFormat="1" ht="42.75" customHeight="1"/>
    <row r="19" s="437" customFormat="1" ht="42.75" customHeight="1"/>
    <row r="20" s="437" customFormat="1" ht="42.75" customHeight="1"/>
    <row r="21" s="437" customFormat="1" ht="42.75" customHeight="1"/>
    <row r="22" s="437" customFormat="1" ht="42.75" customHeight="1"/>
    <row r="23" s="437" customFormat="1" ht="42.75" customHeight="1"/>
    <row r="24" s="437" customFormat="1" ht="42.75" customHeight="1"/>
    <row r="25" s="437" customFormat="1" ht="42.75" customHeight="1"/>
    <row r="26" s="437" customFormat="1" ht="42.75" customHeight="1"/>
    <row r="27" s="437" customFormat="1" ht="42.75" customHeight="1"/>
    <row r="28" s="437" customFormat="1" ht="42.75" customHeight="1"/>
    <row r="29" s="437" customFormat="1" ht="42.75" customHeight="1"/>
    <row r="30" s="437" customFormat="1" ht="42.75" customHeight="1"/>
    <row r="31" s="437" customFormat="1" ht="67.5" customHeight="1"/>
    <row r="32" s="437" customFormat="1" ht="72.75" customHeight="1"/>
    <row r="33" s="437" customFormat="1" ht="30.75" customHeight="1"/>
    <row r="34" s="437" customFormat="1" ht="30.75" customHeight="1"/>
    <row r="35" s="437" customFormat="1" ht="78" customHeight="1"/>
    <row r="36" s="437" customFormat="1" ht="67.5" customHeight="1"/>
    <row r="37" s="437" customFormat="1" ht="61.5" customHeight="1"/>
    <row r="38" s="437" customFormat="1" ht="61.5" customHeight="1"/>
    <row r="39" s="437" customFormat="1" ht="39" customHeight="1"/>
    <row r="40" s="437" customFormat="1" ht="41.25" customHeight="1"/>
    <row r="41" s="437" customFormat="1" ht="41.25" customHeight="1"/>
    <row r="42" s="437" customFormat="1" ht="41.25" customHeight="1"/>
    <row r="43" s="437" customFormat="1" ht="61.5" customHeight="1"/>
    <row r="44" s="437" customFormat="1" ht="61.5" customHeight="1"/>
    <row r="45" s="437" customFormat="1" ht="41.25" customHeight="1"/>
    <row r="46" s="437" customFormat="1" ht="30.75" customHeight="1"/>
    <row r="47" s="437" customFormat="1" ht="30.75" customHeight="1"/>
    <row r="48" s="437" customFormat="1" ht="41.25" customHeight="1"/>
    <row r="49" s="437" customFormat="1" ht="30.75" customHeight="1"/>
    <row r="50" s="437" customFormat="1" ht="41.25" customHeight="1"/>
    <row r="51" s="437" customFormat="1" ht="30.75" customHeight="1"/>
    <row r="52" s="437" customFormat="1" ht="41.25" customHeight="1"/>
    <row r="53" s="437" customFormat="1" ht="41.25" customHeight="1"/>
    <row r="54" s="437" customFormat="1" ht="41.25" customHeight="1"/>
    <row r="55" s="437" customFormat="1" ht="41.25" customHeight="1"/>
    <row r="56" s="437" customFormat="1" ht="30.75" customHeight="1"/>
    <row r="57" s="437" customFormat="1" ht="30.75" customHeight="1"/>
    <row r="58" s="437" customFormat="1" ht="30.75" customHeight="1"/>
    <row r="59" s="437" customFormat="1" ht="30.75" customHeight="1"/>
    <row r="60" s="437" customFormat="1" ht="30.75" customHeight="1"/>
    <row r="61" s="437" customFormat="1" ht="30.75" customHeight="1"/>
    <row r="62" s="437" customFormat="1" ht="30.75" customHeight="1"/>
  </sheetData>
  <autoFilter ref="A2:Q62">
    <filterColumn colId="1"/>
    <filterColumn colId="3"/>
    <filterColumn colId="4"/>
    <filterColumn colId="5"/>
    <filterColumn colId="13">
      <filters>
        <filter val="延期"/>
      </filters>
    </filterColumn>
    <filterColumn colId="14"/>
    <filterColumn colId="15"/>
  </autoFilter>
  <phoneticPr fontId="5" type="noConversion"/>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E318A09F6543441B3C2A6D86295CB22" ma:contentTypeVersion="0" ma:contentTypeDescription="Create a new document." ma:contentTypeScope="" ma:versionID="bcf21eefa0c1307a72c224dd30caa8b7">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5B73A7C-2891-410A-82F3-C92BDAB01A2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79394F95-B755-457E-9981-F739B7C4EFF7}">
  <ds:schemaRefs>
    <ds:schemaRef ds:uri="http://schemas.microsoft.com/office/2006/documentManagement/types"/>
    <ds:schemaRef ds:uri="http://purl.org/dc/elements/1.1/"/>
    <ds:schemaRef ds:uri="http://purl.org/dc/terms/"/>
    <ds:schemaRef ds:uri="http://purl.org/dc/dcmitype/"/>
    <ds:schemaRef ds:uri="http://www.w3.org/XML/1998/namespace"/>
    <ds:schemaRef ds:uri="http://schemas.microsoft.com/office/2006/metadata/properties"/>
    <ds:schemaRef ds:uri="http://schemas.openxmlformats.org/package/2006/metadata/core-properties"/>
    <ds:schemaRef ds:uri="http://schemas.microsoft.com/office/infopath/2007/PartnerControls"/>
  </ds:schemaRefs>
</ds:datastoreItem>
</file>

<file path=customXml/itemProps3.xml><?xml version="1.0" encoding="utf-8"?>
<ds:datastoreItem xmlns:ds="http://schemas.openxmlformats.org/officeDocument/2006/customXml" ds:itemID="{179BCBF3-AAC6-40B0-8B86-F04FD5B9755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15</vt:i4>
      </vt:variant>
    </vt:vector>
  </HeadingPairs>
  <TitlesOfParts>
    <vt:vector size="15" baseType="lpstr">
      <vt:lpstr>Sheet1</vt:lpstr>
      <vt:lpstr>项目研发进展报告</vt:lpstr>
      <vt:lpstr>Android</vt:lpstr>
      <vt:lpstr>Project Status Report(2014)</vt:lpstr>
      <vt:lpstr>Project Status Report(2014TMS)</vt:lpstr>
      <vt:lpstr>Product Report (2014)</vt:lpstr>
      <vt:lpstr>Sheet2</vt:lpstr>
      <vt:lpstr>Project Status Report(2013)</vt:lpstr>
      <vt:lpstr>Product Report(2013)</vt:lpstr>
      <vt:lpstr>2013维护项目统计</vt:lpstr>
      <vt:lpstr>Maintenance&amp;Go-Live Plan</vt:lpstr>
      <vt:lpstr>Go-Live Statistics（2016）</vt:lpstr>
      <vt:lpstr>Go-Live Statistics（2017）</vt:lpstr>
      <vt:lpstr>Product F&amp;B Report</vt:lpstr>
      <vt:lpstr>Code Reviews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liza.l</dc:creator>
  <cp:lastModifiedBy>ken.w</cp:lastModifiedBy>
  <dcterms:created xsi:type="dcterms:W3CDTF">2013-02-28T06:19:25Z</dcterms:created>
  <dcterms:modified xsi:type="dcterms:W3CDTF">2017-08-11T07:31:29Z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0x0101009E318A09F6543441B3C2A6D86295CB22</vt:lpwstr>
  </property>
</Properties>
</file>