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рсений В Гисич\Documents\Top Secret\МФТИ\Лабы\2.2.3\"/>
    </mc:Choice>
  </mc:AlternateContent>
  <xr:revisionPtr revIDLastSave="0" documentId="13_ncr:1_{A6145337-4A47-46CE-9A7F-7AC705257195}" xr6:coauthVersionLast="47" xr6:coauthVersionMax="47" xr10:uidLastSave="{00000000-0000-0000-0000-000000000000}"/>
  <bookViews>
    <workbookView xWindow="28680" yWindow="-180" windowWidth="20730" windowHeight="11160" xr2:uid="{75102300-5906-4776-8EA5-2241668CD204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" i="1" l="1"/>
  <c r="J29" i="1"/>
  <c r="M8" i="2" s="1"/>
  <c r="L29" i="1"/>
  <c r="O8" i="2" s="1"/>
  <c r="I28" i="1"/>
  <c r="M28" i="1" s="1"/>
  <c r="P7" i="2" s="1"/>
  <c r="J28" i="1"/>
  <c r="M7" i="2" s="1"/>
  <c r="L28" i="1"/>
  <c r="O7" i="2" s="1"/>
  <c r="I27" i="1"/>
  <c r="J27" i="1"/>
  <c r="M6" i="2" s="1"/>
  <c r="L27" i="1"/>
  <c r="O6" i="2" s="1"/>
  <c r="I26" i="1"/>
  <c r="J26" i="1"/>
  <c r="M5" i="2" s="1"/>
  <c r="L26" i="1"/>
  <c r="O5" i="2" s="1"/>
  <c r="I25" i="1"/>
  <c r="J25" i="1"/>
  <c r="M4" i="2" s="1"/>
  <c r="L25" i="1"/>
  <c r="O4" i="2" s="1"/>
  <c r="I24" i="1"/>
  <c r="J24" i="1"/>
  <c r="M3" i="2" s="1"/>
  <c r="L24" i="1"/>
  <c r="O3" i="2" s="1"/>
  <c r="I23" i="1"/>
  <c r="J23" i="1"/>
  <c r="M2" i="2" s="1"/>
  <c r="L23" i="1"/>
  <c r="I22" i="1"/>
  <c r="J22" i="1"/>
  <c r="I8" i="2" s="1"/>
  <c r="L22" i="1"/>
  <c r="K8" i="2" s="1"/>
  <c r="I21" i="1"/>
  <c r="J21" i="1"/>
  <c r="I7" i="2" s="1"/>
  <c r="L21" i="1"/>
  <c r="K7" i="2" s="1"/>
  <c r="I20" i="1"/>
  <c r="K20" i="1" s="1"/>
  <c r="J6" i="2" s="1"/>
  <c r="J20" i="1"/>
  <c r="I6" i="2" s="1"/>
  <c r="L20" i="1"/>
  <c r="K6" i="2" s="1"/>
  <c r="I19" i="1"/>
  <c r="M19" i="1" s="1"/>
  <c r="L5" i="2" s="1"/>
  <c r="J19" i="1"/>
  <c r="I5" i="2" s="1"/>
  <c r="L19" i="1"/>
  <c r="K5" i="2" s="1"/>
  <c r="I18" i="1"/>
  <c r="J18" i="1"/>
  <c r="I4" i="2" s="1"/>
  <c r="L18" i="1"/>
  <c r="K4" i="2" s="1"/>
  <c r="I17" i="1"/>
  <c r="J17" i="1"/>
  <c r="I3" i="2" s="1"/>
  <c r="L17" i="1"/>
  <c r="K3" i="2" s="1"/>
  <c r="I15" i="1"/>
  <c r="M15" i="1" s="1"/>
  <c r="H8" i="2" s="1"/>
  <c r="I16" i="1"/>
  <c r="J16" i="1"/>
  <c r="L16" i="1"/>
  <c r="K2" i="2" s="1"/>
  <c r="J15" i="1"/>
  <c r="E8" i="2" s="1"/>
  <c r="L15" i="1"/>
  <c r="G8" i="2" s="1"/>
  <c r="I14" i="1"/>
  <c r="J14" i="1"/>
  <c r="E7" i="2" s="1"/>
  <c r="L14" i="1"/>
  <c r="G7" i="2" s="1"/>
  <c r="I13" i="1"/>
  <c r="J13" i="1"/>
  <c r="E6" i="2" s="1"/>
  <c r="L13" i="1"/>
  <c r="G6" i="2" s="1"/>
  <c r="I12" i="1"/>
  <c r="J12" i="1"/>
  <c r="E5" i="2" s="1"/>
  <c r="L12" i="1"/>
  <c r="G5" i="2" s="1"/>
  <c r="I11" i="1"/>
  <c r="J11" i="1"/>
  <c r="E4" i="2" s="1"/>
  <c r="L11" i="1"/>
  <c r="G4" i="2" s="1"/>
  <c r="I10" i="1"/>
  <c r="J10" i="1"/>
  <c r="E3" i="2" s="1"/>
  <c r="L10" i="1"/>
  <c r="G3" i="2" s="1"/>
  <c r="I9" i="1"/>
  <c r="J9" i="1"/>
  <c r="E2" i="2" s="1"/>
  <c r="L9" i="1"/>
  <c r="G2" i="2" s="1"/>
  <c r="I7" i="1"/>
  <c r="L3" i="1"/>
  <c r="C3" i="2" s="1"/>
  <c r="L4" i="1"/>
  <c r="C4" i="2" s="1"/>
  <c r="L5" i="1"/>
  <c r="C5" i="2" s="1"/>
  <c r="L6" i="1"/>
  <c r="C6" i="2" s="1"/>
  <c r="L7" i="1"/>
  <c r="C7" i="2" s="1"/>
  <c r="L8" i="1"/>
  <c r="C8" i="2" s="1"/>
  <c r="J3" i="1"/>
  <c r="A3" i="2" s="1"/>
  <c r="J4" i="1"/>
  <c r="A4" i="2" s="1"/>
  <c r="J5" i="1"/>
  <c r="A5" i="2" s="1"/>
  <c r="J6" i="1"/>
  <c r="A6" i="2" s="1"/>
  <c r="J7" i="1"/>
  <c r="A7" i="2" s="1"/>
  <c r="J8" i="1"/>
  <c r="A8" i="2" s="1"/>
  <c r="I3" i="1"/>
  <c r="I4" i="1"/>
  <c r="I5" i="1"/>
  <c r="K5" i="1" s="1"/>
  <c r="B5" i="2" s="1"/>
  <c r="I6" i="1"/>
  <c r="I8" i="1"/>
  <c r="L2" i="1"/>
  <c r="C2" i="2" s="1"/>
  <c r="J2" i="1"/>
  <c r="A2" i="2" s="1"/>
  <c r="I2" i="1"/>
  <c r="K11" i="1" l="1"/>
  <c r="F4" i="2" s="1"/>
  <c r="M8" i="1"/>
  <c r="D8" i="2" s="1"/>
  <c r="M25" i="1"/>
  <c r="P4" i="2" s="1"/>
  <c r="M10" i="1"/>
  <c r="H3" i="2" s="1"/>
  <c r="M14" i="1"/>
  <c r="H7" i="2" s="1"/>
  <c r="M2" i="1"/>
  <c r="D2" i="2" s="1"/>
  <c r="K6" i="1"/>
  <c r="B6" i="2" s="1"/>
  <c r="K26" i="1"/>
  <c r="N5" i="2" s="1"/>
  <c r="K23" i="1"/>
  <c r="N2" i="2" s="1"/>
  <c r="M29" i="1"/>
  <c r="P8" i="2" s="1"/>
  <c r="K4" i="1"/>
  <c r="B4" i="2" s="1"/>
  <c r="K8" i="1"/>
  <c r="B8" i="2" s="1"/>
  <c r="M4" i="1"/>
  <c r="D4" i="2" s="1"/>
  <c r="M18" i="1"/>
  <c r="L4" i="2" s="1"/>
  <c r="M22" i="1"/>
  <c r="L8" i="2" s="1"/>
  <c r="M24" i="1"/>
  <c r="P3" i="2" s="1"/>
  <c r="K29" i="1"/>
  <c r="N8" i="2" s="1"/>
  <c r="K3" i="1"/>
  <c r="B3" i="2" s="1"/>
  <c r="K15" i="1"/>
  <c r="F8" i="2" s="1"/>
  <c r="M17" i="1"/>
  <c r="L3" i="2" s="1"/>
  <c r="M21" i="1"/>
  <c r="L7" i="2" s="1"/>
  <c r="K22" i="1"/>
  <c r="J8" i="2" s="1"/>
  <c r="K27" i="1"/>
  <c r="N6" i="2" s="1"/>
  <c r="K25" i="1"/>
  <c r="N4" i="2" s="1"/>
  <c r="M27" i="1"/>
  <c r="P6" i="2" s="1"/>
  <c r="K7" i="1"/>
  <c r="B7" i="2" s="1"/>
  <c r="M6" i="1"/>
  <c r="D6" i="2" s="1"/>
  <c r="M7" i="1"/>
  <c r="D7" i="2" s="1"/>
  <c r="K12" i="1"/>
  <c r="F5" i="2" s="1"/>
  <c r="M11" i="1"/>
  <c r="H4" i="2" s="1"/>
  <c r="K16" i="1"/>
  <c r="J2" i="2" s="1"/>
  <c r="I2" i="2"/>
  <c r="K19" i="1"/>
  <c r="J5" i="2" s="1"/>
  <c r="M20" i="1"/>
  <c r="L6" i="2" s="1"/>
  <c r="M5" i="1"/>
  <c r="D5" i="2" s="1"/>
  <c r="K18" i="1"/>
  <c r="J4" i="2" s="1"/>
  <c r="K28" i="1"/>
  <c r="N7" i="2" s="1"/>
  <c r="K24" i="1"/>
  <c r="N3" i="2" s="1"/>
  <c r="M26" i="1"/>
  <c r="P5" i="2" s="1"/>
  <c r="K17" i="1"/>
  <c r="J3" i="2" s="1"/>
  <c r="M23" i="1"/>
  <c r="P2" i="2" s="1"/>
  <c r="O2" i="2"/>
  <c r="K2" i="1"/>
  <c r="B2" i="2" s="1"/>
  <c r="K14" i="1"/>
  <c r="F7" i="2" s="1"/>
  <c r="K10" i="1"/>
  <c r="F3" i="2" s="1"/>
  <c r="M13" i="1"/>
  <c r="H6" i="2" s="1"/>
  <c r="M9" i="1"/>
  <c r="H2" i="2" s="1"/>
  <c r="M3" i="1"/>
  <c r="D3" i="2" s="1"/>
  <c r="K13" i="1"/>
  <c r="F6" i="2" s="1"/>
  <c r="K9" i="1"/>
  <c r="F2" i="2" s="1"/>
  <c r="M12" i="1"/>
  <c r="H5" i="2" s="1"/>
  <c r="K21" i="1"/>
  <c r="J7" i="2" s="1"/>
  <c r="M16" i="1"/>
  <c r="L2" i="2" s="1"/>
</calcChain>
</file>

<file path=xl/sharedStrings.xml><?xml version="1.0" encoding="utf-8"?>
<sst xmlns="http://schemas.openxmlformats.org/spreadsheetml/2006/main" count="29" uniqueCount="25">
  <si>
    <t>I, A</t>
  </si>
  <si>
    <t>dI, A</t>
  </si>
  <si>
    <t>U, B</t>
  </si>
  <si>
    <t>dU, B</t>
  </si>
  <si>
    <t>Q, Вт</t>
  </si>
  <si>
    <t>dQ, Вт</t>
  </si>
  <si>
    <t>R, Ом</t>
  </si>
  <si>
    <t>dR, Ом</t>
  </si>
  <si>
    <t>№</t>
  </si>
  <si>
    <t>R1</t>
  </si>
  <si>
    <t>Q1</t>
  </si>
  <si>
    <t>Q2</t>
  </si>
  <si>
    <t>R2</t>
  </si>
  <si>
    <t>Q3</t>
  </si>
  <si>
    <t>R3</t>
  </si>
  <si>
    <t>Q4</t>
  </si>
  <si>
    <t>R4</t>
  </si>
  <si>
    <t>dQ1</t>
  </si>
  <si>
    <t>dR1</t>
  </si>
  <si>
    <t>dQ2</t>
  </si>
  <si>
    <t>dR2</t>
  </si>
  <si>
    <t>dQ3</t>
  </si>
  <si>
    <t>dR3</t>
  </si>
  <si>
    <t>dQ4</t>
  </si>
  <si>
    <t>dR4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</si>
</sst>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166" fontId="0" fillId="0" borderId="0" xfId="0" applyNumberFormat="1"/>
    <xf numFmtId="0" fontId="0" fillId="0" borderId="2" xfId="0" applyBorder="1"/>
    <xf numFmtId="165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0" xfId="0" applyBorder="1"/>
    <xf numFmtId="165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7" xfId="0" applyBorder="1"/>
    <xf numFmtId="165" fontId="0" fillId="0" borderId="7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0" xfId="0" applyFill="1" applyBorder="1"/>
    <xf numFmtId="165" fontId="0" fillId="0" borderId="0" xfId="0" applyNumberFormat="1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0" fontId="0" fillId="0" borderId="2" xfId="0" applyFill="1" applyBorder="1"/>
    <xf numFmtId="165" fontId="0" fillId="0" borderId="2" xfId="0" applyNumberFormat="1" applyFill="1" applyBorder="1"/>
    <xf numFmtId="164" fontId="0" fillId="0" borderId="2" xfId="0" applyNumberFormat="1" applyFill="1" applyBorder="1"/>
    <xf numFmtId="2" fontId="0" fillId="0" borderId="2" xfId="0" applyNumberFormat="1" applyFill="1" applyBorder="1"/>
    <xf numFmtId="0" fontId="0" fillId="0" borderId="7" xfId="0" applyFill="1" applyBorder="1"/>
    <xf numFmtId="165" fontId="0" fillId="0" borderId="7" xfId="0" applyNumberFormat="1" applyFill="1" applyBorder="1"/>
    <xf numFmtId="164" fontId="0" fillId="0" borderId="7" xfId="0" applyNumberFormat="1" applyFill="1" applyBorder="1"/>
    <xf numFmtId="2" fontId="0" fillId="0" borderId="7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A21A-6DAC-4B1D-8115-FB90EB083815}">
  <dimension ref="A1:M29"/>
  <sheetViews>
    <sheetView tabSelected="1" zoomScaleNormal="100" workbookViewId="0">
      <selection activeCell="E6" sqref="E6"/>
    </sheetView>
  </sheetViews>
  <sheetFormatPr defaultRowHeight="15" x14ac:dyDescent="0.25"/>
  <cols>
    <col min="9" max="9" width="12" bestFit="1" customWidth="1"/>
  </cols>
  <sheetData>
    <row r="1" spans="1:13" x14ac:dyDescent="0.25">
      <c r="A1" t="s">
        <v>8</v>
      </c>
      <c r="B1" t="s">
        <v>2</v>
      </c>
      <c r="C1" t="s">
        <v>3</v>
      </c>
      <c r="D1" t="s">
        <v>6</v>
      </c>
      <c r="E1" t="s">
        <v>7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25">
      <c r="A2" s="30">
        <v>1</v>
      </c>
      <c r="B2" s="33"/>
      <c r="C2" s="33"/>
      <c r="D2" s="33"/>
      <c r="E2" s="33"/>
      <c r="F2" s="3">
        <v>0.05</v>
      </c>
      <c r="G2" s="3">
        <v>5.0000000000000001E-3</v>
      </c>
      <c r="H2" s="4">
        <v>0.57189999999999996</v>
      </c>
      <c r="I2" s="4">
        <f>(0.000035*H2+0.000005*1)</f>
        <v>2.5016499999999997E-5</v>
      </c>
      <c r="J2" s="5">
        <f>F2*H2</f>
        <v>2.8594999999999999E-2</v>
      </c>
      <c r="K2" s="5">
        <f>SQRT((G2/F2)^2+(I2/H2)^2)*J2</f>
        <v>2.8595002735728459E-3</v>
      </c>
      <c r="L2" s="6">
        <f>H2/F2</f>
        <v>11.437999999999999</v>
      </c>
      <c r="M2" s="7">
        <f>SQRT((G2/F2)^2+(I2/H2)^2)*L2</f>
        <v>1.1438001094291381</v>
      </c>
    </row>
    <row r="3" spans="1:13" x14ac:dyDescent="0.25">
      <c r="A3" s="31"/>
      <c r="B3" s="34"/>
      <c r="C3" s="34"/>
      <c r="D3" s="34"/>
      <c r="E3" s="34"/>
      <c r="F3" s="8">
        <v>0.04</v>
      </c>
      <c r="G3" s="8">
        <v>5.0000000000000001E-3</v>
      </c>
      <c r="H3" s="8">
        <v>0.46557999999999999</v>
      </c>
      <c r="I3" s="9">
        <f t="shared" ref="I3:I28" si="0">(0.000035*H3+0.000005*1)</f>
        <v>2.1295299999999999E-5</v>
      </c>
      <c r="J3" s="10">
        <f t="shared" ref="J3:J15" si="1">F3*H3</f>
        <v>1.8623199999999999E-2</v>
      </c>
      <c r="K3" s="10">
        <f t="shared" ref="K3:K15" si="2">SQRT((G3/F3)^2+(I3/H3)^2)*J3</f>
        <v>2.3279001558451089E-3</v>
      </c>
      <c r="L3" s="11">
        <f t="shared" ref="L3:L15" si="3">H3/F3</f>
        <v>11.6395</v>
      </c>
      <c r="M3" s="12">
        <f t="shared" ref="M3:M15" si="4">SQRT((G3/F3)^2+(I3/H3)^2)*L3</f>
        <v>1.4549375974031933</v>
      </c>
    </row>
    <row r="4" spans="1:13" x14ac:dyDescent="0.25">
      <c r="A4" s="31"/>
      <c r="B4" s="34"/>
      <c r="C4" s="34"/>
      <c r="D4" s="34"/>
      <c r="E4" s="34"/>
      <c r="F4" s="8">
        <v>0.03</v>
      </c>
      <c r="G4" s="8">
        <v>5.0000000000000001E-3</v>
      </c>
      <c r="H4" s="8">
        <v>0.36404999999999998</v>
      </c>
      <c r="I4" s="9">
        <f t="shared" si="0"/>
        <v>1.774175E-5</v>
      </c>
      <c r="J4" s="10">
        <f t="shared" si="1"/>
        <v>1.0921499999999999E-2</v>
      </c>
      <c r="K4" s="10">
        <f t="shared" si="2"/>
        <v>1.8202500778169805E-3</v>
      </c>
      <c r="L4" s="11">
        <f t="shared" si="3"/>
        <v>12.135</v>
      </c>
      <c r="M4" s="12">
        <f t="shared" si="4"/>
        <v>2.0225000864633116</v>
      </c>
    </row>
    <row r="5" spans="1:13" x14ac:dyDescent="0.25">
      <c r="A5" s="31"/>
      <c r="B5" s="34"/>
      <c r="C5" s="34"/>
      <c r="D5" s="34"/>
      <c r="E5" s="34"/>
      <c r="F5" s="8">
        <v>0.02</v>
      </c>
      <c r="G5" s="8">
        <v>5.0000000000000001E-3</v>
      </c>
      <c r="H5" s="8">
        <v>0.26005</v>
      </c>
      <c r="I5" s="9">
        <f t="shared" si="0"/>
        <v>1.4101750000000001E-5</v>
      </c>
      <c r="J5" s="10">
        <f t="shared" si="1"/>
        <v>5.2009999999999999E-3</v>
      </c>
      <c r="K5" s="10">
        <f t="shared" si="2"/>
        <v>1.300250030587864E-3</v>
      </c>
      <c r="L5" s="11">
        <f t="shared" si="3"/>
        <v>13.0025</v>
      </c>
      <c r="M5" s="12">
        <f t="shared" si="4"/>
        <v>3.2506250764696603</v>
      </c>
    </row>
    <row r="6" spans="1:13" x14ac:dyDescent="0.25">
      <c r="A6" s="31"/>
      <c r="B6" s="34"/>
      <c r="C6" s="34"/>
      <c r="D6" s="34"/>
      <c r="E6" s="34"/>
      <c r="F6" s="8">
        <v>0.01</v>
      </c>
      <c r="G6" s="8">
        <v>5.0000000000000001E-3</v>
      </c>
      <c r="H6" s="8">
        <v>0.14615</v>
      </c>
      <c r="I6" s="9">
        <f t="shared" si="0"/>
        <v>1.0115250000000001E-5</v>
      </c>
      <c r="J6" s="10">
        <f t="shared" si="1"/>
        <v>1.4615000000000001E-3</v>
      </c>
      <c r="K6" s="10">
        <f t="shared" si="2"/>
        <v>7.3075000700090881E-4</v>
      </c>
      <c r="L6" s="11">
        <f t="shared" si="3"/>
        <v>14.615</v>
      </c>
      <c r="M6" s="12">
        <f t="shared" si="4"/>
        <v>7.3075000700090884</v>
      </c>
    </row>
    <row r="7" spans="1:13" x14ac:dyDescent="0.25">
      <c r="A7" s="31"/>
      <c r="B7" s="34"/>
      <c r="C7" s="34"/>
      <c r="D7" s="34"/>
      <c r="E7" s="34"/>
      <c r="F7" s="8">
        <v>0.11</v>
      </c>
      <c r="G7" s="8">
        <v>5.0000000000000001E-3</v>
      </c>
      <c r="H7" s="9">
        <v>1.1708000000000001</v>
      </c>
      <c r="I7" s="9">
        <f>(0.000035*H7+0.000005*10)</f>
        <v>9.0977999999999995E-5</v>
      </c>
      <c r="J7" s="10">
        <f t="shared" si="1"/>
        <v>0.12878800000000001</v>
      </c>
      <c r="K7" s="10">
        <f t="shared" si="2"/>
        <v>5.8540085541155017E-3</v>
      </c>
      <c r="L7" s="11">
        <f t="shared" si="3"/>
        <v>10.643636363636364</v>
      </c>
      <c r="M7" s="12">
        <f t="shared" si="4"/>
        <v>0.48380235984425629</v>
      </c>
    </row>
    <row r="8" spans="1:13" x14ac:dyDescent="0.25">
      <c r="A8" s="32"/>
      <c r="B8" s="35"/>
      <c r="C8" s="35"/>
      <c r="D8" s="35"/>
      <c r="E8" s="35"/>
      <c r="F8" s="13">
        <v>0.08</v>
      </c>
      <c r="G8" s="13">
        <v>5.0000000000000001E-3</v>
      </c>
      <c r="H8" s="13">
        <v>0.80057</v>
      </c>
      <c r="I8" s="14">
        <f t="shared" si="0"/>
        <v>3.3019950000000002E-5</v>
      </c>
      <c r="J8" s="15">
        <f t="shared" si="1"/>
        <v>6.4045600000000008E-2</v>
      </c>
      <c r="K8" s="15">
        <f t="shared" si="2"/>
        <v>4.0028508716325462E-3</v>
      </c>
      <c r="L8" s="16">
        <f t="shared" si="3"/>
        <v>10.007125</v>
      </c>
      <c r="M8" s="17">
        <f t="shared" si="4"/>
        <v>0.62544544869258523</v>
      </c>
    </row>
    <row r="9" spans="1:13" x14ac:dyDescent="0.25">
      <c r="A9" s="30">
        <v>2</v>
      </c>
      <c r="B9" s="33"/>
      <c r="C9" s="33"/>
      <c r="D9" s="33"/>
      <c r="E9" s="33"/>
      <c r="F9" s="22">
        <v>0.01</v>
      </c>
      <c r="G9" s="3">
        <v>5.0000000000000001E-3</v>
      </c>
      <c r="H9" s="22">
        <v>0.16042000000000001</v>
      </c>
      <c r="I9" s="23">
        <f t="shared" si="0"/>
        <v>1.06147E-5</v>
      </c>
      <c r="J9" s="24">
        <f t="shared" si="1"/>
        <v>1.6042000000000001E-3</v>
      </c>
      <c r="K9" s="5">
        <f t="shared" si="2"/>
        <v>8.0210000702355408E-4</v>
      </c>
      <c r="L9" s="25">
        <f t="shared" si="3"/>
        <v>16.042000000000002</v>
      </c>
      <c r="M9" s="7">
        <f t="shared" si="4"/>
        <v>8.0210000702355408</v>
      </c>
    </row>
    <row r="10" spans="1:13" x14ac:dyDescent="0.25">
      <c r="A10" s="31"/>
      <c r="B10" s="34"/>
      <c r="C10" s="34"/>
      <c r="D10" s="34"/>
      <c r="E10" s="34"/>
      <c r="F10" s="18">
        <v>0.02</v>
      </c>
      <c r="G10" s="8">
        <v>5.0000000000000001E-3</v>
      </c>
      <c r="H10" s="18">
        <v>0.23591000000000001</v>
      </c>
      <c r="I10" s="19">
        <f t="shared" si="0"/>
        <v>1.3256850000000002E-5</v>
      </c>
      <c r="J10" s="20">
        <f t="shared" si="1"/>
        <v>4.7182000000000005E-3</v>
      </c>
      <c r="K10" s="10">
        <f t="shared" si="2"/>
        <v>1.1795500297984945E-3</v>
      </c>
      <c r="L10" s="21">
        <f t="shared" si="3"/>
        <v>11.795500000000001</v>
      </c>
      <c r="M10" s="12">
        <f t="shared" si="4"/>
        <v>2.948875074496236</v>
      </c>
    </row>
    <row r="11" spans="1:13" x14ac:dyDescent="0.25">
      <c r="A11" s="31"/>
      <c r="B11" s="34"/>
      <c r="C11" s="34"/>
      <c r="D11" s="34"/>
      <c r="E11" s="34"/>
      <c r="F11" s="18">
        <v>0.03</v>
      </c>
      <c r="G11" s="8">
        <v>5.0000000000000001E-3</v>
      </c>
      <c r="H11" s="18">
        <v>0.30848999999999999</v>
      </c>
      <c r="I11" s="19">
        <f t="shared" si="0"/>
        <v>1.5797149999999998E-5</v>
      </c>
      <c r="J11" s="20">
        <f t="shared" si="1"/>
        <v>9.2546999999999994E-3</v>
      </c>
      <c r="K11" s="10">
        <f t="shared" si="2"/>
        <v>1.5424500728046123E-3</v>
      </c>
      <c r="L11" s="21">
        <f t="shared" si="3"/>
        <v>10.282999999999999</v>
      </c>
      <c r="M11" s="12">
        <f t="shared" si="4"/>
        <v>1.7138334142273468</v>
      </c>
    </row>
    <row r="12" spans="1:13" x14ac:dyDescent="0.25">
      <c r="A12" s="31"/>
      <c r="B12" s="34"/>
      <c r="C12" s="34"/>
      <c r="D12" s="34"/>
      <c r="E12" s="34"/>
      <c r="F12" s="18">
        <v>0.04</v>
      </c>
      <c r="G12" s="8">
        <v>5.0000000000000001E-3</v>
      </c>
      <c r="H12" s="18">
        <v>0.44552000000000003</v>
      </c>
      <c r="I12" s="19">
        <f t="shared" si="0"/>
        <v>2.0593199999999998E-5</v>
      </c>
      <c r="J12" s="20">
        <f t="shared" si="1"/>
        <v>1.7820800000000001E-2</v>
      </c>
      <c r="K12" s="10">
        <f t="shared" si="2"/>
        <v>2.2276001523001874E-3</v>
      </c>
      <c r="L12" s="21">
        <f t="shared" si="3"/>
        <v>11.138</v>
      </c>
      <c r="M12" s="12">
        <f t="shared" si="4"/>
        <v>1.3922500951876169</v>
      </c>
    </row>
    <row r="13" spans="1:13" x14ac:dyDescent="0.25">
      <c r="A13" s="31"/>
      <c r="B13" s="34"/>
      <c r="C13" s="34"/>
      <c r="D13" s="34"/>
      <c r="E13" s="34"/>
      <c r="F13" s="18">
        <v>7.0000000000000007E-2</v>
      </c>
      <c r="G13" s="8">
        <v>5.0000000000000001E-3</v>
      </c>
      <c r="H13" s="18">
        <v>0.74165000000000003</v>
      </c>
      <c r="I13" s="19">
        <f t="shared" si="0"/>
        <v>3.095775E-5</v>
      </c>
      <c r="J13" s="20">
        <f t="shared" si="1"/>
        <v>5.191550000000001E-2</v>
      </c>
      <c r="K13" s="10">
        <f t="shared" si="2"/>
        <v>3.708250633192584E-3</v>
      </c>
      <c r="L13" s="21">
        <f t="shared" si="3"/>
        <v>10.594999999999999</v>
      </c>
      <c r="M13" s="12">
        <f t="shared" si="4"/>
        <v>0.75678584350869038</v>
      </c>
    </row>
    <row r="14" spans="1:13" x14ac:dyDescent="0.25">
      <c r="A14" s="31"/>
      <c r="B14" s="34"/>
      <c r="C14" s="34"/>
      <c r="D14" s="34"/>
      <c r="E14" s="34"/>
      <c r="F14" s="18">
        <v>0.08</v>
      </c>
      <c r="G14" s="8">
        <v>5.0000000000000001E-3</v>
      </c>
      <c r="H14" s="18">
        <v>0.80061000000000004</v>
      </c>
      <c r="I14" s="19">
        <f t="shared" si="0"/>
        <v>3.3021349999999999E-5</v>
      </c>
      <c r="J14" s="20">
        <f t="shared" si="1"/>
        <v>6.4048800000000003E-2</v>
      </c>
      <c r="K14" s="10">
        <f t="shared" si="2"/>
        <v>4.003050871662907E-3</v>
      </c>
      <c r="L14" s="21">
        <f t="shared" si="3"/>
        <v>10.007625000000001</v>
      </c>
      <c r="M14" s="12">
        <f t="shared" si="4"/>
        <v>0.62547669869732925</v>
      </c>
    </row>
    <row r="15" spans="1:13" x14ac:dyDescent="0.25">
      <c r="A15" s="32"/>
      <c r="B15" s="35"/>
      <c r="C15" s="35"/>
      <c r="D15" s="35"/>
      <c r="E15" s="35"/>
      <c r="F15" s="29">
        <v>0.1</v>
      </c>
      <c r="G15" s="13">
        <v>5.0000000000000001E-3</v>
      </c>
      <c r="H15" s="26">
        <v>1.05017</v>
      </c>
      <c r="I15" s="27">
        <f>(0.000035*H15+0.000005*10)</f>
        <v>8.6755950000000004E-5</v>
      </c>
      <c r="J15" s="28">
        <f t="shared" si="1"/>
        <v>0.10501700000000001</v>
      </c>
      <c r="K15" s="15">
        <f t="shared" si="2"/>
        <v>5.2508571670203154E-3</v>
      </c>
      <c r="L15" s="29">
        <f t="shared" si="3"/>
        <v>10.5017</v>
      </c>
      <c r="M15" s="17">
        <f t="shared" si="4"/>
        <v>0.52508571670203141</v>
      </c>
    </row>
    <row r="16" spans="1:13" x14ac:dyDescent="0.25">
      <c r="A16" s="30">
        <v>3</v>
      </c>
      <c r="B16" s="33"/>
      <c r="C16" s="33"/>
      <c r="D16" s="33"/>
      <c r="E16" s="33"/>
      <c r="F16" s="22">
        <v>0.01</v>
      </c>
      <c r="G16" s="3">
        <v>5.0000000000000001E-3</v>
      </c>
      <c r="H16" s="23">
        <v>0.16850000000000001</v>
      </c>
      <c r="I16" s="23">
        <f t="shared" si="0"/>
        <v>1.08975E-5</v>
      </c>
      <c r="J16" s="24">
        <f t="shared" ref="J16:J22" si="5">F16*H16</f>
        <v>1.6850000000000001E-3</v>
      </c>
      <c r="K16" s="5">
        <f t="shared" ref="K16:K22" si="6">SQRT((G16/F16)^2+(I16/H16)^2)*J16</f>
        <v>8.4250000704780455E-4</v>
      </c>
      <c r="L16" s="25">
        <f t="shared" ref="L16:L22" si="7">H16/F16</f>
        <v>16.850000000000001</v>
      </c>
      <c r="M16" s="7">
        <f t="shared" ref="M16:M21" si="8">SQRT((G16/F16)^2+(I16/H16)^2)*L16</f>
        <v>8.4250000704780454</v>
      </c>
    </row>
    <row r="17" spans="1:13" x14ac:dyDescent="0.25">
      <c r="A17" s="31"/>
      <c r="B17" s="34"/>
      <c r="C17" s="34"/>
      <c r="D17" s="34"/>
      <c r="E17" s="34"/>
      <c r="F17" s="18">
        <v>0.02</v>
      </c>
      <c r="G17" s="8">
        <v>5.0000000000000001E-3</v>
      </c>
      <c r="H17" s="18">
        <v>0.25384000000000001</v>
      </c>
      <c r="I17" s="19">
        <f t="shared" si="0"/>
        <v>1.3884399999999999E-5</v>
      </c>
      <c r="J17" s="20">
        <f t="shared" si="5"/>
        <v>5.0768000000000002E-3</v>
      </c>
      <c r="K17" s="10">
        <f t="shared" si="6"/>
        <v>1.269200030377649E-3</v>
      </c>
      <c r="L17" s="21">
        <f t="shared" si="7"/>
        <v>12.692</v>
      </c>
      <c r="M17" s="12">
        <f t="shared" si="8"/>
        <v>3.1730000759441226</v>
      </c>
    </row>
    <row r="18" spans="1:13" x14ac:dyDescent="0.25">
      <c r="A18" s="31"/>
      <c r="B18" s="34"/>
      <c r="C18" s="34"/>
      <c r="D18" s="34"/>
      <c r="E18" s="34"/>
      <c r="F18" s="18">
        <v>0.03</v>
      </c>
      <c r="G18" s="8">
        <v>5.0000000000000001E-3</v>
      </c>
      <c r="H18" s="18">
        <v>0.33987000000000001</v>
      </c>
      <c r="I18" s="19">
        <f t="shared" si="0"/>
        <v>1.6895450000000001E-5</v>
      </c>
      <c r="J18" s="20">
        <f t="shared" si="5"/>
        <v>1.01961E-2</v>
      </c>
      <c r="K18" s="10">
        <f t="shared" si="6"/>
        <v>1.6993500755908442E-3</v>
      </c>
      <c r="L18" s="21">
        <f t="shared" si="7"/>
        <v>11.329000000000001</v>
      </c>
      <c r="M18" s="12">
        <f t="shared" si="8"/>
        <v>1.8881667506564936</v>
      </c>
    </row>
    <row r="19" spans="1:13" x14ac:dyDescent="0.25">
      <c r="A19" s="31"/>
      <c r="B19" s="34"/>
      <c r="C19" s="34"/>
      <c r="D19" s="34"/>
      <c r="E19" s="34"/>
      <c r="F19" s="18">
        <v>0.05</v>
      </c>
      <c r="G19" s="8">
        <v>5.0000000000000001E-3</v>
      </c>
      <c r="H19" s="18">
        <v>0.51400999999999997</v>
      </c>
      <c r="I19" s="19">
        <f t="shared" si="0"/>
        <v>2.2990349999999996E-5</v>
      </c>
      <c r="J19" s="20">
        <f t="shared" si="5"/>
        <v>2.5700500000000001E-2</v>
      </c>
      <c r="K19" s="10">
        <f t="shared" si="6"/>
        <v>2.5700502570748462E-3</v>
      </c>
      <c r="L19" s="21">
        <f t="shared" si="7"/>
        <v>10.280199999999999</v>
      </c>
      <c r="M19" s="12">
        <f t="shared" si="8"/>
        <v>1.0280201028299383</v>
      </c>
    </row>
    <row r="20" spans="1:13" x14ac:dyDescent="0.25">
      <c r="A20" s="31"/>
      <c r="B20" s="34"/>
      <c r="C20" s="34"/>
      <c r="D20" s="34"/>
      <c r="E20" s="34"/>
      <c r="F20" s="18">
        <v>0.08</v>
      </c>
      <c r="G20" s="8">
        <v>5.0000000000000001E-3</v>
      </c>
      <c r="H20" s="18">
        <v>0.80056000000000005</v>
      </c>
      <c r="I20" s="19">
        <f t="shared" si="0"/>
        <v>3.3019599999999998E-5</v>
      </c>
      <c r="J20" s="20">
        <f t="shared" si="5"/>
        <v>6.4044799999999999E-2</v>
      </c>
      <c r="K20" s="10">
        <f>SQRT((G20/F20)^2+(I20/H20)^2)*J20</f>
        <v>4.0028008716249544E-3</v>
      </c>
      <c r="L20" s="21">
        <f t="shared" si="7"/>
        <v>10.007</v>
      </c>
      <c r="M20" s="12">
        <f t="shared" si="8"/>
        <v>0.62543763619139914</v>
      </c>
    </row>
    <row r="21" spans="1:13" x14ac:dyDescent="0.25">
      <c r="A21" s="31"/>
      <c r="B21" s="34"/>
      <c r="C21" s="34"/>
      <c r="D21" s="34"/>
      <c r="E21" s="34"/>
      <c r="F21" s="18">
        <v>0.09</v>
      </c>
      <c r="G21" s="8">
        <v>5.0000000000000001E-3</v>
      </c>
      <c r="H21" s="18">
        <v>0.95145999999999997</v>
      </c>
      <c r="I21" s="19">
        <f t="shared" si="0"/>
        <v>3.8301099999999998E-5</v>
      </c>
      <c r="J21" s="20">
        <f t="shared" si="5"/>
        <v>8.5631399999999996E-2</v>
      </c>
      <c r="K21" s="10">
        <f t="shared" si="6"/>
        <v>4.7573012488691018E-3</v>
      </c>
      <c r="L21" s="21">
        <f t="shared" si="7"/>
        <v>10.571777777777777</v>
      </c>
      <c r="M21" s="12">
        <f t="shared" si="8"/>
        <v>0.58732114183569151</v>
      </c>
    </row>
    <row r="22" spans="1:13" x14ac:dyDescent="0.25">
      <c r="A22" s="32"/>
      <c r="B22" s="35"/>
      <c r="C22" s="35"/>
      <c r="D22" s="35"/>
      <c r="E22" s="35"/>
      <c r="F22" s="26">
        <v>0.11</v>
      </c>
      <c r="G22" s="13">
        <v>5.0000000000000001E-3</v>
      </c>
      <c r="H22" s="26">
        <v>1.17099</v>
      </c>
      <c r="I22" s="27">
        <f t="shared" si="0"/>
        <v>4.5984649999999997E-5</v>
      </c>
      <c r="J22" s="28">
        <f t="shared" si="5"/>
        <v>0.1288089</v>
      </c>
      <c r="K22" s="15">
        <f t="shared" si="6"/>
        <v>5.8549521850323628E-3</v>
      </c>
      <c r="L22" s="29">
        <f t="shared" si="7"/>
        <v>10.645363636363635</v>
      </c>
      <c r="M22" s="17">
        <f>SQRT((G22/F22)^2+(I22/H22)^2)*L22</f>
        <v>0.48388034587044315</v>
      </c>
    </row>
    <row r="23" spans="1:13" x14ac:dyDescent="0.25">
      <c r="A23" s="30">
        <v>4</v>
      </c>
      <c r="B23" s="33"/>
      <c r="C23" s="33"/>
      <c r="D23" s="33"/>
      <c r="E23" s="33"/>
      <c r="F23" s="22">
        <v>0.01</v>
      </c>
      <c r="G23" s="3">
        <v>5.0000000000000001E-3</v>
      </c>
      <c r="H23" s="22">
        <v>0.14146</v>
      </c>
      <c r="I23" s="23">
        <f t="shared" si="0"/>
        <v>9.9511000000000003E-6</v>
      </c>
      <c r="J23" s="24">
        <f t="shared" ref="J23:J29" si="9">F23*H23</f>
        <v>1.4146E-3</v>
      </c>
      <c r="K23" s="5">
        <f t="shared" ref="K23:K29" si="10">SQRT((G23/F23)^2+(I23/H23)^2)*J23</f>
        <v>7.0730000700016912E-4</v>
      </c>
      <c r="L23" s="25">
        <f t="shared" ref="L23:L29" si="11">H23/F23</f>
        <v>14.146000000000001</v>
      </c>
      <c r="M23" s="7">
        <f>SQRT((G23/F23)^2+(I23/H23)^2)*L23</f>
        <v>7.0730000700016911</v>
      </c>
    </row>
    <row r="24" spans="1:13" x14ac:dyDescent="0.25">
      <c r="A24" s="31"/>
      <c r="B24" s="34"/>
      <c r="C24" s="34"/>
      <c r="D24" s="34"/>
      <c r="E24" s="34"/>
      <c r="F24" s="18">
        <v>0.02</v>
      </c>
      <c r="G24" s="8">
        <v>5.0000000000000001E-3</v>
      </c>
      <c r="H24" s="18">
        <v>0.21795</v>
      </c>
      <c r="I24" s="19">
        <f t="shared" si="0"/>
        <v>1.2628249999999999E-5</v>
      </c>
      <c r="J24" s="20">
        <f t="shared" si="9"/>
        <v>4.359E-3</v>
      </c>
      <c r="K24" s="10">
        <f t="shared" si="10"/>
        <v>1.0897500292677579E-3</v>
      </c>
      <c r="L24" s="21">
        <f t="shared" si="11"/>
        <v>10.897500000000001</v>
      </c>
      <c r="M24" s="12">
        <f t="shared" ref="M24:M29" si="12">SQRT((G24/F24)^2+(I24/H24)^2)*L24</f>
        <v>2.7243750731693948</v>
      </c>
    </row>
    <row r="25" spans="1:13" x14ac:dyDescent="0.25">
      <c r="A25" s="31"/>
      <c r="B25" s="34"/>
      <c r="C25" s="34"/>
      <c r="D25" s="34"/>
      <c r="E25" s="34"/>
      <c r="F25" s="18">
        <v>0.04</v>
      </c>
      <c r="G25" s="8">
        <v>5.0000000000000001E-3</v>
      </c>
      <c r="H25" s="18">
        <v>0.47410999999999998</v>
      </c>
      <c r="I25" s="19">
        <f t="shared" si="0"/>
        <v>2.1593849999999997E-5</v>
      </c>
      <c r="J25" s="20">
        <f t="shared" si="9"/>
        <v>1.8964399999999999E-2</v>
      </c>
      <c r="K25" s="10">
        <f t="shared" si="10"/>
        <v>2.3705501573624155E-3</v>
      </c>
      <c r="L25" s="21">
        <f t="shared" si="11"/>
        <v>11.852749999999999</v>
      </c>
      <c r="M25" s="12">
        <f t="shared" si="12"/>
        <v>1.4815938483515096</v>
      </c>
    </row>
    <row r="26" spans="1:13" x14ac:dyDescent="0.25">
      <c r="A26" s="31"/>
      <c r="B26" s="34"/>
      <c r="C26" s="34"/>
      <c r="D26" s="34"/>
      <c r="E26" s="34"/>
      <c r="F26" s="18">
        <v>0.05</v>
      </c>
      <c r="G26" s="8">
        <v>5.0000000000000001E-3</v>
      </c>
      <c r="H26" s="18">
        <v>0.53708</v>
      </c>
      <c r="I26" s="19">
        <f t="shared" si="0"/>
        <v>2.3797799999999998E-5</v>
      </c>
      <c r="J26" s="20">
        <f t="shared" si="9"/>
        <v>2.6854000000000003E-2</v>
      </c>
      <c r="K26" s="10">
        <f t="shared" si="10"/>
        <v>2.6854002636177371E-3</v>
      </c>
      <c r="L26" s="21">
        <f t="shared" si="11"/>
        <v>10.7416</v>
      </c>
      <c r="M26" s="12">
        <f t="shared" si="12"/>
        <v>1.0741601054470946</v>
      </c>
    </row>
    <row r="27" spans="1:13" x14ac:dyDescent="0.25">
      <c r="A27" s="31"/>
      <c r="B27" s="34"/>
      <c r="C27" s="34"/>
      <c r="D27" s="34"/>
      <c r="E27" s="34"/>
      <c r="F27" s="18">
        <v>7.0000000000000007E-2</v>
      </c>
      <c r="G27" s="8">
        <v>5.0000000000000001E-3</v>
      </c>
      <c r="H27" s="18">
        <v>0.73055000000000003</v>
      </c>
      <c r="I27" s="19">
        <f t="shared" si="0"/>
        <v>3.0569250000000002E-5</v>
      </c>
      <c r="J27" s="20">
        <f t="shared" si="9"/>
        <v>5.113850000000001E-2</v>
      </c>
      <c r="K27" s="10">
        <f t="shared" si="10"/>
        <v>3.6527506267807729E-3</v>
      </c>
      <c r="L27" s="21">
        <f t="shared" si="11"/>
        <v>10.436428571428571</v>
      </c>
      <c r="M27" s="12">
        <f t="shared" si="12"/>
        <v>0.74545931158791268</v>
      </c>
    </row>
    <row r="28" spans="1:13" x14ac:dyDescent="0.25">
      <c r="A28" s="31"/>
      <c r="B28" s="34"/>
      <c r="C28" s="34"/>
      <c r="D28" s="34"/>
      <c r="E28" s="34"/>
      <c r="F28" s="18">
        <v>0.09</v>
      </c>
      <c r="G28" s="8">
        <v>5.0000000000000001E-3</v>
      </c>
      <c r="H28" s="19">
        <v>0.88959999999999995</v>
      </c>
      <c r="I28" s="19">
        <f t="shared" si="0"/>
        <v>3.6135999999999994E-5</v>
      </c>
      <c r="J28" s="20">
        <f t="shared" si="9"/>
        <v>8.0063999999999996E-2</v>
      </c>
      <c r="K28" s="10">
        <f t="shared" si="10"/>
        <v>4.4480011889684807E-3</v>
      </c>
      <c r="L28" s="21">
        <f t="shared" si="11"/>
        <v>9.8844444444444441</v>
      </c>
      <c r="M28" s="12">
        <f t="shared" si="12"/>
        <v>0.54913594925536802</v>
      </c>
    </row>
    <row r="29" spans="1:13" x14ac:dyDescent="0.25">
      <c r="A29" s="32"/>
      <c r="B29" s="35"/>
      <c r="C29" s="35"/>
      <c r="D29" s="35"/>
      <c r="E29" s="35"/>
      <c r="F29" s="26">
        <v>0.11</v>
      </c>
      <c r="G29" s="13">
        <v>5.0000000000000001E-3</v>
      </c>
      <c r="H29" s="26">
        <v>1.1332100000000001</v>
      </c>
      <c r="I29" s="27">
        <f>(0.000035*H29+0.000005*10)</f>
        <v>8.9662349999999994E-5</v>
      </c>
      <c r="J29" s="28">
        <f t="shared" si="9"/>
        <v>0.1246531</v>
      </c>
      <c r="K29" s="15">
        <f t="shared" si="10"/>
        <v>5.6660585841021623E-3</v>
      </c>
      <c r="L29" s="29">
        <f t="shared" si="11"/>
        <v>10.301909090909092</v>
      </c>
      <c r="M29" s="17">
        <f t="shared" si="12"/>
        <v>0.46826930447125309</v>
      </c>
    </row>
  </sheetData>
  <mergeCells count="4">
    <mergeCell ref="A2:A8"/>
    <mergeCell ref="A9:A15"/>
    <mergeCell ref="A16:A22"/>
    <mergeCell ref="A23:A29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A222-325D-410F-BB2D-36696DD68A6D}">
  <dimension ref="A1:P8"/>
  <sheetViews>
    <sheetView workbookViewId="0">
      <selection activeCell="C7" sqref="C7"/>
    </sheetView>
  </sheetViews>
  <sheetFormatPr defaultRowHeight="15" x14ac:dyDescent="0.25"/>
  <cols>
    <col min="9" max="9" width="10.5703125" bestFit="1" customWidth="1"/>
    <col min="10" max="10" width="10.5703125" customWidth="1"/>
  </cols>
  <sheetData>
    <row r="1" spans="1:16" x14ac:dyDescent="0.25">
      <c r="A1" t="s">
        <v>10</v>
      </c>
      <c r="B1" t="s">
        <v>17</v>
      </c>
      <c r="C1" t="s">
        <v>9</v>
      </c>
      <c r="D1" t="s">
        <v>18</v>
      </c>
      <c r="E1" t="s">
        <v>11</v>
      </c>
      <c r="F1" t="s">
        <v>19</v>
      </c>
      <c r="G1" t="s">
        <v>12</v>
      </c>
      <c r="H1" t="s">
        <v>20</v>
      </c>
      <c r="I1" t="s">
        <v>13</v>
      </c>
      <c r="J1" t="s">
        <v>21</v>
      </c>
      <c r="K1" t="s">
        <v>14</v>
      </c>
      <c r="L1" t="s">
        <v>22</v>
      </c>
      <c r="M1" t="s">
        <v>15</v>
      </c>
      <c r="N1" t="s">
        <v>23</v>
      </c>
      <c r="O1" t="s">
        <v>16</v>
      </c>
      <c r="P1" t="s">
        <v>24</v>
      </c>
    </row>
    <row r="2" spans="1:16" x14ac:dyDescent="0.25">
      <c r="A2">
        <f>Лист1!J2</f>
        <v>2.8594999999999999E-2</v>
      </c>
      <c r="B2">
        <f>Лист1!K2</f>
        <v>2.8595002735728459E-3</v>
      </c>
      <c r="C2" s="1">
        <f>Лист1!L2</f>
        <v>11.437999999999999</v>
      </c>
      <c r="D2" s="1">
        <f>Лист1!M2</f>
        <v>1.1438001094291381</v>
      </c>
      <c r="E2">
        <f>Лист1!J9</f>
        <v>1.6042000000000001E-3</v>
      </c>
      <c r="F2">
        <f>Лист1!K9</f>
        <v>8.0210000702355408E-4</v>
      </c>
      <c r="G2" s="1">
        <f>Лист1!L9</f>
        <v>16.042000000000002</v>
      </c>
      <c r="H2" s="1">
        <f>Лист1!M9</f>
        <v>8.0210000702355408</v>
      </c>
      <c r="I2" s="2">
        <f>Лист1!J16</f>
        <v>1.6850000000000001E-3</v>
      </c>
      <c r="J2" s="2">
        <f>Лист1!K16</f>
        <v>8.4250000704780455E-4</v>
      </c>
      <c r="K2" s="1">
        <f>Лист1!L16</f>
        <v>16.850000000000001</v>
      </c>
      <c r="L2" s="1">
        <f>Лист1!M16</f>
        <v>8.4250000704780454</v>
      </c>
      <c r="M2" s="2">
        <f>Лист1!J23</f>
        <v>1.4146E-3</v>
      </c>
      <c r="N2" s="2">
        <f>Лист1!K23</f>
        <v>7.0730000700016912E-4</v>
      </c>
      <c r="O2" s="1">
        <f>Лист1!L23</f>
        <v>14.146000000000001</v>
      </c>
      <c r="P2" s="1">
        <f>Лист1!M23</f>
        <v>7.0730000700016911</v>
      </c>
    </row>
    <row r="3" spans="1:16" x14ac:dyDescent="0.25">
      <c r="A3">
        <f>Лист1!J3</f>
        <v>1.8623199999999999E-2</v>
      </c>
      <c r="B3">
        <f>Лист1!K3</f>
        <v>2.3279001558451089E-3</v>
      </c>
      <c r="C3" s="1">
        <f>Лист1!L3</f>
        <v>11.6395</v>
      </c>
      <c r="D3" s="1">
        <f>Лист1!M3</f>
        <v>1.4549375974031933</v>
      </c>
      <c r="E3">
        <f>Лист1!J10</f>
        <v>4.7182000000000005E-3</v>
      </c>
      <c r="F3">
        <f>Лист1!K10</f>
        <v>1.1795500297984945E-3</v>
      </c>
      <c r="G3" s="1">
        <f>Лист1!L10</f>
        <v>11.795500000000001</v>
      </c>
      <c r="H3" s="1">
        <f>Лист1!M10</f>
        <v>2.948875074496236</v>
      </c>
      <c r="I3" s="2">
        <f>Лист1!J17</f>
        <v>5.0768000000000002E-3</v>
      </c>
      <c r="J3" s="2">
        <f>Лист1!K17</f>
        <v>1.269200030377649E-3</v>
      </c>
      <c r="K3" s="1">
        <f>Лист1!L17</f>
        <v>12.692</v>
      </c>
      <c r="L3" s="1">
        <f>Лист1!M17</f>
        <v>3.1730000759441226</v>
      </c>
      <c r="M3" s="2">
        <f>Лист1!J24</f>
        <v>4.359E-3</v>
      </c>
      <c r="N3" s="2">
        <f>Лист1!K24</f>
        <v>1.0897500292677579E-3</v>
      </c>
      <c r="O3" s="1">
        <f>Лист1!L24</f>
        <v>10.897500000000001</v>
      </c>
      <c r="P3" s="1">
        <f>Лист1!M24</f>
        <v>2.7243750731693948</v>
      </c>
    </row>
    <row r="4" spans="1:16" x14ac:dyDescent="0.25">
      <c r="A4">
        <f>Лист1!J4</f>
        <v>1.0921499999999999E-2</v>
      </c>
      <c r="B4">
        <f>Лист1!K4</f>
        <v>1.8202500778169805E-3</v>
      </c>
      <c r="C4" s="1">
        <f>Лист1!L4</f>
        <v>12.135</v>
      </c>
      <c r="D4" s="1">
        <f>Лист1!M4</f>
        <v>2.0225000864633116</v>
      </c>
      <c r="E4">
        <f>Лист1!J11</f>
        <v>9.2546999999999994E-3</v>
      </c>
      <c r="F4">
        <f>Лист1!K11</f>
        <v>1.5424500728046123E-3</v>
      </c>
      <c r="G4" s="1">
        <f>Лист1!L11</f>
        <v>10.282999999999999</v>
      </c>
      <c r="H4" s="1">
        <f>Лист1!M11</f>
        <v>1.7138334142273468</v>
      </c>
      <c r="I4" s="2">
        <f>Лист1!J18</f>
        <v>1.01961E-2</v>
      </c>
      <c r="J4" s="2">
        <f>Лист1!K18</f>
        <v>1.6993500755908442E-3</v>
      </c>
      <c r="K4" s="1">
        <f>Лист1!L18</f>
        <v>11.329000000000001</v>
      </c>
      <c r="L4" s="1">
        <f>Лист1!M18</f>
        <v>1.8881667506564936</v>
      </c>
      <c r="M4" s="2">
        <f>Лист1!J25</f>
        <v>1.8964399999999999E-2</v>
      </c>
      <c r="N4" s="2">
        <f>Лист1!K25</f>
        <v>2.3705501573624155E-3</v>
      </c>
      <c r="O4" s="1">
        <f>Лист1!L25</f>
        <v>11.852749999999999</v>
      </c>
      <c r="P4" s="1">
        <f>Лист1!M25</f>
        <v>1.4815938483515096</v>
      </c>
    </row>
    <row r="5" spans="1:16" x14ac:dyDescent="0.25">
      <c r="A5">
        <f>Лист1!J5</f>
        <v>5.2009999999999999E-3</v>
      </c>
      <c r="B5">
        <f>Лист1!K5</f>
        <v>1.300250030587864E-3</v>
      </c>
      <c r="C5" s="1">
        <f>Лист1!L5</f>
        <v>13.0025</v>
      </c>
      <c r="D5" s="1">
        <f>Лист1!M5</f>
        <v>3.2506250764696603</v>
      </c>
      <c r="E5">
        <f>Лист1!J12</f>
        <v>1.7820800000000001E-2</v>
      </c>
      <c r="F5">
        <f>Лист1!K12</f>
        <v>2.2276001523001874E-3</v>
      </c>
      <c r="G5" s="1">
        <f>Лист1!L12</f>
        <v>11.138</v>
      </c>
      <c r="H5" s="1">
        <f>Лист1!M12</f>
        <v>1.3922500951876169</v>
      </c>
      <c r="I5" s="2">
        <f>Лист1!J19</f>
        <v>2.5700500000000001E-2</v>
      </c>
      <c r="J5" s="2">
        <f>Лист1!K19</f>
        <v>2.5700502570748462E-3</v>
      </c>
      <c r="K5" s="1">
        <f>Лист1!L19</f>
        <v>10.280199999999999</v>
      </c>
      <c r="L5" s="1">
        <f>Лист1!M19</f>
        <v>1.0280201028299383</v>
      </c>
      <c r="M5" s="2">
        <f>Лист1!J26</f>
        <v>2.6854000000000003E-2</v>
      </c>
      <c r="N5" s="2">
        <f>Лист1!K26</f>
        <v>2.6854002636177371E-3</v>
      </c>
      <c r="O5" s="1">
        <f>Лист1!L26</f>
        <v>10.7416</v>
      </c>
      <c r="P5" s="1">
        <f>Лист1!M26</f>
        <v>1.0741601054470946</v>
      </c>
    </row>
    <row r="6" spans="1:16" x14ac:dyDescent="0.25">
      <c r="A6">
        <f>Лист1!J6</f>
        <v>1.4615000000000001E-3</v>
      </c>
      <c r="B6">
        <f>Лист1!K6</f>
        <v>7.3075000700090881E-4</v>
      </c>
      <c r="C6" s="1">
        <f>Лист1!L6</f>
        <v>14.615</v>
      </c>
      <c r="D6" s="1">
        <f>Лист1!M6</f>
        <v>7.3075000700090884</v>
      </c>
      <c r="E6">
        <f>Лист1!J13</f>
        <v>5.191550000000001E-2</v>
      </c>
      <c r="F6">
        <f>Лист1!K13</f>
        <v>3.708250633192584E-3</v>
      </c>
      <c r="G6" s="1">
        <f>Лист1!L13</f>
        <v>10.594999999999999</v>
      </c>
      <c r="H6" s="1">
        <f>Лист1!M13</f>
        <v>0.75678584350869038</v>
      </c>
      <c r="I6" s="2">
        <f>Лист1!J20</f>
        <v>6.4044799999999999E-2</v>
      </c>
      <c r="J6" s="2">
        <f>Лист1!K20</f>
        <v>4.0028008716249544E-3</v>
      </c>
      <c r="K6" s="1">
        <f>Лист1!L20</f>
        <v>10.007</v>
      </c>
      <c r="L6" s="1">
        <f>Лист1!M20</f>
        <v>0.62543763619139914</v>
      </c>
      <c r="M6" s="2">
        <f>Лист1!J27</f>
        <v>5.113850000000001E-2</v>
      </c>
      <c r="N6" s="2">
        <f>Лист1!K27</f>
        <v>3.6527506267807729E-3</v>
      </c>
      <c r="O6" s="1">
        <f>Лист1!L27</f>
        <v>10.436428571428571</v>
      </c>
      <c r="P6" s="1">
        <f>Лист1!M27</f>
        <v>0.74545931158791268</v>
      </c>
    </row>
    <row r="7" spans="1:16" x14ac:dyDescent="0.25">
      <c r="A7">
        <f>Лист1!J7</f>
        <v>0.12878800000000001</v>
      </c>
      <c r="B7">
        <f>Лист1!K7</f>
        <v>5.8540085541155017E-3</v>
      </c>
      <c r="C7" s="1">
        <f>Лист1!L7</f>
        <v>10.643636363636364</v>
      </c>
      <c r="D7" s="1">
        <f>Лист1!M7</f>
        <v>0.48380235984425629</v>
      </c>
      <c r="E7">
        <f>Лист1!J14</f>
        <v>6.4048800000000003E-2</v>
      </c>
      <c r="F7">
        <f>Лист1!K14</f>
        <v>4.003050871662907E-3</v>
      </c>
      <c r="G7" s="1">
        <f>Лист1!L14</f>
        <v>10.007625000000001</v>
      </c>
      <c r="H7" s="1">
        <f>Лист1!M14</f>
        <v>0.62547669869732925</v>
      </c>
      <c r="I7" s="2">
        <f>Лист1!J21</f>
        <v>8.5631399999999996E-2</v>
      </c>
      <c r="J7" s="2">
        <f>Лист1!K21</f>
        <v>4.7573012488691018E-3</v>
      </c>
      <c r="K7" s="1">
        <f>Лист1!L21</f>
        <v>10.571777777777777</v>
      </c>
      <c r="L7" s="1">
        <f>Лист1!M21</f>
        <v>0.58732114183569151</v>
      </c>
      <c r="M7" s="2">
        <f>Лист1!J28</f>
        <v>8.0063999999999996E-2</v>
      </c>
      <c r="N7" s="2">
        <f>Лист1!K28</f>
        <v>4.4480011889684807E-3</v>
      </c>
      <c r="O7" s="1">
        <f>Лист1!L28</f>
        <v>9.8844444444444441</v>
      </c>
      <c r="P7" s="1">
        <f>Лист1!M28</f>
        <v>0.54913594925536802</v>
      </c>
    </row>
    <row r="8" spans="1:16" x14ac:dyDescent="0.25">
      <c r="A8">
        <f>Лист1!J8</f>
        <v>6.4045600000000008E-2</v>
      </c>
      <c r="B8">
        <f>Лист1!K8</f>
        <v>4.0028508716325462E-3</v>
      </c>
      <c r="C8" s="1">
        <f>Лист1!L8</f>
        <v>10.007125</v>
      </c>
      <c r="D8" s="1">
        <f>Лист1!M8</f>
        <v>0.62544544869258523</v>
      </c>
      <c r="E8">
        <f>Лист1!J15</f>
        <v>0.10501700000000001</v>
      </c>
      <c r="F8">
        <f>Лист1!K15</f>
        <v>5.2508571670203154E-3</v>
      </c>
      <c r="G8" s="1">
        <f>Лист1!L15</f>
        <v>10.5017</v>
      </c>
      <c r="H8" s="1">
        <f>Лист1!M15</f>
        <v>0.52508571670203141</v>
      </c>
      <c r="I8" s="2">
        <f>Лист1!J22</f>
        <v>0.1288089</v>
      </c>
      <c r="J8" s="2">
        <f>Лист1!K22</f>
        <v>5.8549521850323628E-3</v>
      </c>
      <c r="K8" s="1">
        <f>Лист1!L22</f>
        <v>10.645363636363635</v>
      </c>
      <c r="L8" s="1">
        <f>Лист1!M22</f>
        <v>0.48388034587044315</v>
      </c>
      <c r="M8" s="2">
        <f>Лист1!J29</f>
        <v>0.1246531</v>
      </c>
      <c r="N8" s="2">
        <f>Лист1!K29</f>
        <v>5.6660585841021623E-3</v>
      </c>
      <c r="O8" s="1">
        <f>Лист1!L29</f>
        <v>10.301909090909092</v>
      </c>
      <c r="P8" s="1">
        <f>Лист1!M29</f>
        <v>0.46826930447125309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Arsenium Gisich</dc:creator>
  <cp:lastModifiedBy>Arsenium Gisich</cp:lastModifiedBy>
  <dcterms:created xsi:type="dcterms:W3CDTF">2022-04-11T16:03:43Z</dcterms:created>
  <dcterms:modified xsi:type="dcterms:W3CDTF">2022-04-11T19:09:26Z</dcterms:modified>
</cp:coreProperties>
</file>