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r\Desktop\School\PHYS 449\"/>
    </mc:Choice>
  </mc:AlternateContent>
  <xr:revisionPtr revIDLastSave="0" documentId="13_ncr:1_{77A295CC-425A-42BB-A94C-767B2F1AE6CC}" xr6:coauthVersionLast="47" xr6:coauthVersionMax="47" xr10:uidLastSave="{00000000-0000-0000-0000-000000000000}"/>
  <bookViews>
    <workbookView xWindow="-108" yWindow="-108" windowWidth="23256" windowHeight="12576" xr2:uid="{709E59CC-72CF-49FB-93ED-CA02DFA88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6" i="1"/>
  <c r="G8" i="1"/>
  <c r="G5" i="1"/>
  <c r="G7" i="1"/>
  <c r="G9" i="1"/>
  <c r="G4" i="1"/>
  <c r="E11" i="1"/>
  <c r="E10" i="1"/>
  <c r="E6" i="1"/>
  <c r="E8" i="1"/>
  <c r="E5" i="1"/>
  <c r="E7" i="1"/>
  <c r="E9" i="1"/>
  <c r="E4" i="1"/>
</calcChain>
</file>

<file path=xl/sharedStrings.xml><?xml version="1.0" encoding="utf-8"?>
<sst xmlns="http://schemas.openxmlformats.org/spreadsheetml/2006/main" count="41" uniqueCount="38">
  <si>
    <t>Product #</t>
  </si>
  <si>
    <t>Thickness</t>
  </si>
  <si>
    <t>Purity</t>
  </si>
  <si>
    <t>Link</t>
  </si>
  <si>
    <t>https://www.alfa.com/en/catalog/046986/</t>
  </si>
  <si>
    <t>https://www.alfa.com/en/catalog/035818/</t>
  </si>
  <si>
    <t>https://www.alfa.com/en/catalog/042972/</t>
  </si>
  <si>
    <t>https://www.alfa.com/en/catalog/010950/</t>
  </si>
  <si>
    <t>https://www.alfa.com/en/catalog/042973/</t>
  </si>
  <si>
    <t>https://www.alfa.com/en/catalog/042189/</t>
  </si>
  <si>
    <t>https://www.alfa.com/en/catalog/035815/</t>
  </si>
  <si>
    <t>https://www.alfa.com/en/catalog/038381/</t>
  </si>
  <si>
    <t>Cost</t>
  </si>
  <si>
    <t>25micron</t>
  </si>
  <si>
    <t>50micron</t>
  </si>
  <si>
    <t>100micron</t>
  </si>
  <si>
    <t>10micron</t>
  </si>
  <si>
    <t>12.5micron</t>
  </si>
  <si>
    <t>30x150cm: 89.36$</t>
  </si>
  <si>
    <t>100x100mm: 225.75$</t>
  </si>
  <si>
    <t>50x50mm: 73.92$</t>
  </si>
  <si>
    <t>25x25mm: 51.03$</t>
  </si>
  <si>
    <t>50x50mm: 87.99$</t>
  </si>
  <si>
    <t>25x200mm: 81.59$</t>
  </si>
  <si>
    <t>25x1000mm: 176.40$</t>
  </si>
  <si>
    <t>50x50mm: 97.13$</t>
  </si>
  <si>
    <t>100x100mm: 279.30$</t>
  </si>
  <si>
    <t>50x50mm: 78.65$</t>
  </si>
  <si>
    <t>100x100mm: 245.70$</t>
  </si>
  <si>
    <t>25x25mm: 53.24$</t>
  </si>
  <si>
    <t>50x50mm: 74.34$</t>
  </si>
  <si>
    <t>25x25mm: 60.48$</t>
  </si>
  <si>
    <t>option 2:</t>
  </si>
  <si>
    <t>30x30cm: 45.57$</t>
  </si>
  <si>
    <t>50x50mm: 83.48$</t>
  </si>
  <si>
    <t>Copper foil, Alfa Aesar, 10-100 microns thick</t>
  </si>
  <si>
    <t>Price per square cm:</t>
  </si>
  <si>
    <t>$/cm^2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</si>
</sst>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fa.com/en/catalog/038381/" TargetMode="External"/><Relationship Id="rId3" Type="http://schemas.openxmlformats.org/officeDocument/2006/relationships/hyperlink" Target="https://www.alfa.com/en/catalog/042972/" TargetMode="External"/><Relationship Id="rId7" Type="http://schemas.openxmlformats.org/officeDocument/2006/relationships/hyperlink" Target="https://www.alfa.com/en/catalog/035815/" TargetMode="External"/><Relationship Id="rId2" Type="http://schemas.openxmlformats.org/officeDocument/2006/relationships/hyperlink" Target="https://www.alfa.com/en/catalog/035818/" TargetMode="External"/><Relationship Id="rId1" Type="http://schemas.openxmlformats.org/officeDocument/2006/relationships/hyperlink" Target="https://www.alfa.com/en/catalog/046986/" TargetMode="External"/><Relationship Id="rId6" Type="http://schemas.openxmlformats.org/officeDocument/2006/relationships/hyperlink" Target="https://www.alfa.com/en/catalog/042189/" TargetMode="External"/><Relationship Id="rId5" Type="http://schemas.openxmlformats.org/officeDocument/2006/relationships/hyperlink" Target="https://www.alfa.com/en/catalog/042973/" TargetMode="External"/><Relationship Id="rId4" Type="http://schemas.openxmlformats.org/officeDocument/2006/relationships/hyperlink" Target="https://www.alfa.com/en/catalog/0109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C6FF-06D4-4F78-A3B1-73E171E22D7A}">
  <dimension ref="A1:H11"/>
  <sheetViews>
    <sheetView tabSelected="1" zoomScale="125" zoomScaleNormal="130" workbookViewId="0">
      <selection activeCell="G2" sqref="G2"/>
    </sheetView>
  </sheetViews>
  <sheetFormatPr defaultRowHeight="14.4" x14ac:dyDescent="0.3"/>
  <cols>
    <col min="4" max="4" width="17.88671875" customWidth="1"/>
    <col min="5" max="5" width="17.44140625" customWidth="1"/>
    <col min="6" max="6" width="23.77734375" customWidth="1"/>
  </cols>
  <sheetData>
    <row r="1" spans="1:8" x14ac:dyDescent="0.3">
      <c r="A1" t="s">
        <v>35</v>
      </c>
    </row>
    <row r="3" spans="1:8" x14ac:dyDescent="0.3">
      <c r="A3" t="s">
        <v>0</v>
      </c>
      <c r="B3" t="s">
        <v>1</v>
      </c>
      <c r="C3" t="s">
        <v>2</v>
      </c>
      <c r="D3" t="s">
        <v>12</v>
      </c>
      <c r="E3" t="s">
        <v>36</v>
      </c>
      <c r="F3" t="s">
        <v>32</v>
      </c>
      <c r="G3" t="s">
        <v>37</v>
      </c>
      <c r="H3" t="s">
        <v>3</v>
      </c>
    </row>
    <row r="4" spans="1:8" x14ac:dyDescent="0.3">
      <c r="A4" s="2">
        <v>46986</v>
      </c>
      <c r="B4" t="s">
        <v>13</v>
      </c>
      <c r="C4">
        <v>99.8</v>
      </c>
      <c r="D4" t="s">
        <v>33</v>
      </c>
      <c r="E4">
        <f>45.57/(300*300)*1000</f>
        <v>0.5063333333333333</v>
      </c>
      <c r="F4" t="s">
        <v>18</v>
      </c>
      <c r="G4">
        <f>89.36/(300*1500)*1000</f>
        <v>0.19857777777777777</v>
      </c>
      <c r="H4" s="1" t="s">
        <v>4</v>
      </c>
    </row>
    <row r="5" spans="1:8" x14ac:dyDescent="0.3">
      <c r="A5" s="2">
        <v>10950</v>
      </c>
      <c r="B5" t="s">
        <v>13</v>
      </c>
      <c r="C5">
        <v>99.998999999999995</v>
      </c>
      <c r="D5" t="s">
        <v>23</v>
      </c>
      <c r="E5">
        <f>81.59/(25*200)*1000</f>
        <v>16.317999999999998</v>
      </c>
      <c r="F5" t="s">
        <v>24</v>
      </c>
      <c r="G5">
        <f>176.4/(25*1000)*1000</f>
        <v>7.0560000000000009</v>
      </c>
      <c r="H5" s="1" t="s">
        <v>7</v>
      </c>
    </row>
    <row r="6" spans="1:8" x14ac:dyDescent="0.3">
      <c r="A6">
        <v>42189</v>
      </c>
      <c r="B6" t="s">
        <v>15</v>
      </c>
      <c r="C6">
        <v>99.998999999999995</v>
      </c>
      <c r="D6" t="s">
        <v>27</v>
      </c>
      <c r="E6">
        <f>78.65/(50*50)*1000</f>
        <v>31.46</v>
      </c>
      <c r="F6" t="s">
        <v>28</v>
      </c>
      <c r="G6">
        <f>245.7/(100*100)*1000</f>
        <v>24.569999999999997</v>
      </c>
      <c r="H6" s="1" t="s">
        <v>9</v>
      </c>
    </row>
    <row r="7" spans="1:8" x14ac:dyDescent="0.3">
      <c r="A7" s="2">
        <v>42972</v>
      </c>
      <c r="B7" t="s">
        <v>14</v>
      </c>
      <c r="C7">
        <v>99.999899999999997</v>
      </c>
      <c r="D7" t="s">
        <v>22</v>
      </c>
      <c r="E7">
        <f>87.99/(50*50)*1000</f>
        <v>35.195999999999998</v>
      </c>
      <c r="F7" t="s">
        <v>19</v>
      </c>
      <c r="G7">
        <f>225.75/(100*100)*1000</f>
        <v>22.575000000000003</v>
      </c>
      <c r="H7" s="1" t="s">
        <v>6</v>
      </c>
    </row>
    <row r="8" spans="1:8" x14ac:dyDescent="0.3">
      <c r="A8">
        <v>42973</v>
      </c>
      <c r="B8" t="s">
        <v>15</v>
      </c>
      <c r="C8">
        <v>99.999899999999997</v>
      </c>
      <c r="D8" t="s">
        <v>25</v>
      </c>
      <c r="E8">
        <f>97.13/(50*50)*1000</f>
        <v>38.851999999999997</v>
      </c>
      <c r="F8" t="s">
        <v>26</v>
      </c>
      <c r="G8">
        <f>279.3/(100*100)*1000</f>
        <v>27.93</v>
      </c>
      <c r="H8" s="1" t="s">
        <v>8</v>
      </c>
    </row>
    <row r="9" spans="1:8" x14ac:dyDescent="0.3">
      <c r="A9" s="2">
        <v>35818</v>
      </c>
      <c r="B9" t="s">
        <v>14</v>
      </c>
      <c r="C9">
        <v>99.8</v>
      </c>
      <c r="D9" t="s">
        <v>21</v>
      </c>
      <c r="E9">
        <f>51.03/(25*25)*1000</f>
        <v>81.647999999999996</v>
      </c>
      <c r="F9" t="s">
        <v>20</v>
      </c>
      <c r="G9">
        <f>73.92/(50*50)*1000</f>
        <v>29.568000000000001</v>
      </c>
      <c r="H9" s="1" t="s">
        <v>5</v>
      </c>
    </row>
    <row r="10" spans="1:8" x14ac:dyDescent="0.3">
      <c r="A10">
        <v>35815</v>
      </c>
      <c r="B10" t="s">
        <v>16</v>
      </c>
      <c r="C10">
        <v>99.8</v>
      </c>
      <c r="D10" t="s">
        <v>29</v>
      </c>
      <c r="E10">
        <f>53.24/(25*25)*1000</f>
        <v>85.184000000000012</v>
      </c>
      <c r="F10" t="s">
        <v>30</v>
      </c>
      <c r="G10">
        <f>74.34/(50*50)*1000</f>
        <v>29.736000000000001</v>
      </c>
      <c r="H10" s="1" t="s">
        <v>10</v>
      </c>
    </row>
    <row r="11" spans="1:8" x14ac:dyDescent="0.3">
      <c r="A11">
        <v>38381</v>
      </c>
      <c r="B11" t="s">
        <v>17</v>
      </c>
      <c r="C11">
        <v>99.9</v>
      </c>
      <c r="D11" t="s">
        <v>31</v>
      </c>
      <c r="E11">
        <f>60.48/(25*25)*1000</f>
        <v>96.767999999999986</v>
      </c>
      <c r="F11" t="s">
        <v>34</v>
      </c>
      <c r="G11">
        <f>83.48/(50*50)*1000</f>
        <v>33.392000000000003</v>
      </c>
      <c r="H11" s="1" t="s">
        <v>11</v>
      </c>
    </row>
  </sheetData>
  <hyperlinks>
    <hyperlink ref="H4" r:id="rId1" xr:uid="{B1E143D1-4AE6-48F0-B4E1-72709BEE7DDE}"/>
    <hyperlink ref="H9" r:id="rId2" xr:uid="{7F7589D1-ACC4-4344-8BDA-E99670A59009}"/>
    <hyperlink ref="H7" r:id="rId3" xr:uid="{10E1DBB8-8F9B-432E-A37C-E2016226F368}"/>
    <hyperlink ref="H5" r:id="rId4" xr:uid="{84A31A4D-730E-438F-AD77-19E57187F0C6}"/>
    <hyperlink ref="H8" r:id="rId5" xr:uid="{E2725302-815C-4A07-BC86-1F67BA82E7B8}"/>
    <hyperlink ref="H6" r:id="rId6" xr:uid="{0B953BB0-DCAF-46CE-B879-A1F3D361C864}"/>
    <hyperlink ref="H10" r:id="rId7" xr:uid="{7561C46D-0741-49C4-8BAA-A5D8ED4DF664}"/>
    <hyperlink ref="H11" r:id="rId8" xr:uid="{E172D3D9-08E1-4268-A18D-2D9D65CFA3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Desrochers</dc:creator>
  <cp:lastModifiedBy>Aaron Desrochers</cp:lastModifiedBy>
  <dcterms:created xsi:type="dcterms:W3CDTF">2022-09-18T19:12:14Z</dcterms:created>
  <dcterms:modified xsi:type="dcterms:W3CDTF">2022-09-19T15:07:39Z</dcterms:modified>
</cp:coreProperties>
</file>