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esktop\"/>
    </mc:Choice>
  </mc:AlternateContent>
  <xr:revisionPtr revIDLastSave="0" documentId="13_ncr:1_{8346DBA3-B293-4FA0-A624-9D61D172F2EB}" xr6:coauthVersionLast="47" xr6:coauthVersionMax="47" xr10:uidLastSave="{00000000-0000-0000-0000-000000000000}"/>
  <bookViews>
    <workbookView xWindow="3684" yWindow="2796" windowWidth="17280" windowHeight="8880" xr2:uid="{59185141-8AD7-42ED-AB55-4F59CEF726C1}"/>
  </bookViews>
  <sheets>
    <sheet name="Eda" sheetId="4" r:id="rId1"/>
    <sheet name="Cleaneddata" sheetId="2" r:id="rId2"/>
    <sheet name="Telco-Customer-Churn" sheetId="1" r:id="rId3"/>
  </sheets>
  <definedNames>
    <definedName name="_xlnm._FilterDatabase" localSheetId="1" hidden="1">Cleaneddata!$P$1:$P$7044</definedName>
    <definedName name="_xlnm._FilterDatabase" localSheetId="2" hidden="1">'Telco-Customer-Churn'!$T$1:$T$7044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4" l="1"/>
  <c r="C18" i="4"/>
  <c r="B19" i="4"/>
  <c r="B18" i="4"/>
  <c r="C17" i="4"/>
  <c r="B17" i="4"/>
  <c r="I18" i="4"/>
  <c r="I19" i="4"/>
  <c r="I20" i="4"/>
  <c r="I17" i="4"/>
  <c r="H20" i="4"/>
  <c r="H19" i="4"/>
  <c r="H18" i="4"/>
  <c r="H17" i="4"/>
  <c r="G20" i="4"/>
  <c r="G19" i="4"/>
  <c r="G18" i="4"/>
  <c r="G17" i="4"/>
  <c r="G6" i="4"/>
  <c r="L5" i="4"/>
  <c r="K5" i="4"/>
  <c r="J5" i="4"/>
  <c r="J11" i="4"/>
  <c r="J12" i="4"/>
  <c r="J10" i="4"/>
  <c r="I12" i="4"/>
  <c r="I11" i="4"/>
  <c r="I10" i="4"/>
  <c r="H12" i="4"/>
  <c r="H11" i="4"/>
  <c r="H10" i="4"/>
  <c r="E10" i="4"/>
  <c r="E11" i="4"/>
  <c r="E12" i="4"/>
  <c r="E13" i="4"/>
  <c r="D13" i="4"/>
  <c r="D12" i="4"/>
  <c r="D11" i="4"/>
  <c r="D10" i="4"/>
  <c r="C13" i="4"/>
  <c r="C12" i="4"/>
  <c r="C11" i="4"/>
  <c r="C10" i="4"/>
  <c r="J3" i="4"/>
  <c r="L3" i="4" s="1"/>
  <c r="J4" i="4"/>
  <c r="L4" i="4" s="1"/>
  <c r="K4" i="4"/>
  <c r="K3" i="4"/>
  <c r="G5" i="4"/>
  <c r="G3" i="4"/>
  <c r="G4" i="4"/>
  <c r="F6" i="4"/>
  <c r="F5" i="4"/>
  <c r="F4" i="4"/>
  <c r="F3" i="4"/>
  <c r="E6" i="4"/>
  <c r="E5" i="4"/>
  <c r="E4" i="4"/>
  <c r="E3" i="4"/>
  <c r="B6" i="4"/>
  <c r="D19" i="4" l="1"/>
  <c r="D18" i="4"/>
  <c r="D17" i="4"/>
</calcChain>
</file>

<file path=xl/sharedStrings.xml><?xml version="1.0" encoding="utf-8"?>
<sst xmlns="http://schemas.openxmlformats.org/spreadsheetml/2006/main" count="239567" uniqueCount="7116">
  <si>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</si>
  <si>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</si>
  <si>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</si>
  <si>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</si>
  <si>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</si>
  <si>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</si>
  <si>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</si>
  <si>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</si>
  <si>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</si>
  <si>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</si>
  <si>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</si>
  <si>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</si>
  <si>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</si>
  <si>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</si>
  <si>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</si>
  <si>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</si>
  <si>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</si>
  <si>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</si>
  <si>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</si>
  <si>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</si>
  <si>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</si>
  <si>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</si>
  <si>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</si>
  <si>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</si>
  <si>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</si>
  <si>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</si>
  <si>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</si>
  <si>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</si>
  <si>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</si>
  <si>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</si>
  <si>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</si>
  <si>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</si>
  <si>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</si>
  <si>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</si>
  <si>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</si>
  <si>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</si>
  <si>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</si>
  <si>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</si>
  <si>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</si>
  <si>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</si>
  <si>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</si>
  <si>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</si>
  <si>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</si>
  <si>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</si>
  <si>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</si>
  <si>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</si>
  <si>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</si>
  <si>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</si>
  <si>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</si>
  <si>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</si>
  <si>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</si>
  <si>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</si>
  <si>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</si>
  <si>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</si>
  <si>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</si>
  <si>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</si>
  <si>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</si>
  <si>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</si>
  <si>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</si>
  <si>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</si>
  <si>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</si>
  <si>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</si>
  <si>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</si>
  <si>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</si>
  <si>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</si>
  <si>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</si>
  <si>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</si>
  <si>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</si>
  <si>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</si>
  <si>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</si>
  <si>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</si>
  <si>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</si>
  <si>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</si>
  <si>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</si>
  <si>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</si>
  <si>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</si>
  <si>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</si>
  <si>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</si>
  <si>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</si>
  <si>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</si>
  <si>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</si>
  <si>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</si>
  <si>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</si>
  <si>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</si>
  <si>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</si>
  <si>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</si>
  <si>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</si>
  <si>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</si>
  <si>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</si>
  <si>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</si>
  <si>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</si>
  <si>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</si>
  <si>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</si>
  <si>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</si>
  <si>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</si>
  <si>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</si>
  <si>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</si>
  <si>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</si>
  <si>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</si>
  <si>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</si>
  <si>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</si>
  <si>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</si>
  <si>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</si>
  <si>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</si>
  <si>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</si>
  <si>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</si>
  <si>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</si>
  <si>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</si>
  <si>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</si>
  <si>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</si>
  <si>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</si>
  <si>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</si>
  <si>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</si>
  <si>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</si>
  <si>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</si>
  <si>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</si>
  <si>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</si>
  <si>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</si>
  <si>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</si>
  <si>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</si>
  <si>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</si>
  <si>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</si>
  <si>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</si>
  <si>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</si>
  <si>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</si>
  <si>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</si>
  <si>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</si>
  <si>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</si>
  <si>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</si>
  <si>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</si>
  <si>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</si>
  <si>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</si>
  <si>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</si>
  <si>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</si>
  <si>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</si>
  <si>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</si>
  <si>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</si>
  <si>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</si>
  <si>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</si>
  <si>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</si>
  <si>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</si>
  <si>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</si>
  <si>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</si>
  <si>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</si>
  <si>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</si>
  <si>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</si>
  <si>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</si>
  <si>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</si>
  <si>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</si>
  <si>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</si>
  <si>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</si>
  <si>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</si>
  <si>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</si>
  <si>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</si>
  <si>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</si>
  <si>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</si>
  <si>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</si>
  <si>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</si>
  <si>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</si>
  <si>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</si>
  <si>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</si>
  <si>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</si>
  <si>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</si>
  <si>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</si>
  <si>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</si>
  <si>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</si>
  <si>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</si>
  <si>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</si>
  <si>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</si>
  <si>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</si>
  <si>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</si>
  <si>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</si>
  <si>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</si>
  <si>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</si>
  <si>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</si>
  <si>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</si>
  <si>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</si>
  <si>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</si>
  <si>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</si>
  <si>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</si>
  <si>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</si>
  <si>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</si>
  <si>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</si>
  <si>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</si>
  <si>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</si>
  <si>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</si>
  <si>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</si>
  <si>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</si>
  <si>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</si>
  <si>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</si>
  <si>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</si>
  <si>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</si>
  <si>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</si>
  <si>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</si>
  <si>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</si>
  <si>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</si>
  <si>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</si>
  <si>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</si>
  <si>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</si>
  <si>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</si>
  <si>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</si>
  <si>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</si>
  <si>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</si>
  <si>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</si>
  <si>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</si>
  <si>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</si>
  <si>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</si>
  <si>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</si>
  <si>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</si>
  <si>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</si>
  <si>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</si>
  <si>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</si>
  <si>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</si>
  <si>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</si>
  <si>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</si>
  <si>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</si>
  <si>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</si>
  <si>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</si>
  <si>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</si>
  <si>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</si>
  <si>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</si>
  <si>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</si>
  <si>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</si>
  <si>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</si>
  <si>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</si>
  <si>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</si>
  <si>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</si>
  <si>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</si>
  <si>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</si>
  <si>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</si>
  <si>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</si>
  <si>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</si>
  <si>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</si>
  <si>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</si>
  <si>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</si>
  <si>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</si>
  <si>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</si>
  <si>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</si>
  <si>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</si>
  <si>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</si>
  <si>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</si>
  <si>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</si>
  <si>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</si>
  <si>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</si>
  <si>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</si>
  <si>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</si>
  <si>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</si>
  <si>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</si>
  <si>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</si>
  <si>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</si>
  <si>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</si>
  <si>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</si>
  <si>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</si>
  <si>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</si>
  <si>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</si>
  <si>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</si>
  <si>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</si>
  <si>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</si>
  <si>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</si>
  <si>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</si>
  <si>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</si>
  <si>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</si>
  <si>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</si>
  <si>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</si>
  <si>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</si>
  <si>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</si>
  <si>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</si>
  <si>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</si>
  <si>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</si>
  <si>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</si>
  <si>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</si>
  <si>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</si>
  <si>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</si>
  <si>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</si>
  <si>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</si>
  <si>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</si>
  <si>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</si>
  <si>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</si>
  <si>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</si>
  <si>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</si>
  <si>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</si>
  <si>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</si>
  <si>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</si>
  <si>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</si>
  <si>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</si>
  <si>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</si>
  <si>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</si>
  <si>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</si>
  <si>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</si>
  <si>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</si>
  <si>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</si>
  <si>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</si>
  <si>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</si>
  <si>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</si>
  <si>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</si>
  <si>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</si>
  <si>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</si>
  <si>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</si>
  <si>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</si>
  <si>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</si>
  <si>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</si>
  <si>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</si>
  <si>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</si>
  <si>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</si>
  <si>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</si>
  <si>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</si>
  <si>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</si>
  <si>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</si>
  <si>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</si>
  <si>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</si>
  <si>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</si>
  <si>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</si>
  <si>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</si>
  <si>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</si>
  <si>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</si>
  <si>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</si>
  <si>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</si>
  <si>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</si>
  <si>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</si>
  <si>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</si>
  <si>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</si>
  <si>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</si>
  <si>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</si>
  <si>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</si>
  <si>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</si>
  <si>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</si>
  <si>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</si>
  <si>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</si>
  <si>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</si>
  <si>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</si>
  <si>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</si>
  <si>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</si>
  <si>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</si>
  <si>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</si>
  <si>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</si>
  <si>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</si>
  <si>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</si>
  <si>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</si>
  <si>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</si>
  <si>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</si>
  <si>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</si>
  <si>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</si>
  <si>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</si>
  <si>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</si>
  <si>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</si>
  <si>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</si>
  <si>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</si>
  <si>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</si>
  <si>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</si>
  <si>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</si>
  <si>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</si>
  <si>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</si>
  <si>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</si>
  <si>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</si>
  <si>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</si>
  <si>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</si>
  <si>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</si>
  <si>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</si>
  <si>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</si>
  <si>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</si>
  <si>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</si>
  <si>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</si>
  <si>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</si>
  <si>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</si>
  <si>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</si>
  <si>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</si>
  <si>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</si>
  <si>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</si>
  <si>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</si>
  <si>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</si>
  <si>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</si>
  <si>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</si>
  <si>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</si>
  <si>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</si>
  <si>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</si>
  <si>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</si>
  <si>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</si>
  <si>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</si>
  <si>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</si>
  <si>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</si>
  <si>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</si>
  <si>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</si>
  <si>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</si>
  <si>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</si>
  <si>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</si>
  <si>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</si>
  <si>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</si>
  <si>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</si>
  <si>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</si>
  <si>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</si>
  <si>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</si>
  <si>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</si>
  <si>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</si>
  <si>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</si>
  <si>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</si>
  <si>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</si>
  <si>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</si>
  <si>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</si>
  <si>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</si>
  <si>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</si>
  <si>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</si>
  <si>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</si>
  <si>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</si>
  <si>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</si>
  <si>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</si>
  <si>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</si>
  <si>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</si>
  <si>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</si>
  <si>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</si>
  <si>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</si>
  <si>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</si>
  <si>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</si>
  <si>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</si>
  <si>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</si>
  <si>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</si>
  <si>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</si>
  <si>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</si>
  <si>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</si>
  <si>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</si>
  <si>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</si>
  <si>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</si>
  <si>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</si>
  <si>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</si>
  <si>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</si>
  <si>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</si>
  <si>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</si>
  <si>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</si>
  <si>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</si>
  <si>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</si>
  <si>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</si>
  <si>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</si>
  <si>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</si>
  <si>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</si>
  <si>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</si>
  <si>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</si>
  <si>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</si>
  <si>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</si>
  <si>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</si>
  <si>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</si>
  <si>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</si>
  <si>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</si>
  <si>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</si>
  <si>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</si>
  <si>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</si>
  <si>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</si>
  <si>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</si>
  <si>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</si>
  <si>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</si>
  <si>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</si>
  <si>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</si>
  <si>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</si>
  <si>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</si>
  <si>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</si>
  <si>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</si>
  <si>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</si>
  <si>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</si>
  <si>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</si>
  <si>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</si>
  <si>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</si>
  <si>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</si>
  <si>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</si>
  <si>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</si>
  <si>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</si>
  <si>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</si>
  <si>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</si>
  <si>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</si>
  <si>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</si>
  <si>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</si>
  <si>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</si>
  <si>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</si>
  <si>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</si>
  <si>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</si>
  <si>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</si>
  <si>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</si>
  <si>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</si>
  <si>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</si>
  <si>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</si>
  <si>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</si>
  <si>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</si>
  <si>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</si>
  <si>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</si>
  <si>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</si>
  <si>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</si>
  <si>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</si>
  <si>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</si>
  <si>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</si>
  <si>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</si>
  <si>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</si>
  <si>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</si>
  <si>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</si>
  <si>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</si>
  <si>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</si>
  <si>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</si>
  <si>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</si>
  <si>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</si>
  <si>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</si>
  <si>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</si>
  <si>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</si>
  <si>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</si>
  <si>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</si>
  <si>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</si>
  <si>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</si>
  <si>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</si>
  <si>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</si>
  <si>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</si>
  <si>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</si>
  <si>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</si>
  <si>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</si>
  <si>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</si>
  <si>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</si>
  <si>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</si>
  <si>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</si>
  <si>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</si>
  <si>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</si>
  <si>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</si>
  <si>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</si>
  <si>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</si>
  <si>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</si>
  <si>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</si>
  <si>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</si>
  <si>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</si>
  <si>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</si>
  <si>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</si>
  <si>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</si>
  <si>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</si>
  <si>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</si>
  <si>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</si>
  <si>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</si>
  <si>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</si>
  <si>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</si>
  <si>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</si>
  <si>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</si>
  <si>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</si>
  <si>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</si>
  <si>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</si>
  <si>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</si>
  <si>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</si>
  <si>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</si>
  <si>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</si>
  <si>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</si>
  <si>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</si>
  <si>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</si>
  <si>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</si>
  <si>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</si>
  <si>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</si>
  <si>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</si>
  <si>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</si>
  <si>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</si>
  <si>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</si>
  <si>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</si>
  <si>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</si>
  <si>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</si>
  <si>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</si>
  <si>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</si>
  <si>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</si>
  <si>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</si>
  <si>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</si>
  <si>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</si>
  <si>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</si>
  <si>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</si>
  <si>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</si>
  <si>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</si>
  <si>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</si>
  <si>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</si>
  <si>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</si>
  <si>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</si>
  <si>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</si>
  <si>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</si>
  <si>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</si>
  <si>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</si>
  <si>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</si>
  <si>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</si>
  <si>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</si>
  <si>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</si>
  <si>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</si>
  <si>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</si>
  <si>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</si>
  <si>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</si>
  <si>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</si>
  <si>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</si>
  <si>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</si>
  <si>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</si>
  <si>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</si>
  <si>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</si>
  <si>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</si>
  <si>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</si>
  <si>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</si>
  <si>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</si>
  <si>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</si>
  <si>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</si>
  <si>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</si>
  <si>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</si>
  <si>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</si>
  <si>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</si>
  <si>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</si>
  <si>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</si>
  <si>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</si>
  <si>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</si>
  <si>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</si>
  <si>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</si>
  <si>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</si>
  <si>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</si>
  <si>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</si>
  <si>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</si>
  <si>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</si>
  <si>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</si>
  <si>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</si>
  <si>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</si>
  <si>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</si>
  <si>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</si>
  <si>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</si>
  <si>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</si>
  <si>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</si>
  <si>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</si>
  <si>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</si>
  <si>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</si>
  <si>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</si>
  <si>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</si>
  <si>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</si>
  <si>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</si>
  <si>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</si>
  <si>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</si>
  <si>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</si>
  <si>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</si>
  <si>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</si>
  <si>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</si>
  <si>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</si>
  <si>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</si>
  <si>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</si>
  <si>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</si>
  <si>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</si>
  <si>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</si>
  <si>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</si>
  <si>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</si>
  <si>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</si>
  <si>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</si>
  <si>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</si>
  <si>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</si>
  <si>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</si>
  <si>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</si>
  <si>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</si>
  <si>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</si>
  <si>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</si>
  <si>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</si>
  <si>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</si>
  <si>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</si>
  <si>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</si>
  <si>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</si>
  <si>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</si>
  <si>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</si>
  <si>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</si>
  <si>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</si>
  <si>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</si>
  <si>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</si>
  <si>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</si>
  <si>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</si>
  <si>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</si>
  <si>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</si>
  <si>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</si>
  <si>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</si>
  <si>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</si>
  <si>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</si>
  <si>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</si>
  <si>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</si>
  <si>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</si>
  <si>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</si>
  <si>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</si>
  <si>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</si>
  <si>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</si>
  <si>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</si>
  <si>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</si>
  <si>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</si>
  <si>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</si>
  <si>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</si>
  <si>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</si>
  <si>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</si>
  <si>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</si>
  <si>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</si>
  <si>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</si>
  <si>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</si>
  <si>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</si>
  <si>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</si>
  <si>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</si>
  <si>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</si>
  <si>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</si>
  <si>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</si>
  <si>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</si>
  <si>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</si>
  <si>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</si>
  <si>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</si>
  <si>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</si>
  <si>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</si>
  <si>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</si>
  <si>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</si>
  <si>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</si>
  <si>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</si>
  <si>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</si>
  <si>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</si>
  <si>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</si>
  <si>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</si>
  <si>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</si>
  <si>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</si>
  <si>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</si>
  <si>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</si>
  <si>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</si>
  <si>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</si>
  <si>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</si>
  <si>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</si>
  <si>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</si>
  <si>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</si>
  <si>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</si>
  <si>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</si>
  <si>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</si>
  <si>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</si>
  <si>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</si>
  <si>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</si>
  <si>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</si>
  <si>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</si>
  <si>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</si>
  <si>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</si>
  <si>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</si>
  <si>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</si>
  <si>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</si>
  <si>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</si>
  <si>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</si>
  <si>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</si>
  <si>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</si>
  <si>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</si>
  <si>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</si>
  <si>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</si>
  <si>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</si>
  <si>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</si>
  <si>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</si>
  <si>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</si>
  <si>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</si>
  <si>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</si>
  <si>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</si>
  <si>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</si>
  <si>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</si>
  <si>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</si>
  <si>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</si>
  <si>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</si>
  <si>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</si>
  <si>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</si>
  <si>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</si>
  <si>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</si>
  <si>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</si>
  <si>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</si>
  <si>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</si>
  <si>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</si>
  <si>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</si>
  <si>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</si>
  <si>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</si>
  <si>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</si>
  <si>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</si>
  <si>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</si>
  <si>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</si>
  <si>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</si>
  <si>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</si>
  <si>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</si>
  <si>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</si>
  <si>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</si>
  <si>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</si>
  <si>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</si>
  <si>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</si>
  <si>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</si>
  <si>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</si>
  <si>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</si>
  <si>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</si>
  <si>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</si>
  <si>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</si>
  <si>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</si>
  <si>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</si>
  <si>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</si>
  <si>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</si>
  <si>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</si>
  <si>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</si>
  <si>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</si>
  <si>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</si>
  <si>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</si>
  <si>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</si>
  <si>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</si>
  <si>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</si>
  <si>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</si>
  <si>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</si>
  <si>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</si>
  <si>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</si>
  <si>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</si>
  <si>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</si>
  <si>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</si>
  <si>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</si>
  <si>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</si>
  <si>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</si>
  <si>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</si>
  <si>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</si>
  <si>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</si>
  <si>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</si>
  <si>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</si>
  <si>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</si>
  <si>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</si>
  <si>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</si>
  <si>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</si>
  <si>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</si>
  <si>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</si>
  <si>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</si>
  <si>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</si>
  <si>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</si>
  <si>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</si>
  <si>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</si>
  <si>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</si>
  <si>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</si>
  <si>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</si>
  <si>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</si>
  <si>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</si>
  <si>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</si>
  <si>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</si>
  <si>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</si>
  <si>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</si>
  <si>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</si>
  <si>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</si>
  <si>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</si>
  <si>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</si>
  <si>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</si>
  <si>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</si>
  <si>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</si>
  <si>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</si>
  <si>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</si>
  <si>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</si>
  <si>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</si>
  <si>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</si>
  <si>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</si>
  <si>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</si>
  <si>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</si>
  <si>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</si>
  <si>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</si>
  <si>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</si>
  <si>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</si>
  <si>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</si>
  <si>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</si>
  <si>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</si>
  <si>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</si>
  <si>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</si>
  <si>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</si>
  <si>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</si>
  <si>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</si>
  <si>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</si>
  <si>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</si>
  <si>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</si>
  <si>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</si>
  <si>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</si>
  <si>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</si>
  <si>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</si>
  <si>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</si>
  <si>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</si>
  <si>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</si>
  <si>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</si>
  <si>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</si>
  <si>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</si>
  <si>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</si>
  <si>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</si>
  <si>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</si>
  <si>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</si>
  <si>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</si>
  <si>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</si>
  <si>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</si>
  <si>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</si>
  <si>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</si>
  <si>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</si>
  <si>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</si>
  <si>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</si>
  <si>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</si>
  <si>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</si>
  <si>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</si>
  <si>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</si>
  <si>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</si>
  <si>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</si>
  <si>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</si>
  <si>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</si>
  <si>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</si>
  <si>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</si>
  <si>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</si>
  <si>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</si>
  <si>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</si>
  <si>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</si>
  <si>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</si>
  <si>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</si>
  <si>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</si>
  <si>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</si>
  <si>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</si>
  <si>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</si>
  <si>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</si>
  <si>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</si>
  <si>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</si>
  <si>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</si>
  <si>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</si>
  <si>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</si>
  <si>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</si>
  <si>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</si>
  <si>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</si>
  <si>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</si>
  <si>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</si>
  <si>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</si>
  <si>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</si>
  <si>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</si>
  <si>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</si>
  <si>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</si>
  <si>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</si>
  <si>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</si>
  <si>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</si>
  <si>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</si>
  <si>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</si>
  <si>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</si>
  <si>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</si>
  <si>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</si>
  <si>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</si>
  <si>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</si>
  <si>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</si>
  <si>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</si>
  <si>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</si>
  <si>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</si>
  <si>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</si>
  <si>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</si>
  <si>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</si>
  <si>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</si>
  <si>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</si>
  <si>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</si>
  <si>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</si>
  <si>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</si>
  <si>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</si>
  <si>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</si>
  <si>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</si>
  <si>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</si>
  <si>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</si>
  <si>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</si>
  <si>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</si>
  <si>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</si>
  <si>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</si>
  <si>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</si>
  <si>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</si>
  <si>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</si>
  <si>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</si>
  <si>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</si>
  <si>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</si>
  <si>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</si>
  <si>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</si>
  <si>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</si>
  <si>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</si>
  <si>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</si>
  <si>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</si>
  <si>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</si>
  <si>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</si>
  <si>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</si>
  <si>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</si>
  <si>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</si>
  <si>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</si>
  <si>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</si>
  <si>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</si>
  <si>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</si>
  <si>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</si>
  <si>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</si>
  <si>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</si>
  <si>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</si>
  <si>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</si>
  <si>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</si>
  <si>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</si>
  <si>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</si>
  <si>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</si>
  <si>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</si>
  <si>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</si>
  <si>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</si>
  <si>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</si>
  <si>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</si>
  <si>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</si>
  <si>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</si>
  <si>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</si>
  <si>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</si>
  <si>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</si>
  <si>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</si>
  <si>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</si>
  <si>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</si>
  <si>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</si>
  <si>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</si>
  <si>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</si>
  <si>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</si>
  <si>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</si>
  <si>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</si>
  <si>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</si>
  <si>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</si>
  <si>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</si>
  <si>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</si>
  <si>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</si>
  <si>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</si>
  <si>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</si>
  <si>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</si>
  <si>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</si>
  <si>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</si>
  <si>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</si>
  <si>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</si>
  <si>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</si>
  <si>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</si>
  <si>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</si>
  <si>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</si>
  <si>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</si>
  <si>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</si>
  <si>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</si>
  <si>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</si>
  <si>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</si>
  <si>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</si>
  <si>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</si>
  <si>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</si>
  <si>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</si>
  <si>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</si>
  <si>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</si>
  <si>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</si>
  <si>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</si>
  <si>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</si>
  <si>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</si>
  <si>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</si>
  <si>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</si>
  <si>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</si>
  <si>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</si>
  <si>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</si>
  <si>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</si>
  <si>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</si>
  <si>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</si>
  <si>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</si>
  <si>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</si>
  <si>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</si>
  <si>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</si>
  <si>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</si>
  <si>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</si>
  <si>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</si>
  <si>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</si>
  <si>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</si>
  <si>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</si>
  <si>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</si>
  <si>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</si>
  <si>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</si>
  <si>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</si>
  <si>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</si>
  <si>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</si>
  <si>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</si>
  <si>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</si>
  <si>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</si>
  <si>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</si>
  <si>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</si>
  <si>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</si>
  <si>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</si>
  <si>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</si>
  <si>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</si>
  <si>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</si>
  <si>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</si>
  <si>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</si>
  <si>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</si>
  <si>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</si>
  <si>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</si>
  <si>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</si>
  <si>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</si>
  <si>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</si>
  <si>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</si>
  <si>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</si>
  <si>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</si>
  <si>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</si>
  <si>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</si>
  <si>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</si>
  <si>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</si>
  <si>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</si>
  <si>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</si>
  <si>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</si>
  <si>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</si>
  <si>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</si>
  <si>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</si>
  <si>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</si>
  <si>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</si>
  <si>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</si>
  <si>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</si>
  <si>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</si>
  <si>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</si>
  <si>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</si>
  <si>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</si>
  <si>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</si>
  <si>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</si>
  <si>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</si>
  <si>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</si>
  <si>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</si>
  <si>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</si>
  <si>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</si>
  <si>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</si>
  <si>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</si>
  <si>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</si>
  <si>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</si>
  <si>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</si>
  <si>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</si>
  <si>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</si>
  <si>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</si>
  <si>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</si>
  <si>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</si>
  <si>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</si>
  <si>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</si>
  <si>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</si>
  <si>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</si>
  <si>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</si>
  <si>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</si>
  <si>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</si>
  <si>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</si>
  <si>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</si>
  <si>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</si>
  <si>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</si>
  <si>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</si>
  <si>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</si>
  <si>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</si>
  <si>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</si>
  <si>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</si>
  <si>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</si>
  <si>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</si>
  <si>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</si>
  <si>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</si>
  <si>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</si>
  <si>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</si>
  <si>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</si>
  <si>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</si>
  <si>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</si>
  <si>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</si>
  <si>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</si>
  <si>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</si>
  <si>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</si>
  <si>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</si>
  <si>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</si>
  <si>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</si>
  <si>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</si>
  <si>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</si>
  <si>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</si>
  <si>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</si>
  <si>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</si>
  <si>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</si>
  <si>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</si>
  <si>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</si>
  <si>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</si>
  <si>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</si>
  <si>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</si>
  <si>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</si>
  <si>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</si>
  <si>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</si>
  <si>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</si>
  <si>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</si>
  <si>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</si>
  <si>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</si>
  <si>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</si>
  <si>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</si>
  <si>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</si>
  <si>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</si>
  <si>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</si>
  <si>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</si>
  <si>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</si>
  <si>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</si>
  <si>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</si>
  <si>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</si>
  <si>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</si>
  <si>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</si>
  <si>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</si>
  <si>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</si>
  <si>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</si>
  <si>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</si>
  <si>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</si>
  <si>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</si>
  <si>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</si>
  <si>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</si>
  <si>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</si>
  <si>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</si>
  <si>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</si>
  <si>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</si>
  <si>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</si>
  <si>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</si>
  <si>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</si>
  <si>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</si>
  <si>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</si>
  <si>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</si>
  <si>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</si>
  <si>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</si>
  <si>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</si>
  <si>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</si>
  <si>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</si>
  <si>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</si>
  <si>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</si>
  <si>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</si>
  <si>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</si>
  <si>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</si>
  <si>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</si>
  <si>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</si>
  <si>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</si>
  <si>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</si>
  <si>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</si>
  <si>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</si>
  <si>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</si>
  <si>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</si>
  <si>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</si>
  <si>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</si>
  <si>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</si>
  <si>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</si>
  <si>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</si>
  <si>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</si>
  <si>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</si>
  <si>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</si>
  <si>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</si>
  <si>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</si>
  <si>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</si>
  <si>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</si>
  <si>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</si>
  <si>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</si>
  <si>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</si>
  <si>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</si>
  <si>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</si>
  <si>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</si>
  <si>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</si>
  <si>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</si>
  <si>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</si>
  <si>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</si>
  <si>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</si>
  <si>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</si>
  <si>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</si>
  <si>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</si>
  <si>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</si>
  <si>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</si>
  <si>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</si>
  <si>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</si>
  <si>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</si>
  <si>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</si>
  <si>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</si>
  <si>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</si>
  <si>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</si>
  <si>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</si>
  <si>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</si>
  <si>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</si>
  <si>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</si>
  <si>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</si>
  <si>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</si>
  <si>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</si>
  <si>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</si>
  <si>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</si>
  <si>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</si>
  <si>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</si>
  <si>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</si>
  <si>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</si>
  <si>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</si>
  <si>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</si>
  <si>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</si>
  <si>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</si>
  <si>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</si>
  <si>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</si>
  <si>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</si>
  <si>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</si>
  <si>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</si>
  <si>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</si>
  <si>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</si>
  <si>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</si>
  <si>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</si>
  <si>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</si>
  <si>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</si>
  <si>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</si>
  <si>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</si>
  <si>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</si>
  <si>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</si>
  <si>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</si>
  <si>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</si>
  <si>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</si>
  <si>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</si>
  <si>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</si>
  <si>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</si>
  <si>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</si>
  <si>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</si>
  <si>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</si>
  <si>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</si>
  <si>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</si>
  <si>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</si>
  <si>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</si>
  <si>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</si>
  <si>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</si>
  <si>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</si>
  <si>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</si>
  <si>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</si>
  <si>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</si>
  <si>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</si>
  <si>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</si>
  <si>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</si>
  <si>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</si>
  <si>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</si>
  <si>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</si>
  <si>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</si>
  <si>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</si>
  <si>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</si>
  <si>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</si>
  <si>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</si>
  <si>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</si>
  <si>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</si>
  <si>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</si>
  <si>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</si>
  <si>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</si>
  <si>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</si>
  <si>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</si>
  <si>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</si>
  <si>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</si>
  <si>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</si>
  <si>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</si>
  <si>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</si>
  <si>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</si>
  <si>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</si>
  <si>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</si>
  <si>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</si>
  <si>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</si>
  <si>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</si>
  <si>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</si>
  <si>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</si>
  <si>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</si>
  <si>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</si>
  <si>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</si>
  <si>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</si>
  <si>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</si>
  <si>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</si>
  <si>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</si>
  <si>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</si>
  <si>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</si>
  <si>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</si>
  <si>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</si>
  <si>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</si>
  <si>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</si>
  <si>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</si>
  <si>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</si>
  <si>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</si>
  <si>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</si>
  <si>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</si>
  <si>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</si>
  <si>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</si>
  <si>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</si>
  <si>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</si>
  <si>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</si>
  <si>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</si>
  <si>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</si>
  <si>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</si>
  <si>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</si>
  <si>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</si>
  <si>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</si>
  <si>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</si>
  <si>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</si>
  <si>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</si>
  <si>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</si>
  <si>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</si>
  <si>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</si>
  <si>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</si>
  <si>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</si>
  <si>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</si>
  <si>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</si>
  <si>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</si>
  <si>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</si>
  <si>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</si>
  <si>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</si>
  <si>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</si>
  <si>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</si>
  <si>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</si>
  <si>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</si>
  <si>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</si>
  <si>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</si>
  <si>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</si>
  <si>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</si>
  <si>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</si>
  <si>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</si>
  <si>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</si>
  <si>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</si>
  <si>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</si>
  <si>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</si>
  <si>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</si>
  <si>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</si>
  <si>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</si>
  <si>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</si>
  <si>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</si>
  <si>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</si>
  <si>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</si>
  <si>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</si>
  <si>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</si>
  <si>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</si>
  <si>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</si>
  <si>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</si>
  <si>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</si>
  <si>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</si>
  <si>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</si>
  <si>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</si>
  <si>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</si>
  <si>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</si>
  <si>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</si>
  <si>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</si>
  <si>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</si>
  <si>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</si>
  <si>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</si>
  <si>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</si>
  <si>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</si>
  <si>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</si>
  <si>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</si>
  <si>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</si>
  <si>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</si>
  <si>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</si>
  <si>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</si>
  <si>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</si>
  <si>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</si>
  <si>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</si>
  <si>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</si>
  <si>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</si>
  <si>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</si>
  <si>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</si>
  <si>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</si>
  <si>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</si>
  <si>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</si>
  <si>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</si>
  <si>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</si>
  <si>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</si>
  <si>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</si>
  <si>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</si>
  <si>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</si>
  <si>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</si>
  <si>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</si>
  <si>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</si>
  <si>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</si>
  <si>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</si>
  <si>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</si>
  <si>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</si>
  <si>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</si>
  <si>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</si>
  <si>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</si>
  <si>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</si>
  <si>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</si>
  <si>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</si>
  <si>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</si>
  <si>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</si>
  <si>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</si>
  <si>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</si>
  <si>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</si>
  <si>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</si>
  <si>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</si>
  <si>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</si>
  <si>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</si>
  <si>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</si>
  <si>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</si>
  <si>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</si>
  <si>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</si>
  <si>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</si>
  <si>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</si>
  <si>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</si>
  <si>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</si>
  <si>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</si>
  <si>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</si>
  <si>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</si>
  <si>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</si>
  <si>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</si>
  <si>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</si>
  <si>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</si>
  <si>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</si>
  <si>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</si>
  <si>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</si>
  <si>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</si>
  <si>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</si>
  <si>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</si>
  <si>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</si>
  <si>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</si>
  <si>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</si>
  <si>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</si>
  <si>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</si>
  <si>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</si>
  <si>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</si>
  <si>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</si>
  <si>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</si>
  <si>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</si>
  <si>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</si>
  <si>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</si>
  <si>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</si>
  <si>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</si>
  <si>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</si>
  <si>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</si>
  <si>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</si>
  <si>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</si>
  <si>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</si>
  <si>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</si>
  <si>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</si>
  <si>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</si>
  <si>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</si>
  <si>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</si>
  <si>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</si>
  <si>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</si>
  <si>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</si>
  <si>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</si>
  <si>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</si>
  <si>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</si>
  <si>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</si>
  <si>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</si>
  <si>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</si>
  <si>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</si>
  <si>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</si>
  <si>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</si>
  <si>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</si>
  <si>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</si>
  <si>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</si>
  <si>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</si>
  <si>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</si>
  <si>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</si>
  <si>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</si>
  <si>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</si>
  <si>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</si>
  <si>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</si>
  <si>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</si>
  <si>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</si>
  <si>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</si>
  <si>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</si>
  <si>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</si>
  <si>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</si>
  <si>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</si>
  <si>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</si>
  <si>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</si>
  <si>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</si>
  <si>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</si>
  <si>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</si>
  <si>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</si>
  <si>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</si>
  <si>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</si>
  <si>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</si>
  <si>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</si>
  <si>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</si>
  <si>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</si>
  <si>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</si>
  <si>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</si>
  <si>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</si>
  <si>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</si>
  <si>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</si>
  <si>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</si>
  <si>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</si>
  <si>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</si>
  <si>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</si>
  <si>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</si>
  <si>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</si>
  <si>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</si>
  <si>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</si>
  <si>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</si>
  <si>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</si>
  <si>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</si>
  <si>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</si>
  <si>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</si>
  <si>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</si>
  <si>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</si>
  <si>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</si>
  <si>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</si>
  <si>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</si>
  <si>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</si>
  <si>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</si>
  <si>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</si>
  <si>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</si>
  <si>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</si>
  <si>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</si>
  <si>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</si>
  <si>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</si>
  <si>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</si>
  <si>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</si>
  <si>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</si>
  <si>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</si>
  <si>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</si>
  <si>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</si>
  <si>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</si>
  <si>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</si>
  <si>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</si>
  <si>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</si>
  <si>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</si>
  <si>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</si>
  <si>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</si>
  <si>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</si>
  <si>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</si>
  <si>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</si>
  <si>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</si>
  <si>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</si>
  <si>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</si>
  <si>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</si>
  <si>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</si>
  <si>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</si>
  <si>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</si>
  <si>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</si>
  <si>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</si>
  <si>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</si>
  <si>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</si>
  <si>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</si>
  <si>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</si>
  <si>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</si>
  <si>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</si>
  <si>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</si>
  <si>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</si>
  <si>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</si>
  <si>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</si>
  <si>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</si>
  <si>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</si>
  <si>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</si>
  <si>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</si>
  <si>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</si>
  <si>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</si>
  <si>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</si>
  <si>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</si>
  <si>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</si>
  <si>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</si>
  <si>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</si>
  <si>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</si>
  <si>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</si>
  <si>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</si>
  <si>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</si>
  <si>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</si>
  <si>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</si>
  <si>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</si>
  <si>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</si>
  <si>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</si>
  <si>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</si>
  <si>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</si>
  <si>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</si>
  <si>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</si>
  <si>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</si>
  <si>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</si>
  <si>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</si>
  <si>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</si>
  <si>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</si>
  <si>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</si>
  <si>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</si>
  <si>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</si>
  <si>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</si>
  <si>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</si>
  <si>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</si>
  <si>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</si>
  <si>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</si>
  <si>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</si>
  <si>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</si>
  <si>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</si>
  <si>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</si>
  <si>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</si>
  <si>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</si>
  <si>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</si>
  <si>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</si>
  <si>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</si>
  <si>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</si>
  <si>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</si>
  <si>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</si>
  <si>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</si>
  <si>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</si>
  <si>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</si>
  <si>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</si>
  <si>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</si>
  <si>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</si>
  <si>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</si>
  <si>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</si>
  <si>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</si>
  <si>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</si>
  <si>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</si>
  <si>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</si>
  <si>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</si>
  <si>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</si>
  <si>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</si>
  <si>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</si>
  <si>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</si>
  <si>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</si>
  <si>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</si>
  <si>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</si>
  <si>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</si>
  <si>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</si>
  <si>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</si>
  <si>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</si>
  <si>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</si>
  <si>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</si>
  <si>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</si>
  <si>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</si>
  <si>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</si>
  <si>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</si>
  <si>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</si>
  <si>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</si>
  <si>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</si>
  <si>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</si>
  <si>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</si>
  <si>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</si>
  <si>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</si>
  <si>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</si>
  <si>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</si>
  <si>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</si>
  <si>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</si>
  <si>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</si>
  <si>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</si>
  <si>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</si>
  <si>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</si>
  <si>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</si>
  <si>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</si>
  <si>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</si>
  <si>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</si>
  <si>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</si>
  <si>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</si>
  <si>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</si>
  <si>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</si>
  <si>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</si>
  <si>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</si>
  <si>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</si>
  <si>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</si>
  <si>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</si>
  <si>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</si>
  <si>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</si>
  <si>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</si>
  <si>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</si>
  <si>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</si>
  <si>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</si>
  <si>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</si>
  <si>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</si>
  <si>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</si>
  <si>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</si>
  <si>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</si>
  <si>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</si>
  <si>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</si>
  <si>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</si>
  <si>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</si>
  <si>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</si>
  <si>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</si>
  <si>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</si>
  <si>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</si>
  <si>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</si>
  <si>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</si>
  <si>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</si>
  <si>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</si>
  <si>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</si>
  <si>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</si>
  <si>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</si>
  <si>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</si>
  <si>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</si>
  <si>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</si>
  <si>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</si>
  <si>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</si>
  <si>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</si>
  <si>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</si>
  <si>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</si>
  <si>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</si>
  <si>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</si>
  <si>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</si>
  <si>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</si>
  <si>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</si>
  <si>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</si>
  <si>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</si>
  <si>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</si>
  <si>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</si>
  <si>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</si>
  <si>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</si>
  <si>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</si>
  <si>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</si>
  <si>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</si>
  <si>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</si>
  <si>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</si>
  <si>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</si>
  <si>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</si>
  <si>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</si>
  <si>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</si>
  <si>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</si>
  <si>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</si>
  <si>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</si>
  <si>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</si>
  <si>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</si>
  <si>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</si>
  <si>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</si>
  <si>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</si>
  <si>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</si>
  <si>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</si>
  <si>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</si>
  <si>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</si>
  <si>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</si>
  <si>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</si>
  <si>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</si>
  <si>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</si>
  <si>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</si>
  <si>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</si>
  <si>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</si>
  <si>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</si>
  <si>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</si>
  <si>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</si>
  <si>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</si>
  <si>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</si>
  <si>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</si>
  <si>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</si>
  <si>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</si>
  <si>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</si>
  <si>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</si>
  <si>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</si>
  <si>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</si>
  <si>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</si>
  <si>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</si>
  <si>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</si>
  <si>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</si>
  <si>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</si>
  <si>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</si>
  <si>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</si>
  <si>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</si>
  <si>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</si>
  <si>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</si>
  <si>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</si>
  <si>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</si>
  <si>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</si>
  <si>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</si>
  <si>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</si>
  <si>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</si>
  <si>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</si>
  <si>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</si>
  <si>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</si>
  <si>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</si>
  <si>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</si>
  <si>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</si>
  <si>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</si>
  <si>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</si>
  <si>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</si>
  <si>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</si>
  <si>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</si>
  <si>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</si>
  <si>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</si>
  <si>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</si>
  <si>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</si>
  <si>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</si>
  <si>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</si>
  <si>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</si>
  <si>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</si>
  <si>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</si>
  <si>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</si>
  <si>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</si>
  <si>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</si>
  <si>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</si>
  <si>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</si>
  <si>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</si>
  <si>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</si>
  <si>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</si>
  <si>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</si>
  <si>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</si>
  <si>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</si>
  <si>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</si>
  <si>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</si>
  <si>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</si>
  <si>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</si>
  <si>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</si>
  <si>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</si>
  <si>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</si>
  <si>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</si>
  <si>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</si>
  <si>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</si>
  <si>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</si>
  <si>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</si>
  <si>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</si>
  <si>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</si>
  <si>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</si>
  <si>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</si>
  <si>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</si>
  <si>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</si>
  <si>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</si>
  <si>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</si>
  <si>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</si>
  <si>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</si>
  <si>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</si>
  <si>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</si>
  <si>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</si>
  <si>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</si>
  <si>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</si>
  <si>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</si>
  <si>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</si>
  <si>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</si>
  <si>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</si>
  <si>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</si>
  <si>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</si>
  <si>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</si>
  <si>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</si>
  <si>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</si>
  <si>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</si>
  <si>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</si>
  <si>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</si>
  <si>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</si>
  <si>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</si>
  <si>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</si>
  <si>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</si>
  <si>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</si>
  <si>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</si>
  <si>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</si>
  <si>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</si>
  <si>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</si>
  <si>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</si>
  <si>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</si>
  <si>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</si>
  <si>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</si>
  <si>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</si>
  <si>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</si>
  <si>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</si>
  <si>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</si>
  <si>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</si>
  <si>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</si>
  <si>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</si>
  <si>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</si>
  <si>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</si>
  <si>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</si>
  <si>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</si>
  <si>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</si>
  <si>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</si>
  <si>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</si>
  <si>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</si>
  <si>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</si>
  <si>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</si>
  <si>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</si>
  <si>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</si>
  <si>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</si>
  <si>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</si>
  <si>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</si>
  <si>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</si>
  <si>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</si>
  <si>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</si>
  <si>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</si>
  <si>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</si>
  <si>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</si>
  <si>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</si>
  <si>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</si>
  <si>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</si>
  <si>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</si>
  <si>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</si>
  <si>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</si>
  <si>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</si>
  <si>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</si>
  <si>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</si>
  <si>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</si>
  <si>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</si>
  <si>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</si>
  <si>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</si>
  <si>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</si>
  <si>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</si>
  <si>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</si>
  <si>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</si>
  <si>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</si>
  <si>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</si>
  <si>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</si>
  <si>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</si>
  <si>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</si>
  <si>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</si>
  <si>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</si>
  <si>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</si>
  <si>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</si>
  <si>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</si>
  <si>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</si>
  <si>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</si>
  <si>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</si>
  <si>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</si>
  <si>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</si>
  <si>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</si>
  <si>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</si>
  <si>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</si>
  <si>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</si>
  <si>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</si>
  <si>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</si>
  <si>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</si>
  <si>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</si>
  <si>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</si>
  <si>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</si>
  <si>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</si>
  <si>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</si>
  <si>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</si>
  <si>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</si>
  <si>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</si>
  <si>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</si>
  <si>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</si>
  <si>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</si>
  <si>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</si>
  <si>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</si>
  <si>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</si>
  <si>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</si>
  <si>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</si>
  <si>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</si>
  <si>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</si>
  <si>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</si>
  <si>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</si>
  <si>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</si>
  <si>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</si>
  <si>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</si>
  <si>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</si>
  <si>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</si>
  <si>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</si>
  <si>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</si>
  <si>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</si>
  <si>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</si>
  <si>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</si>
  <si>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</si>
  <si>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</si>
  <si>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</si>
  <si>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</si>
  <si>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</si>
  <si>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</si>
  <si>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</si>
  <si>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</si>
  <si>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</si>
  <si>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</si>
  <si>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</si>
  <si>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</si>
  <si>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</si>
  <si>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</si>
  <si>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</si>
  <si>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</si>
  <si>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</si>
  <si>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</si>
  <si>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</si>
  <si>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</si>
  <si>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</si>
  <si>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</si>
  <si>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</si>
  <si>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</si>
  <si>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</si>
  <si>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</si>
  <si>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</si>
  <si>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</si>
  <si>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</si>
  <si>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</si>
  <si>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</si>
  <si>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</si>
  <si>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</si>
  <si>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</si>
  <si>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</si>
  <si>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</si>
  <si>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</si>
  <si>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</si>
  <si>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</si>
  <si>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</si>
  <si>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</si>
  <si>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</si>
  <si>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</si>
  <si>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</si>
  <si>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</si>
  <si>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</si>
  <si>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</si>
  <si>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</si>
  <si>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</si>
  <si>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</si>
  <si>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</si>
  <si>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</si>
  <si>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</si>
  <si>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</si>
  <si>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</si>
  <si>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</si>
  <si>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</si>
  <si>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</si>
  <si>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</si>
  <si>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</si>
  <si>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</si>
  <si>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</si>
  <si>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</si>
  <si>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</si>
  <si>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</si>
  <si>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</si>
  <si>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</si>
  <si>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</si>
  <si>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</si>
  <si>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</si>
  <si>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</si>
  <si>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</si>
  <si>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</si>
  <si>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</si>
  <si>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</si>
  <si>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</si>
  <si>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</si>
  <si>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</si>
  <si>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</si>
  <si>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</si>
  <si>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</si>
  <si>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</si>
  <si>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</si>
  <si>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</si>
  <si>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</si>
  <si>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</si>
  <si>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</si>
  <si>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</si>
  <si>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</si>
  <si>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</si>
  <si>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</si>
  <si>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</si>
  <si>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</si>
  <si>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</si>
  <si>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</si>
  <si>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</si>
  <si>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</si>
  <si>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</si>
  <si>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</si>
  <si>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</si>
  <si>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</si>
  <si>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</si>
  <si>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</si>
  <si>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</si>
  <si>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</si>
  <si>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</si>
  <si>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</si>
  <si>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</si>
  <si>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</si>
  <si>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</si>
  <si>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</si>
  <si>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</si>
  <si>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</si>
  <si>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</si>
  <si>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</si>
  <si>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</si>
  <si>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</si>
  <si>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</si>
  <si>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</si>
  <si>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</si>
  <si>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</si>
  <si>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</si>
  <si>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</si>
  <si>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</si>
  <si>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</si>
  <si>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</si>
  <si>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</si>
  <si>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</si>
  <si>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</si>
  <si>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</si>
  <si>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</si>
  <si>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</si>
  <si>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</si>
  <si>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</si>
  <si>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</si>
  <si>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</si>
  <si>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</si>
  <si>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</si>
  <si>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</si>
  <si>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</si>
  <si>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</si>
  <si>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</si>
  <si>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</si>
  <si>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</si>
  <si>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</si>
  <si>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</si>
  <si>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</si>
  <si>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</si>
  <si>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</si>
  <si>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</si>
  <si>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</si>
  <si>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</si>
  <si>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</si>
  <si>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</si>
  <si>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</si>
  <si>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</si>
  <si>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</si>
  <si>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</si>
  <si>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</si>
  <si>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</si>
  <si>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</si>
  <si>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</si>
  <si>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</si>
  <si>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</si>
  <si>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</si>
  <si>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</si>
  <si>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</si>
  <si>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</si>
  <si>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</si>
  <si>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</si>
  <si>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</si>
  <si>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</si>
  <si>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</si>
  <si>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</si>
  <si>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</si>
  <si>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</si>
  <si>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</si>
  <si>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</si>
  <si>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</si>
  <si>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</si>
  <si>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</si>
  <si>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</si>
  <si>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</si>
  <si>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</si>
  <si>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</si>
  <si>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</si>
  <si>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</si>
  <si>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</si>
  <si>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</si>
  <si>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</si>
  <si>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</si>
  <si>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</si>
  <si>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</si>
  <si>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</si>
  <si>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</si>
  <si>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</si>
  <si>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</si>
  <si>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</si>
  <si>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</si>
  <si>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</si>
  <si>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</si>
  <si>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</si>
  <si>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</si>
  <si>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</si>
  <si>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</si>
  <si>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</si>
  <si>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</si>
  <si>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</si>
  <si>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</si>
  <si>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</si>
  <si>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</si>
  <si>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</si>
  <si>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</si>
  <si>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</si>
  <si>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</si>
  <si>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</si>
  <si>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</si>
  <si>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</si>
  <si>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</si>
  <si>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</si>
  <si>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</si>
  <si>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</si>
  <si>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</si>
  <si>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</si>
  <si>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</si>
  <si>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</si>
  <si>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</si>
  <si>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</si>
  <si>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</si>
  <si>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</si>
  <si>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</si>
  <si>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</si>
  <si>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</si>
  <si>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</si>
  <si>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</si>
  <si>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</si>
  <si>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</si>
  <si>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</si>
  <si>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</si>
  <si>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</si>
  <si>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</si>
  <si>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</si>
  <si>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</si>
  <si>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</si>
  <si>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</si>
  <si>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</si>
  <si>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</si>
  <si>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</si>
  <si>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</si>
  <si>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</si>
  <si>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</si>
  <si>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</si>
  <si>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</si>
  <si>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</si>
  <si>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</si>
  <si>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</si>
  <si>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</si>
  <si>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</si>
  <si>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</si>
  <si>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</si>
  <si>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</si>
  <si>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</si>
  <si>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</si>
  <si>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</si>
  <si>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</si>
  <si>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</si>
  <si>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</si>
  <si>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</si>
  <si>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</si>
  <si>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</si>
  <si>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</si>
  <si>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</si>
  <si>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</si>
  <si>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</si>
  <si>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</si>
  <si>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</si>
  <si>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</si>
  <si>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</si>
  <si>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</si>
  <si>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</si>
  <si>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</si>
  <si>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</si>
  <si>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</si>
  <si>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</si>
  <si>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</si>
  <si>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</si>
  <si>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</si>
  <si>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</si>
  <si>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</si>
  <si>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</si>
  <si>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</si>
  <si>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</si>
  <si>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</si>
  <si>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</si>
  <si>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</si>
  <si>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</si>
  <si>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</si>
  <si>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</si>
  <si>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</si>
  <si>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</si>
  <si>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</si>
  <si>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</si>
  <si>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</si>
  <si>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</si>
  <si>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</si>
  <si>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</si>
  <si>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</si>
  <si>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</si>
  <si>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</si>
  <si>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</si>
  <si>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</si>
  <si>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</si>
  <si>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</si>
  <si>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</si>
  <si>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</si>
  <si>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</si>
  <si>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</si>
  <si>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</si>
  <si>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</si>
  <si>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</si>
  <si>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</si>
  <si>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</si>
  <si>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</si>
  <si>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</si>
  <si>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</si>
  <si>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</si>
  <si>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</si>
  <si>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</si>
  <si>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</si>
  <si>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</si>
  <si>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</si>
  <si>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</si>
  <si>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</si>
  <si>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</si>
  <si>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</si>
  <si>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</si>
  <si>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</si>
  <si>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</si>
  <si>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</si>
  <si>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</si>
  <si>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</si>
  <si>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</si>
  <si>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</si>
  <si>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</si>
  <si>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</si>
  <si>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</si>
  <si>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</si>
  <si>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</si>
  <si>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</si>
  <si>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</si>
  <si>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</si>
  <si>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</si>
  <si>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</si>
  <si>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</si>
  <si>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</si>
  <si>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</si>
  <si>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</si>
  <si>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</si>
  <si>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</si>
  <si>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</si>
  <si>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</si>
  <si>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</si>
  <si>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</si>
  <si>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</si>
  <si>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</si>
  <si>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</si>
  <si>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</si>
  <si>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</si>
  <si>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</si>
  <si>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</si>
  <si>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</si>
  <si>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</si>
  <si>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</si>
  <si>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</si>
  <si>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</si>
  <si>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</si>
  <si>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</si>
  <si>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</si>
  <si>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</si>
  <si>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</si>
  <si>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</si>
  <si>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</si>
  <si>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</si>
  <si>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</si>
  <si>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</si>
  <si>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</si>
  <si>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</si>
  <si>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</si>
  <si>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</si>
  <si>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</si>
  <si>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</si>
  <si>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</si>
  <si>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</si>
  <si>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</si>
  <si>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</si>
  <si>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</si>
  <si>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</si>
  <si>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</si>
  <si>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</si>
  <si>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</si>
  <si>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</si>
  <si>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</si>
  <si>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</si>
  <si>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</si>
  <si>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</si>
  <si>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</si>
  <si>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</si>
  <si>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</si>
  <si>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</si>
  <si>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</si>
  <si>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</si>
  <si>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</si>
  <si>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</si>
  <si>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</si>
  <si>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</si>
  <si>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</si>
  <si>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</si>
  <si>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</si>
  <si>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</si>
  <si>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</si>
  <si>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</si>
  <si>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</si>
  <si>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</si>
  <si>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</si>
  <si>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</si>
  <si>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</si>
  <si>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</si>
  <si>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</si>
  <si>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</si>
  <si>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</si>
  <si>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</si>
  <si>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</si>
  <si>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</si>
  <si>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</si>
  <si>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</si>
  <si>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</si>
  <si>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</si>
  <si>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</si>
  <si>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</si>
  <si>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</si>
  <si>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</si>
  <si>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</si>
  <si>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</si>
  <si>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</si>
  <si>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</si>
  <si>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</si>
  <si>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</si>
  <si>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</si>
  <si>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</si>
  <si>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</si>
  <si>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</si>
  <si>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</si>
  <si>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</si>
  <si>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</si>
  <si>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</si>
  <si>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</si>
  <si>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</si>
  <si>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</si>
  <si>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</si>
  <si>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</si>
  <si>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</si>
  <si>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</si>
  <si>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</si>
  <si>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</si>
  <si>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</si>
  <si>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</si>
  <si>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</si>
  <si>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</si>
  <si>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</si>
  <si>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</si>
  <si>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</si>
  <si>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</si>
  <si>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</si>
  <si>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</si>
  <si>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</si>
  <si>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</si>
  <si>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</si>
  <si>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</si>
  <si>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</si>
  <si>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</si>
  <si>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</si>
  <si>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</si>
  <si>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</si>
  <si>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</si>
  <si>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</si>
  <si>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</si>
  <si>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</si>
  <si>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</si>
  <si>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</si>
  <si>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</si>
  <si>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</si>
  <si>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</si>
  <si>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</si>
  <si>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</si>
  <si>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</si>
  <si>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</si>
  <si>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</si>
  <si>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</si>
  <si>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</si>
  <si>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</si>
  <si>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</si>
  <si>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</si>
  <si>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</si>
  <si>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</si>
  <si>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</si>
  <si>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</si>
  <si>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</si>
  <si>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</si>
  <si>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</si>
  <si>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</si>
  <si>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</si>
  <si>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</si>
  <si>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</si>
  <si>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</si>
  <si>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</si>
  <si>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</si>
  <si>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</si>
  <si>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</si>
  <si>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</si>
  <si>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</si>
  <si>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</si>
  <si>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</si>
  <si>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</si>
  <si>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</si>
  <si>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</si>
  <si>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</si>
  <si>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</si>
  <si>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</si>
  <si>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</si>
  <si>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</si>
  <si>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</si>
  <si>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</si>
  <si>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</si>
  <si>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</si>
  <si>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</si>
  <si>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</si>
  <si>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</si>
  <si>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</si>
  <si>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</si>
  <si>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</si>
  <si>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</si>
  <si>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</si>
  <si>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</si>
  <si>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</si>
  <si>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</si>
  <si>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</si>
  <si>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</si>
  <si>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</si>
  <si>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</si>
  <si>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</si>
  <si>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</si>
  <si>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</si>
  <si>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</si>
  <si>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</si>
  <si>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</si>
  <si>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</si>
  <si>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</si>
  <si>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</si>
  <si>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</si>
  <si>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</si>
  <si>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</si>
  <si>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</si>
  <si>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</si>
  <si>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</si>
  <si>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</si>
  <si>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</si>
  <si>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</si>
  <si>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</si>
  <si>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</si>
  <si>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</si>
  <si>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</si>
  <si>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</si>
  <si>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</si>
  <si>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</si>
  <si>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</si>
  <si>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</si>
  <si>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</si>
  <si>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</si>
  <si>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</si>
  <si>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</si>
  <si>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</si>
  <si>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</si>
  <si>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</si>
  <si>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</si>
  <si>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</si>
  <si>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</si>
  <si>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</si>
  <si>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</si>
  <si>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</si>
  <si>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</si>
  <si>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</si>
  <si>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</si>
  <si>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</si>
  <si>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</si>
  <si>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</si>
  <si>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</si>
  <si>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</si>
  <si>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</si>
  <si>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</si>
  <si>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</si>
  <si>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</si>
  <si>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</si>
  <si>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</si>
  <si>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</si>
  <si>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</si>
  <si>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</si>
  <si>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</si>
  <si>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</si>
  <si>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</si>
  <si>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</si>
  <si>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</si>
  <si>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</si>
  <si>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</si>
  <si>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</si>
  <si>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</si>
  <si>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</si>
  <si>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</si>
  <si>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</si>
  <si>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</si>
  <si>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</si>
  <si>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</si>
  <si>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</si>
  <si>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</si>
  <si>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</si>
  <si>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</si>
  <si>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</si>
  <si>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</si>
  <si>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</si>
  <si>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</si>
  <si>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</si>
  <si>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</si>
  <si>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</si>
  <si>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</si>
  <si>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</si>
  <si>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</si>
  <si>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</si>
  <si>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</si>
  <si>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</si>
  <si>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</si>
  <si>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</si>
  <si>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</si>
  <si>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</si>
  <si>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</si>
  <si>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</si>
  <si>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</si>
  <si>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</si>
  <si>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</si>
  <si>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</si>
  <si>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</si>
  <si>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</si>
  <si>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</si>
  <si>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</si>
  <si>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</si>
  <si>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</si>
  <si>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</si>
  <si>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</si>
  <si>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</si>
  <si>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</si>
  <si>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</si>
  <si>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</si>
  <si>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</si>
  <si>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</si>
  <si>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</si>
  <si>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</si>
  <si>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</si>
  <si>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</si>
  <si>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</si>
  <si>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</si>
  <si>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</si>
  <si>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</si>
  <si>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</si>
  <si>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</si>
  <si>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</si>
  <si>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</si>
  <si>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</si>
  <si>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</si>
  <si>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</si>
  <si>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</si>
  <si>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</si>
  <si>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</si>
  <si>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</si>
  <si>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</si>
  <si>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</si>
  <si>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</si>
  <si>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</si>
  <si>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</si>
  <si>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</si>
  <si>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</si>
  <si>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</si>
  <si>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</si>
  <si>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</si>
  <si>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</si>
  <si>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</si>
  <si>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</si>
  <si>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</si>
  <si>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</si>
  <si>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</si>
  <si>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</si>
  <si>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</si>
  <si>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</si>
  <si>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</si>
  <si>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</si>
  <si>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</si>
  <si>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</si>
  <si>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</si>
  <si>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</si>
  <si>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</si>
  <si>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</si>
  <si>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</si>
  <si>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</si>
  <si>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</si>
  <si>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</si>
  <si>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</si>
  <si>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</si>
  <si>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</si>
  <si>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</si>
  <si>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</si>
  <si>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</si>
  <si>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</si>
  <si>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</si>
  <si>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</si>
  <si>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</si>
  <si>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</si>
  <si>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</si>
  <si>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</si>
  <si>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</si>
  <si>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</si>
  <si>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</si>
  <si>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</si>
  <si>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</si>
  <si>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</si>
  <si>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</si>
  <si>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</si>
  <si>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</si>
  <si>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</si>
  <si>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</si>
  <si>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</si>
  <si>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</si>
  <si>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</si>
  <si>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</si>
  <si>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</si>
  <si>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</si>
  <si>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</si>
  <si>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</si>
  <si>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</si>
  <si>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</si>
  <si>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</si>
  <si>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</si>
  <si>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</si>
  <si>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</si>
  <si>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</si>
  <si>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</si>
  <si>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</si>
  <si>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</si>
  <si>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</si>
  <si>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</si>
  <si>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</si>
  <si>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</si>
  <si>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</si>
  <si>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</si>
  <si>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</si>
  <si>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</si>
  <si>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</si>
  <si>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</si>
  <si>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</si>
  <si>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</si>
  <si>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</si>
  <si>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</si>
  <si>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</si>
  <si>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</si>
  <si>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</si>
  <si>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</si>
  <si>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</si>
  <si>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</si>
  <si>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</si>
  <si>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</si>
  <si>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</si>
  <si>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</si>
  <si>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</si>
  <si>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</si>
  <si>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</si>
  <si>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</si>
  <si>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</si>
  <si>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</si>
  <si>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</si>
  <si>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</si>
  <si>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</si>
  <si>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</si>
  <si>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</si>
  <si>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</si>
  <si>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</si>
  <si>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</si>
  <si>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</si>
  <si>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</si>
  <si>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</si>
  <si>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</si>
  <si>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</si>
  <si>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</si>
  <si>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</si>
  <si>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</si>
  <si>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</si>
  <si>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</si>
  <si>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</si>
  <si>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</si>
  <si>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</si>
  <si>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</si>
  <si>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</si>
  <si>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</si>
  <si>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</si>
  <si>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</si>
  <si>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</si>
  <si>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</si>
  <si>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</si>
  <si>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</si>
  <si>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</si>
  <si>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</si>
  <si>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</si>
  <si>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</si>
  <si>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</si>
  <si>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</si>
  <si>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</si>
  <si>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</si>
  <si>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</si>
  <si>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</si>
  <si>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</si>
  <si>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</si>
  <si>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</si>
  <si>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</si>
  <si>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</si>
  <si>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</si>
  <si>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</si>
  <si>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</si>
  <si>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</si>
  <si>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</si>
  <si>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</si>
  <si>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</si>
  <si>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</si>
  <si>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</si>
  <si>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</si>
  <si>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</si>
  <si>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</si>
  <si>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</si>
  <si>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</si>
  <si>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</si>
  <si>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</si>
  <si>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</si>
  <si>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</si>
  <si>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</si>
  <si>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</si>
  <si>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</si>
  <si>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</si>
  <si>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</si>
  <si>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</si>
  <si>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</si>
  <si>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</si>
  <si>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</si>
  <si>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</si>
  <si>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</si>
  <si>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</si>
  <si>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</si>
  <si>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</si>
  <si>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</si>
  <si>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</si>
  <si>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</si>
  <si>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</si>
  <si>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</si>
  <si>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</si>
  <si>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</si>
  <si>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</si>
  <si>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</si>
  <si>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</si>
  <si>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</si>
  <si>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</si>
  <si>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</si>
  <si>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</si>
  <si>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</si>
  <si>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</si>
  <si>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</si>
  <si>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</si>
  <si>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</si>
  <si>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</si>
  <si>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</si>
  <si>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</si>
  <si>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</si>
  <si>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</si>
  <si>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</si>
  <si>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</si>
  <si>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</si>
  <si>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</si>
  <si>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</si>
  <si>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</si>
  <si>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</si>
  <si>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</si>
  <si>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</si>
  <si>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</si>
  <si>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</si>
  <si>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</si>
  <si>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</si>
  <si>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</si>
  <si>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</si>
  <si>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</si>
  <si>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</si>
  <si>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</si>
  <si>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</si>
  <si>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</si>
  <si>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</si>
  <si>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</si>
  <si>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</si>
  <si>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</si>
  <si>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</si>
  <si>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</si>
  <si>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</si>
  <si>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</si>
  <si>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</si>
  <si>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</si>
  <si>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</si>
  <si>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</si>
  <si>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</si>
  <si>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</si>
  <si>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</si>
  <si>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</si>
  <si>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</si>
  <si>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</si>
  <si>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</si>
  <si>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</si>
  <si>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</si>
  <si>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</si>
  <si>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</si>
  <si>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</si>
  <si>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</si>
  <si>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</si>
  <si>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</si>
  <si>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</si>
  <si>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</si>
  <si>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</si>
  <si>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</si>
  <si>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</si>
  <si>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</si>
  <si>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</si>
  <si>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</si>
  <si>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</si>
  <si>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</si>
  <si>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</si>
  <si>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</si>
  <si>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</si>
  <si>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</si>
  <si>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</si>
  <si>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</si>
  <si>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</si>
  <si>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</si>
  <si>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</si>
  <si>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</si>
  <si>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</si>
  <si>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</si>
  <si>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</si>
  <si>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</si>
  <si>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</si>
  <si>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</si>
  <si>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</si>
  <si>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</si>
  <si>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</si>
  <si>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</si>
  <si>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</si>
  <si>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</si>
  <si>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</si>
  <si>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</si>
  <si>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</si>
  <si>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</si>
  <si>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</si>
  <si>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</si>
  <si>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</si>
  <si>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</si>
  <si>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</si>
  <si>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</si>
  <si>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</si>
  <si>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</si>
  <si>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</si>
  <si>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</si>
  <si>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</si>
  <si>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</si>
  <si>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</si>
  <si>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</si>
  <si>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</si>
  <si>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</si>
  <si>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</si>
  <si>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</si>
  <si>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</si>
  <si>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</si>
  <si>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</si>
  <si>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</si>
  <si>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</si>
  <si>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</si>
  <si>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</si>
  <si>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</si>
  <si>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</si>
  <si>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</si>
  <si>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</si>
  <si>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</si>
  <si>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</si>
  <si>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</si>
  <si>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</si>
  <si>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</si>
  <si>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</si>
  <si>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</si>
  <si>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</si>
  <si>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</si>
  <si>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</si>
  <si>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</si>
  <si>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</si>
  <si>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</si>
  <si>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</si>
  <si>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</si>
  <si>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</si>
  <si>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</si>
  <si>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</si>
  <si>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</si>
  <si>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</si>
  <si>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</si>
  <si>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</si>
  <si>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</si>
  <si>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</si>
  <si>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</si>
  <si>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</si>
  <si>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</si>
  <si>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</si>
  <si>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</si>
  <si>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</si>
  <si>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</si>
  <si>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</si>
  <si>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</si>
  <si>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</si>
  <si>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</si>
  <si>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</si>
  <si>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</si>
  <si>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</si>
  <si>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</si>
  <si>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</si>
  <si>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</si>
  <si>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</si>
  <si>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</si>
  <si>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</si>
  <si>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</si>
  <si>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</si>
  <si>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</si>
  <si>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</si>
  <si>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</si>
  <si>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</si>
  <si>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</si>
  <si>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</si>
  <si>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</si>
  <si>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</si>
  <si>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</si>
  <si>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</si>
  <si>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</si>
  <si>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</si>
  <si>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</si>
  <si>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</si>
  <si>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</si>
  <si>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</si>
  <si>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</si>
  <si>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</si>
  <si>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</si>
  <si>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</si>
  <si>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</si>
  <si>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</si>
  <si>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</si>
  <si>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</si>
  <si>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</si>
  <si>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</si>
  <si>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</si>
  <si>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</si>
  <si>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</si>
  <si>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</si>
  <si>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</si>
  <si>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</si>
  <si>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</si>
  <si>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</si>
  <si>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</si>
  <si>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</si>
  <si>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</si>
  <si>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</si>
  <si>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</si>
  <si>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</si>
  <si>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</si>
  <si>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</si>
  <si>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</si>
  <si>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</si>
  <si>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</si>
  <si>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</si>
  <si>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</si>
  <si>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</si>
  <si>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</si>
  <si>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</si>
  <si>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</si>
  <si>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</si>
  <si>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</si>
  <si>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</si>
  <si>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</si>
  <si>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</si>
  <si>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</si>
  <si>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</si>
  <si>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</si>
  <si>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</si>
  <si>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</si>
  <si>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</si>
  <si>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</si>
  <si>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</si>
  <si>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</si>
  <si>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</si>
  <si>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</si>
  <si>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</si>
  <si>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</si>
  <si>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</si>
  <si>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</si>
  <si>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</si>
  <si>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</si>
  <si>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</si>
  <si>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</si>
  <si>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</si>
  <si>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</si>
  <si>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</si>
  <si>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</si>
  <si>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</si>
  <si>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</si>
  <si>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</si>
  <si>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</si>
  <si>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</si>
  <si>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</si>
  <si>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</si>
  <si>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</si>
  <si>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</si>
  <si>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</si>
  <si>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</si>
  <si>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</si>
  <si>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</si>
  <si>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</si>
  <si>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</si>
  <si>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</si>
  <si>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</si>
  <si>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</si>
  <si>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</si>
  <si>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</si>
  <si>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</si>
  <si>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</si>
  <si>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</si>
  <si>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</si>
  <si>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</si>
  <si>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</si>
  <si>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</si>
  <si>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</si>
  <si>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</si>
  <si>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</si>
  <si>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</si>
  <si>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</si>
  <si>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</si>
  <si>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</si>
  <si>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</si>
  <si>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</si>
  <si>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</si>
  <si>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</si>
  <si>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</si>
  <si>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</si>
  <si>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</si>
  <si>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</si>
  <si>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</si>
  <si>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</si>
  <si>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</si>
  <si>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</si>
  <si>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</si>
  <si>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</si>
  <si>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</si>
  <si>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</si>
  <si>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</si>
  <si>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</si>
  <si>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</si>
  <si>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</si>
  <si>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</si>
  <si>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</si>
  <si>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</si>
  <si>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</si>
  <si>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</si>
  <si>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</si>
  <si>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</si>
  <si>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</si>
  <si>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</si>
  <si>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</si>
  <si>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</si>
  <si>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</si>
  <si>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</si>
  <si>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</si>
  <si>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</si>
  <si>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</si>
  <si>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</si>
  <si>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</si>
  <si>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</si>
  <si>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</si>
  <si>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</si>
  <si>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</si>
  <si>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</si>
  <si>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</si>
  <si>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</si>
  <si>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</si>
  <si>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</si>
  <si>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</si>
  <si>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</si>
  <si>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</si>
  <si>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</si>
  <si>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</si>
  <si>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</si>
  <si>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</si>
  <si>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</si>
  <si>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</si>
  <si>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</si>
  <si>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</si>
  <si>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</si>
  <si>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</si>
  <si>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</si>
  <si>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</si>
  <si>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</si>
  <si>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</si>
  <si>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</si>
  <si>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</si>
  <si>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</si>
  <si>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</si>
  <si>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</si>
  <si>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</si>
  <si>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</si>
  <si>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</si>
  <si>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</si>
  <si>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</si>
  <si>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</si>
  <si>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</si>
  <si>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</si>
  <si>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</si>
  <si>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</si>
  <si>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</si>
  <si>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</si>
  <si>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</si>
  <si>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</si>
  <si>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</si>
  <si>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</si>
  <si>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</si>
  <si>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</si>
  <si>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</si>
  <si>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</si>
  <si>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</si>
  <si>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</si>
  <si>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</si>
  <si>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</si>
  <si>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</si>
  <si>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</si>
  <si>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</si>
  <si>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</si>
  <si>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</si>
  <si>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</si>
  <si>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</si>
  <si>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</si>
  <si>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</si>
  <si>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</si>
  <si>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</si>
  <si>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</si>
  <si>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</si>
  <si>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</si>
  <si>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</si>
  <si>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</si>
  <si>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</si>
  <si>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</si>
  <si>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</si>
  <si>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</si>
  <si>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</si>
  <si>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</si>
  <si>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</si>
  <si>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</si>
  <si>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</si>
  <si>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</si>
  <si>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</si>
  <si>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</si>
  <si>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</si>
  <si>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</si>
  <si>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</si>
  <si>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</si>
  <si>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</si>
  <si>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</si>
  <si>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</si>
  <si>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</si>
  <si>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</si>
  <si>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</si>
  <si>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</si>
  <si>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</si>
  <si>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</si>
  <si>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</si>
  <si>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</si>
  <si>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</si>
  <si>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</si>
  <si>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</si>
  <si>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</si>
  <si>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</si>
  <si>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</si>
  <si>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</si>
  <si>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</si>
  <si>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</si>
  <si>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</si>
  <si>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</si>
  <si>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</si>
  <si>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</si>
  <si>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</si>
  <si>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</si>
  <si>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</si>
  <si>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</si>
  <si>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</si>
  <si>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</si>
  <si>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</si>
  <si>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</si>
  <si>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</si>
  <si>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</si>
  <si>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</si>
  <si>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</si>
  <si>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</si>
  <si>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</si>
  <si>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</si>
  <si>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</si>
  <si>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</si>
  <si>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</si>
  <si>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</si>
  <si>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</si>
  <si>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</si>
  <si>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</si>
  <si>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</si>
  <si>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</si>
  <si>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</si>
  <si>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</si>
  <si>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</si>
  <si>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</si>
  <si>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</si>
  <si>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</si>
  <si>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</si>
  <si>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</si>
  <si>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</si>
  <si>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</si>
  <si>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</si>
  <si>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</si>
  <si>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</si>
  <si>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</si>
  <si>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</si>
  <si>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</si>
  <si>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</si>
  <si>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</si>
  <si>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</si>
  <si>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</si>
  <si>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</si>
  <si>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</si>
  <si>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</si>
  <si>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</si>
  <si>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</si>
  <si>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</si>
  <si>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</si>
  <si>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</si>
  <si>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</si>
  <si>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</si>
  <si>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</si>
  <si>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</si>
  <si>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</si>
  <si>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</si>
  <si>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</si>
  <si>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</si>
  <si>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</si>
  <si>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</si>
  <si>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</si>
  <si>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</si>
  <si>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</si>
  <si>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</si>
  <si>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</si>
  <si>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</si>
  <si>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</si>
  <si>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</si>
  <si>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</si>
  <si>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</si>
  <si>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</si>
  <si>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</si>
  <si>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</si>
  <si>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</si>
  <si>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</si>
  <si>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</si>
  <si>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</si>
  <si>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</si>
  <si>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</si>
  <si>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</si>
  <si>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</si>
  <si>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</si>
  <si>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</si>
  <si>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</si>
  <si>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</si>
  <si>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</si>
  <si>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</si>
  <si>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</si>
  <si>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</si>
  <si>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</si>
  <si>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</si>
  <si>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</si>
  <si>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</si>
  <si>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</si>
  <si>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</si>
  <si>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</si>
  <si>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</si>
  <si>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</si>
  <si>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</si>
  <si>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</si>
  <si>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</si>
  <si>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</si>
  <si>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</si>
  <si>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</si>
  <si>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</si>
  <si>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</si>
  <si>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</si>
  <si>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</si>
  <si>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</si>
  <si>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</si>
  <si>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</si>
  <si>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</si>
  <si>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</si>
  <si>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</si>
  <si>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</si>
  <si>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</si>
  <si>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</si>
  <si>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</si>
  <si>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</si>
  <si>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</si>
  <si>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</si>
  <si>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</si>
  <si>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</si>
  <si>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</si>
  <si>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</si>
  <si>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</si>
  <si>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</si>
  <si>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</si>
  <si>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</si>
  <si>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</si>
  <si>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</si>
  <si>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</si>
  <si>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</si>
  <si>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</si>
  <si>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</si>
  <si>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</si>
  <si>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</si>
  <si>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</si>
  <si>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</si>
  <si>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</si>
  <si>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</si>
  <si>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</si>
  <si>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</si>
  <si>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</si>
  <si>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</si>
  <si>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</si>
  <si>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</si>
  <si>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</si>
  <si>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</si>
  <si>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</si>
  <si>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</si>
  <si>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</si>
  <si>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</si>
  <si>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</si>
  <si>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</si>
  <si>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</si>
  <si>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</si>
  <si>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</si>
  <si>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</si>
  <si>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</si>
  <si>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</si>
  <si>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</si>
  <si>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</si>
  <si>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</si>
  <si>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</si>
  <si>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</si>
  <si>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</si>
  <si>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</si>
  <si>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</si>
  <si>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</si>
  <si>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</si>
  <si>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</si>
  <si>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</si>
  <si>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</si>
  <si>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</si>
  <si>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</si>
  <si>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</si>
  <si>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</si>
  <si>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</si>
  <si>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</si>
  <si>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</si>
  <si>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</si>
  <si>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</si>
  <si>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</si>
  <si>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</si>
  <si>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</si>
  <si>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</si>
  <si>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</si>
  <si>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</si>
  <si>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</si>
  <si>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</si>
  <si>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</si>
  <si>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</si>
  <si>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</si>
  <si>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</si>
  <si>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</si>
  <si>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</si>
  <si>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</si>
  <si>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</si>
  <si>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</si>
  <si>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</si>
  <si>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</si>
  <si>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</si>
  <si>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</si>
  <si>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</si>
  <si>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</si>
  <si>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</si>
  <si>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</si>
  <si>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</si>
  <si>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</si>
  <si>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</si>
  <si>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</si>
  <si>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</si>
  <si>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</si>
  <si>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</si>
  <si>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</si>
  <si>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</si>
  <si>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</si>
  <si>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</si>
  <si>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</si>
  <si>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</si>
  <si>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</si>
  <si>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</si>
  <si>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</si>
  <si>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</si>
  <si>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</si>
  <si>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</si>
  <si>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</si>
  <si>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</si>
  <si>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</si>
  <si>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</si>
  <si>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</si>
  <si>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</si>
  <si>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</si>
  <si>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</si>
  <si>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</si>
  <si>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</si>
  <si>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</si>
  <si>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</si>
  <si>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</si>
  <si>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</si>
  <si>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</si>
  <si>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</si>
  <si>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</si>
  <si>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</si>
  <si>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</si>
  <si>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</si>
  <si>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</si>
  <si>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</si>
  <si>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</si>
  <si>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</si>
  <si>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</si>
  <si>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</si>
  <si>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</si>
  <si>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</si>
  <si>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</si>
  <si>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</si>
  <si>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</si>
  <si>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</si>
  <si>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</si>
  <si>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</si>
  <si>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</si>
  <si>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</si>
  <si>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</si>
  <si>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</si>
  <si>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</si>
  <si>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</si>
  <si>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</si>
  <si>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</si>
  <si>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</si>
  <si>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</si>
  <si>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</si>
  <si>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</si>
  <si>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</si>
  <si>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</si>
  <si>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</si>
  <si>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</si>
  <si>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</si>
  <si>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</si>
  <si>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</si>
  <si>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</si>
  <si>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</si>
  <si>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</si>
  <si>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</si>
  <si>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</si>
  <si>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</si>
  <si>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</si>
  <si>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</si>
  <si>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</si>
  <si>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</si>
  <si>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</si>
  <si>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</si>
  <si>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</si>
  <si>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</si>
  <si>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</si>
  <si>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</si>
  <si>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</si>
  <si>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</si>
  <si>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</si>
  <si>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</si>
  <si>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</si>
  <si>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</si>
  <si>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</si>
  <si>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</si>
  <si>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</si>
  <si>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</si>
  <si>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</si>
  <si>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</si>
  <si>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</si>
  <si>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</si>
  <si>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</si>
  <si>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</si>
  <si>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</si>
  <si>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</si>
  <si>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</si>
  <si>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</si>
  <si>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</si>
  <si>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</si>
  <si>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</si>
  <si>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</si>
  <si>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</si>
  <si>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</si>
  <si>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</si>
  <si>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</si>
  <si>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</si>
  <si>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</si>
  <si>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</si>
  <si>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</si>
  <si>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</si>
  <si>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</si>
  <si>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</si>
  <si>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</si>
  <si>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</si>
  <si>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</si>
  <si>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</si>
  <si>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</si>
  <si>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</si>
  <si>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</si>
  <si>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</si>
  <si>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</si>
  <si>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</si>
  <si>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</si>
  <si>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</si>
  <si>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</si>
  <si>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</si>
  <si>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</si>
  <si>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</si>
  <si>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</si>
  <si>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</si>
  <si>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</si>
  <si>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</si>
  <si>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</si>
  <si>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</si>
  <si>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</si>
  <si>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</si>
  <si>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</si>
  <si>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</si>
  <si>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</si>
  <si>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</si>
  <si>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</si>
  <si>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</si>
  <si>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</si>
  <si>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</si>
  <si>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</si>
  <si>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</si>
  <si>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</si>
  <si>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</si>
  <si>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</si>
  <si>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</si>
  <si>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</si>
  <si>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</si>
  <si>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</si>
  <si>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</si>
  <si>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</si>
  <si>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</si>
  <si>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</si>
  <si>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</si>
  <si>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</si>
  <si>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</si>
  <si>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</si>
  <si>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</si>
  <si>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</si>
  <si>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</si>
  <si>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</si>
  <si>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</si>
  <si>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</si>
  <si>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</si>
  <si>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</si>
  <si>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</si>
  <si>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</si>
  <si>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</si>
  <si>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</si>
  <si>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</si>
  <si>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</si>
  <si>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</si>
  <si>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</si>
  <si>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</si>
  <si>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</si>
  <si>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</si>
  <si>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</si>
  <si>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</si>
  <si>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</si>
  <si>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</si>
  <si>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</si>
  <si>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</si>
  <si>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</si>
  <si>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</si>
  <si>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</si>
  <si>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</si>
  <si>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</si>
  <si>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</si>
  <si>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</si>
  <si>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</si>
  <si>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</si>
  <si>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</si>
  <si>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</si>
  <si>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</si>
  <si>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</si>
  <si>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</si>
  <si>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</si>
  <si>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</si>
  <si>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</si>
  <si>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</si>
  <si>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</si>
  <si>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</si>
  <si>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</si>
  <si>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</si>
  <si>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</si>
  <si>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</si>
  <si>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</si>
  <si>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</si>
  <si>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</si>
  <si>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</si>
  <si>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</si>
  <si>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</si>
  <si>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</si>
  <si>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</si>
  <si>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</si>
  <si>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</si>
  <si>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</si>
  <si>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</si>
  <si>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</si>
  <si>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</si>
  <si>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</si>
  <si>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</si>
  <si>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</si>
  <si>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</si>
  <si>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</si>
  <si>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</si>
  <si>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</si>
  <si>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</si>
  <si>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</si>
  <si>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</si>
  <si>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</si>
  <si>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</si>
  <si>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</si>
  <si>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</si>
  <si>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</si>
  <si>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</si>
  <si>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</si>
  <si>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</si>
  <si>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</si>
  <si>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</si>
  <si>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</si>
  <si>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</si>
  <si>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</si>
  <si>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</si>
  <si>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</si>
  <si>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</si>
  <si>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</si>
  <si>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</si>
  <si>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</si>
  <si>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</si>
  <si>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</si>
  <si>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</si>
  <si>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</si>
  <si>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</si>
  <si>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</si>
  <si>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</si>
  <si>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</si>
  <si>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</si>
  <si>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</si>
  <si>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</si>
  <si>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</si>
  <si>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</si>
  <si>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</si>
  <si>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</si>
  <si>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</si>
  <si>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</si>
  <si>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</si>
  <si>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</si>
  <si>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</si>
  <si>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</si>
  <si>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</si>
  <si>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</si>
  <si>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</si>
  <si>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</si>
  <si>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</si>
  <si>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</si>
  <si>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</si>
  <si>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</si>
  <si>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</si>
  <si>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</si>
  <si>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</si>
  <si>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</si>
  <si>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</si>
  <si>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</si>
  <si>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</si>
  <si>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</si>
  <si>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</si>
  <si>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</si>
  <si>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</si>
  <si>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</si>
  <si>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</si>
  <si>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</si>
  <si>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</si>
  <si>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</si>
  <si>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</si>
  <si>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</si>
  <si>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</si>
  <si>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</si>
  <si>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</si>
  <si>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</si>
  <si>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</si>
  <si>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</si>
  <si>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</si>
  <si>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</si>
  <si>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</si>
  <si>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</si>
  <si>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</si>
  <si>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</si>
  <si>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</si>
  <si>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</si>
  <si>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</si>
  <si>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</si>
  <si>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</si>
  <si>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</si>
  <si>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</si>
  <si>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</si>
  <si>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</si>
  <si>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</si>
  <si>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</si>
  <si>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</si>
  <si>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</si>
  <si>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</si>
  <si>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</si>
  <si>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</si>
  <si>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</si>
  <si>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</si>
  <si>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</si>
  <si>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</si>
  <si>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</si>
  <si>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</si>
  <si>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</si>
  <si>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</si>
  <si>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</si>
  <si>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</si>
  <si>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</si>
  <si>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</si>
  <si>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</si>
  <si>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</si>
  <si>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</si>
  <si>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</si>
  <si>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</si>
  <si>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</si>
  <si>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</si>
  <si>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</si>
  <si>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</si>
  <si>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</si>
  <si>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</si>
  <si>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</si>
  <si>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</si>
  <si>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</si>
  <si>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</si>
  <si>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</si>
  <si>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</si>
  <si>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</si>
  <si>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</si>
  <si>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</si>
  <si>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</si>
  <si>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</si>
  <si>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</si>
  <si>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</si>
  <si>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</si>
  <si>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</si>
  <si>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</si>
  <si>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</si>
  <si>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</si>
  <si>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</si>
  <si>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</si>
  <si>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</si>
  <si>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</si>
  <si>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</si>
  <si>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</si>
  <si>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</si>
  <si>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</si>
  <si>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</si>
  <si>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</si>
  <si>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</si>
  <si>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</si>
  <si>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</si>
  <si>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</si>
  <si>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</si>
  <si>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</si>
  <si>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</si>
  <si>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</si>
  <si>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</si>
  <si>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</si>
  <si>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</si>
  <si>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</si>
  <si>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</si>
  <si>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</si>
  <si>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</si>
  <si>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</si>
  <si>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</si>
  <si>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</si>
  <si>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</si>
  <si>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</si>
  <si>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</si>
  <si>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</si>
  <si>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</si>
  <si>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</si>
  <si>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</si>
  <si>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</si>
  <si>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</si>
  <si>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</si>
  <si>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</si>
  <si>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</si>
  <si>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</si>
  <si>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</si>
  <si>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</si>
  <si>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</si>
  <si>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</si>
  <si>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</si>
  <si>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</si>
  <si>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</si>
  <si>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</si>
  <si>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</si>
  <si>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</si>
  <si>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</si>
  <si>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</si>
  <si>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</si>
  <si>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</si>
  <si>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</si>
  <si>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</si>
  <si>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</si>
  <si>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</si>
  <si>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</si>
  <si>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</si>
  <si>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</si>
  <si>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</si>
  <si>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</si>
  <si>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</si>
  <si>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</si>
  <si>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</si>
  <si>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</si>
  <si>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</si>
  <si>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</si>
  <si>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</si>
  <si>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</si>
  <si>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</si>
  <si>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</si>
  <si>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</si>
  <si>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</si>
  <si>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</si>
  <si>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</si>
  <si>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</si>
  <si>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</si>
  <si>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</si>
  <si>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</si>
  <si>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</si>
  <si>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</si>
  <si>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</si>
  <si>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</si>
  <si>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</si>
  <si>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</si>
  <si>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</si>
  <si>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</si>
  <si>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</si>
  <si>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</si>
  <si>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</si>
  <si>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</si>
  <si>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</si>
  <si>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</si>
  <si>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</si>
  <si>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</si>
  <si>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</si>
  <si>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</si>
  <si>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</si>
  <si>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</si>
  <si>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</si>
  <si>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</si>
  <si>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</si>
  <si>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</si>
  <si>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</si>
  <si>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</si>
  <si>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</si>
  <si>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</si>
  <si>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</si>
  <si>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</si>
  <si>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</si>
  <si>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</si>
  <si>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</si>
  <si>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</si>
  <si>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</si>
  <si>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</si>
  <si>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</si>
  <si>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</si>
  <si>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</si>
  <si>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</si>
  <si>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</si>
  <si>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</si>
  <si>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</si>
  <si>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</si>
  <si>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</si>
  <si>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</si>
  <si>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</si>
  <si>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</si>
  <si>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</si>
  <si>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</si>
  <si>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</si>
  <si>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</si>
  <si>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</si>
  <si>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</si>
  <si>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</si>
  <si>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</si>
  <si>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</si>
  <si>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</si>
  <si>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</si>
  <si>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</si>
  <si>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</si>
  <si>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</si>
  <si>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</si>
  <si>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</si>
  <si>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</si>
  <si>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</si>
  <si>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</si>
  <si>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</si>
  <si>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</si>
  <si>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</si>
  <si>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</si>
  <si>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</si>
  <si>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</si>
  <si>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</si>
  <si>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</si>
  <si>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</si>
  <si>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</si>
  <si>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</si>
  <si>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</si>
  <si>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</si>
  <si>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</si>
  <si>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</si>
  <si>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</si>
  <si>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</si>
  <si>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</si>
  <si>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</si>
  <si>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</si>
  <si>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</si>
  <si>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</si>
  <si>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</si>
  <si>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</si>
  <si>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</si>
  <si>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</si>
  <si>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</si>
  <si>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</si>
  <si>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</si>
  <si>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</si>
  <si>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</si>
  <si>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</si>
  <si>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</si>
  <si>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</si>
  <si>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</si>
  <si>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</si>
  <si>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</si>
  <si>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</si>
  <si>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</si>
  <si>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</si>
  <si>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</si>
  <si>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</si>
  <si>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</si>
  <si>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</si>
  <si>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</si>
  <si>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</si>
  <si>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</si>
  <si>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</si>
  <si>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</si>
  <si>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</si>
  <si>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</si>
  <si>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</si>
  <si>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</si>
  <si>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</si>
  <si>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</si>
  <si>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</si>
  <si>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</si>
  <si>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</si>
  <si>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</si>
  <si>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</si>
  <si>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</si>
  <si>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</si>
  <si>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</si>
  <si>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</si>
  <si>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</si>
  <si>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</si>
  <si>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</si>
  <si>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</si>
  <si>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</si>
  <si>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</si>
  <si>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</si>
  <si>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</si>
  <si>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</si>
  <si>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</si>
  <si>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</si>
  <si>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</si>
  <si>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</si>
  <si>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</si>
  <si>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</si>
  <si>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</si>
  <si>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</si>
  <si>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</si>
  <si>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</si>
  <si>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</si>
  <si>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</si>
  <si>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</si>
  <si>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</si>
  <si>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</si>
  <si>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</si>
  <si>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</si>
  <si>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</si>
  <si>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</si>
  <si>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</si>
  <si>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</si>
  <si>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</si>
  <si>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</si>
  <si>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</si>
  <si>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</si>
  <si>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</si>
  <si>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</si>
  <si>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</si>
  <si>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</si>
  <si>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</si>
  <si>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</si>
  <si>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</si>
  <si>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</si>
  <si>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</si>
  <si>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</si>
  <si>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</si>
  <si>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</si>
  <si>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</si>
  <si>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</si>
  <si>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</si>
  <si>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</si>
  <si>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</si>
  <si>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</si>
  <si>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</si>
  <si>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</si>
  <si>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</si>
  <si>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</si>
  <si>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</si>
  <si>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</si>
  <si>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</si>
  <si>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</si>
  <si>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</si>
  <si>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</si>
  <si>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</si>
  <si>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</si>
  <si>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</si>
  <si>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</si>
  <si>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</si>
  <si>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</si>
  <si>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</si>
  <si>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</si>
  <si>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</si>
  <si>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</si>
  <si>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</si>
  <si>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</si>
  <si>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</si>
  <si>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</si>
  <si>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</si>
  <si>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</si>
  <si>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</si>
  <si>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</si>
  <si>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</si>
  <si>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</si>
  <si>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</si>
  <si>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</si>
  <si>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</si>
  <si>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</si>
  <si>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</si>
  <si>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</si>
  <si>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</si>
  <si>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</si>
  <si>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</si>
  <si>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</si>
  <si>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</si>
  <si>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</si>
  <si>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</si>
  <si>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</si>
  <si>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</si>
  <si>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</si>
  <si>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</si>
  <si>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</si>
  <si>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</si>
  <si>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</si>
  <si>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</si>
  <si>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</si>
  <si>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</si>
  <si>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</si>
  <si>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</si>
  <si>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</si>
  <si>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</si>
  <si>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</si>
  <si>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</si>
  <si>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</si>
  <si>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</si>
  <si>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</si>
  <si>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</si>
  <si>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</si>
  <si>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</si>
  <si>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</si>
  <si>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</si>
  <si>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</si>
  <si>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</si>
  <si>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</si>
  <si>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</si>
  <si>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</si>
  <si>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</si>
  <si>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</si>
  <si>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</si>
  <si>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</si>
  <si>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</si>
  <si>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</si>
  <si>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</si>
  <si>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</si>
  <si>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</si>
  <si>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</si>
  <si>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</si>
  <si>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</si>
  <si>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</si>
  <si>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</si>
  <si>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</si>
  <si>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</si>
  <si>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</si>
  <si>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</si>
  <si>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</si>
  <si>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</si>
  <si>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</si>
  <si>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</si>
  <si>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</si>
  <si>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</si>
  <si>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</si>
  <si>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</si>
  <si>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</si>
  <si>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</si>
  <si>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</si>
  <si>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</si>
  <si>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</si>
  <si>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</si>
  <si>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</si>
  <si>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</si>
  <si>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</si>
  <si>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</si>
  <si>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</si>
  <si>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</si>
  <si>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</si>
  <si>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</si>
  <si>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</si>
  <si>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</si>
  <si>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</si>
  <si>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</si>
  <si>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</si>
  <si>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</si>
  <si>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</si>
  <si>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</si>
  <si>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</si>
  <si>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</si>
  <si>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</si>
  <si>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</si>
  <si>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</si>
  <si>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</si>
  <si>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</si>
  <si>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</si>
  <si>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</si>
  <si>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</si>
  <si>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</si>
  <si>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</si>
  <si>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</si>
  <si>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</si>
  <si>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</si>
  <si>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</si>
  <si>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</si>
  <si>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</si>
  <si>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</si>
  <si>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</si>
  <si>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</si>
  <si>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</si>
  <si>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</si>
  <si>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</si>
  <si>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</si>
  <si>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</si>
  <si>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</si>
  <si>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</si>
  <si>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</si>
  <si>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</si>
  <si>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</si>
  <si>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</si>
  <si>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</si>
  <si>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</si>
  <si>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</si>
  <si>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</si>
  <si>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</si>
  <si>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</si>
  <si>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</si>
  <si>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</si>
  <si>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</si>
  <si>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</si>
  <si>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</si>
  <si>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</si>
  <si>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</si>
  <si>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</si>
  <si>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</si>
  <si>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</si>
  <si>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</si>
  <si>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</si>
  <si>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</si>
  <si>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</si>
  <si>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</si>
  <si>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</si>
  <si>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</si>
  <si>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</si>
  <si>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</si>
  <si>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</si>
  <si>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</si>
  <si>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</si>
  <si>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</si>
  <si>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</si>
  <si>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</si>
  <si>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</si>
  <si>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</si>
  <si>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</si>
  <si>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</si>
  <si>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</si>
  <si>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</si>
  <si>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</si>
  <si>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</si>
  <si>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</si>
  <si>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</si>
  <si>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</si>
  <si>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</si>
  <si>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</si>
  <si>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</si>
  <si>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</si>
  <si>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</si>
  <si>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</si>
  <si>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</si>
  <si>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</si>
  <si>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</si>
  <si>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</si>
  <si>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</si>
  <si>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</si>
  <si>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</si>
  <si>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</si>
  <si>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</si>
  <si>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</si>
  <si>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</si>
  <si>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</si>
  <si>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</si>
  <si>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</si>
  <si>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</si>
  <si>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</si>
  <si>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</si>
  <si>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</si>
  <si>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</si>
  <si>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</si>
  <si>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</si>
  <si>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</si>
  <si>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</si>
  <si>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</si>
  <si>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</si>
  <si>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</si>
  <si>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</si>
  <si>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</si>
  <si>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</si>
  <si>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</si>
  <si>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</si>
  <si>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</si>
  <si>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</si>
  <si>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</si>
  <si>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</si>
  <si>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</si>
  <si>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</si>
  <si>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</si>
  <si>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</si>
  <si>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</si>
  <si>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</si>
  <si>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</si>
  <si>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</si>
  <si>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</si>
  <si>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</si>
  <si>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</si>
  <si>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</si>
  <si>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</si>
  <si>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</si>
  <si>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</si>
  <si>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</si>
  <si>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</si>
  <si>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</si>
  <si>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</si>
  <si>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</si>
  <si>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</si>
  <si>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</si>
  <si>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</si>
  <si>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</si>
  <si>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</si>
  <si>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</si>
  <si>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</si>
  <si>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</si>
  <si>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</si>
  <si>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</si>
  <si>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</si>
  <si>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</si>
  <si>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</si>
  <si>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</si>
  <si>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</si>
  <si>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</si>
  <si>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</si>
  <si>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</si>
  <si>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</si>
  <si>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</si>
  <si>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</si>
  <si>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</si>
  <si>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</si>
  <si>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</si>
  <si>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</si>
  <si>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</si>
  <si>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</si>
  <si>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</si>
  <si>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</si>
  <si>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</si>
  <si>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</si>
  <si>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</si>
  <si>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</si>
  <si>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</si>
  <si>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</si>
  <si>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</si>
  <si>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</si>
  <si>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</si>
  <si>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</si>
  <si>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</si>
  <si>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</si>
  <si>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</si>
  <si>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</si>
  <si>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</si>
  <si>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</si>
  <si>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</si>
  <si>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</si>
  <si>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</si>
  <si>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</si>
  <si>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</si>
  <si>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</si>
  <si>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</si>
  <si>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</si>
  <si>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</si>
  <si>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</si>
  <si>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</si>
  <si>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</si>
  <si>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</si>
  <si>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</si>
  <si>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</si>
  <si>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</si>
  <si>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</si>
  <si>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</si>
  <si>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</si>
  <si>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</si>
  <si>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</si>
  <si>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</si>
  <si>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</si>
  <si>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</si>
  <si>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</si>
  <si>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</si>
  <si>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</si>
  <si>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</si>
  <si>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</si>
  <si>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</si>
  <si>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</si>
  <si>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</si>
  <si>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</si>
  <si>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</si>
  <si>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</si>
  <si>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</si>
  <si>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</si>
  <si>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</si>
  <si>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</si>
  <si>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</si>
  <si>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</si>
  <si>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</si>
  <si>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</si>
  <si>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</si>
  <si>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</si>
  <si>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</si>
  <si>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</si>
  <si>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</si>
  <si>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</si>
  <si>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</si>
  <si>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</si>
  <si>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</si>
  <si>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</si>
  <si>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</si>
  <si>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</si>
  <si>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</si>
  <si>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</si>
  <si>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</si>
  <si>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</si>
  <si>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</si>
  <si>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</si>
  <si>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</si>
  <si>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</si>
  <si>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</si>
  <si>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</si>
  <si>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</si>
  <si>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</si>
  <si>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</si>
  <si>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</si>
  <si>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</si>
  <si>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</si>
  <si>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</si>
  <si>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</si>
  <si>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</si>
  <si>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</si>
  <si>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</si>
  <si>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</si>
  <si>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</si>
  <si>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</si>
  <si>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</si>
  <si>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</si>
  <si>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</si>
  <si>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</si>
  <si>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</si>
  <si>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</si>
  <si>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</si>
  <si>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</si>
  <si>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</si>
  <si>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</si>
  <si>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</si>
  <si>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</si>
  <si>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</si>
  <si>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</si>
  <si>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</si>
  <si>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</si>
  <si>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</si>
  <si>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</si>
  <si>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</si>
  <si>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</si>
  <si>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</si>
  <si>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</si>
  <si>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</si>
  <si>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</si>
  <si>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</si>
  <si>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</si>
  <si>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</si>
  <si>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</si>
  <si>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</si>
  <si>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</si>
  <si>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</si>
  <si>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</si>
  <si>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</si>
  <si>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</si>
  <si>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</si>
  <si>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</si>
  <si>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</si>
  <si>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</si>
  <si>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</si>
  <si>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</si>
  <si>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</si>
  <si>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</si>
  <si>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</si>
  <si>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</si>
  <si>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</si>
  <si>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</si>
  <si>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</si>
  <si>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</si>
  <si>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</si>
  <si>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</si>
  <si>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</si>
  <si>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</si>
  <si>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</si>
  <si>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</si>
  <si>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</si>
  <si>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</si>
  <si>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</si>
  <si>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</si>
  <si>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</si>
  <si>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</si>
  <si>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</si>
  <si>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</si>
  <si>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</si>
  <si>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</si>
  <si>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</si>
  <si>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</si>
  <si>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</si>
  <si>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</si>
  <si>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</si>
  <si>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</si>
  <si>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</si>
  <si>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</si>
  <si>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</si>
  <si>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</si>
  <si>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</si>
  <si>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</si>
  <si>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</si>
  <si>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</si>
  <si>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</si>
  <si>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</si>
  <si>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</si>
  <si>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</si>
  <si>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</si>
  <si>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</si>
  <si>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</si>
  <si>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</si>
  <si>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</si>
  <si>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</si>
  <si>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</si>
  <si>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</si>
  <si>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</si>
  <si>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</si>
  <si>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</si>
  <si>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</si>
  <si>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</si>
  <si>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</si>
  <si>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</si>
  <si>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</si>
  <si>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</si>
  <si>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</si>
  <si>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</si>
  <si>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</si>
  <si>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</si>
  <si>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</si>
  <si>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</si>
  <si>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</si>
  <si>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</si>
  <si>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</si>
  <si>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</si>
  <si>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</si>
  <si>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</si>
  <si>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</si>
  <si>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</si>
  <si>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</si>
  <si>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</si>
  <si>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</si>
  <si>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</si>
  <si>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</si>
  <si>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</si>
  <si>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</si>
  <si>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</si>
  <si>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</si>
  <si>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</si>
  <si>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</si>
  <si>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</si>
  <si>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</si>
  <si>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</si>
  <si>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</si>
  <si>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</si>
  <si>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</si>
  <si>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</si>
  <si>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</si>
  <si>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</si>
  <si>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</si>
  <si>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</si>
  <si>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</si>
  <si>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</si>
  <si>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</si>
  <si>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</si>
  <si>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</si>
  <si>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</si>
  <si>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</si>
  <si>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</si>
  <si>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</si>
  <si>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</si>
  <si>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</si>
  <si>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</si>
  <si>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</si>
  <si>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</si>
  <si>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</si>
  <si>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</si>
  <si>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</si>
  <si>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</si>
  <si>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</si>
  <si>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</si>
  <si>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</si>
  <si>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</si>
  <si>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</si>
  <si>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</si>
  <si>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</si>
  <si>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</si>
  <si>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</si>
  <si>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</si>
  <si>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</si>
  <si>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</si>
  <si>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</si>
  <si>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</si>
  <si>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</si>
  <si>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</si>
  <si>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</si>
  <si>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</si>
  <si>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</si>
  <si>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</si>
  <si>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</si>
  <si>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</si>
  <si>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</si>
  <si>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</si>
  <si>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</si>
  <si>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</si>
  <si>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</si>
  <si>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</si>
  <si>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</si>
  <si>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</si>
  <si>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</si>
  <si>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</si>
  <si>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</si>
  <si>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</si>
  <si>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</si>
  <si>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</si>
  <si>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</si>
  <si>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</si>
  <si>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</si>
  <si>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</si>
  <si>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</si>
  <si>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</si>
  <si>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</si>
  <si>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</si>
  <si>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</si>
  <si>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</si>
  <si>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</si>
  <si>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</si>
  <si>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</si>
  <si>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</si>
  <si>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</si>
  <si>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</si>
  <si>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</si>
  <si>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</si>
  <si>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</si>
  <si>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</si>
  <si>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</si>
  <si>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</si>
  <si>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</si>
  <si>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</si>
  <si>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</si>
  <si>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</si>
  <si>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</si>
  <si>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</si>
  <si>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</si>
  <si>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</si>
  <si>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</si>
  <si>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</si>
  <si>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</si>
  <si>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</si>
  <si>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</si>
  <si>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</si>
  <si>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</si>
  <si>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</si>
  <si>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</si>
  <si>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</si>
  <si>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</si>
  <si>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</si>
  <si>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</si>
  <si>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</si>
  <si>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</si>
  <si>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</si>
  <si>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</si>
  <si>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</si>
  <si>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</si>
  <si>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</si>
  <si>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</si>
  <si>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</si>
  <si>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</si>
  <si>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</si>
  <si>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</si>
  <si>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</si>
  <si>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</si>
  <si>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</si>
  <si>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</si>
  <si>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</si>
  <si>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</si>
  <si>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</si>
  <si>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</si>
  <si>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</si>
  <si>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</si>
  <si>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</si>
  <si>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</si>
  <si>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</si>
  <si>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</si>
  <si>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</si>
  <si>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</si>
  <si>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</si>
  <si>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</si>
  <si>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</si>
  <si>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</si>
  <si>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</si>
  <si>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</si>
  <si>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</si>
  <si>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</si>
  <si>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</si>
  <si>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</si>
  <si>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</si>
  <si>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</si>
  <si>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</si>
  <si>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</si>
  <si>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</si>
  <si>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</si>
  <si>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</si>
  <si>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</si>
  <si>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</si>
  <si>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</si>
  <si>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</si>
  <si>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</si>
  <si>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</si>
  <si>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</si>
  <si>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</si>
  <si>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</si>
  <si>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</si>
  <si>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</si>
  <si>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</si>
  <si>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</si>
  <si>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</si>
  <si>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</si>
  <si>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</si>
  <si>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</si>
  <si>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</si>
  <si>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</si>
  <si>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</si>
  <si>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</si>
  <si>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</si>
  <si>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</si>
  <si>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</si>
  <si>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</si>
  <si>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</si>
  <si>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</si>
  <si>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</si>
  <si>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</si>
  <si>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</si>
  <si>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</si>
  <si>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</si>
  <si>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</si>
  <si>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</si>
  <si>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</si>
  <si>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</si>
  <si>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</si>
  <si>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</si>
  <si>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</si>
  <si>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</si>
  <si>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</si>
  <si>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</si>
  <si>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</si>
  <si>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</si>
  <si>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</si>
  <si>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</si>
  <si>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</si>
  <si>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</si>
  <si>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</si>
  <si>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</si>
  <si>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</si>
  <si>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</si>
  <si>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</si>
  <si>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</si>
  <si>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</si>
  <si>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</si>
  <si>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</si>
  <si>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</si>
  <si>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</si>
  <si>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</si>
  <si>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</si>
  <si>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</si>
  <si>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</si>
  <si>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</si>
  <si>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</si>
  <si>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</si>
  <si>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</si>
  <si>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</si>
  <si>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</si>
  <si>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</si>
  <si>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</si>
  <si>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</si>
  <si>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</si>
  <si>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</si>
  <si>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</si>
  <si>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</si>
  <si>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</si>
  <si>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</si>
  <si>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</si>
  <si>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</si>
  <si>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</si>
  <si>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</si>
  <si>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</si>
  <si>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</si>
  <si>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</si>
  <si>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</si>
  <si>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</si>
  <si>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</si>
  <si>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</si>
  <si>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</si>
  <si>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</si>
  <si>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</si>
  <si>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</si>
  <si>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</si>
  <si>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</si>
  <si>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</si>
  <si>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</si>
  <si>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</si>
  <si>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</si>
  <si>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</si>
  <si>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</si>
  <si>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</si>
  <si>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</si>
  <si>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</si>
  <si>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</si>
  <si>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</si>
  <si>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</si>
  <si>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</si>
  <si>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</si>
  <si>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</si>
  <si>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</si>
  <si>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</si>
  <si>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</si>
  <si>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</si>
  <si>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</si>
  <si>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</si>
  <si>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</si>
  <si>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</si>
  <si>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</si>
  <si>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</si>
  <si>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</si>
  <si>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</si>
  <si>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</si>
  <si>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</si>
  <si>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</si>
  <si>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</si>
  <si>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</si>
  <si>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</si>
  <si>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</si>
  <si>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</si>
  <si>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</si>
  <si>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</si>
  <si>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</si>
  <si>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</si>
  <si>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</si>
  <si>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</si>
  <si>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</si>
  <si>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</si>
  <si>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</si>
  <si>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</si>
  <si>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</si>
  <si>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</si>
  <si>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</si>
  <si>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</si>
  <si>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</si>
  <si>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</si>
  <si>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</si>
  <si>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</si>
  <si>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</si>
  <si>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</si>
  <si>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</si>
  <si>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</si>
  <si>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</si>
  <si>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</si>
  <si>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</si>
  <si>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</si>
  <si>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</si>
  <si>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</si>
  <si>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</si>
  <si>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</si>
  <si>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</si>
  <si>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</si>
  <si>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</si>
  <si>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</si>
  <si>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</si>
  <si>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</si>
  <si>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</si>
  <si>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</si>
  <si>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</si>
  <si>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</si>
  <si>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</si>
  <si>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</si>
  <si>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</si>
  <si>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</si>
  <si>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</si>
  <si>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</si>
  <si>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</si>
  <si>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</si>
  <si>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</si>
  <si>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</si>
  <si>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</si>
  <si>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</si>
  <si>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</si>
  <si>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</si>
  <si>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</si>
  <si>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</si>
  <si>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</si>
  <si>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</si>
  <si>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</si>
  <si>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</si>
  <si>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</si>
  <si>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</si>
  <si>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</si>
  <si>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</si>
  <si>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</si>
  <si>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</si>
  <si>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</si>
  <si>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</si>
  <si>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</si>
  <si>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</si>
  <si>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</si>
  <si>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</si>
  <si>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</si>
  <si>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</si>
  <si>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</si>
  <si>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</si>
  <si>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</si>
  <si>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</si>
  <si>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</si>
  <si>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</si>
  <si>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</si>
  <si>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</si>
  <si>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</si>
  <si>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</si>
  <si>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</si>
  <si>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</si>
  <si>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</si>
  <si>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</si>
  <si>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</si>
  <si>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</si>
  <si>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</si>
  <si>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</si>
  <si>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</si>
  <si>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</si>
  <si>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</si>
  <si>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</si>
  <si>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</si>
  <si>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</si>
  <si>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</si>
  <si>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</si>
  <si>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</si>
  <si>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</si>
  <si>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</si>
  <si>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</si>
  <si>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</si>
  <si>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</si>
  <si>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</si>
  <si>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</si>
  <si>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</si>
  <si>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</si>
  <si>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</si>
  <si>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</si>
  <si>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</si>
  <si>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</si>
  <si>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</si>
  <si>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</si>
  <si>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</si>
  <si>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</si>
  <si>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</si>
  <si>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</si>
  <si>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</si>
  <si>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</si>
  <si>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</si>
  <si>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</si>
  <si>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</si>
  <si>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</si>
  <si>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</si>
  <si>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</si>
  <si>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</si>
  <si>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</si>
  <si>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</si>
  <si>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</si>
  <si>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</si>
  <si>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</si>
  <si>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</si>
  <si>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</si>
  <si>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</si>
  <si>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</si>
  <si>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</si>
  <si>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</si>
  <si>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</si>
  <si>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</si>
  <si>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</si>
  <si>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</si>
  <si>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</si>
  <si>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</si>
  <si>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</si>
  <si>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</si>
  <si>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</si>
  <si>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</si>
  <si>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</si>
  <si>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</si>
  <si>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</si>
  <si>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</si>
  <si>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</si>
  <si>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</si>
  <si>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</si>
  <si>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</si>
  <si>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</si>
  <si>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</si>
  <si>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</si>
  <si>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</si>
  <si>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</si>
  <si>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</si>
  <si>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</si>
  <si>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</si>
  <si>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</si>
  <si>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</si>
  <si>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</si>
  <si>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</si>
  <si>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</si>
  <si>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</si>
  <si>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</si>
  <si>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</si>
  <si>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</si>
  <si>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</si>
  <si>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</si>
  <si>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</si>
  <si>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</si>
  <si>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</si>
  <si>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</si>
  <si>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</si>
  <si>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</si>
  <si>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</si>
  <si>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</si>
  <si>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</si>
  <si>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</si>
  <si>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</si>
  <si>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</si>
  <si>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</si>
  <si>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</si>
  <si>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</si>
  <si>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</si>
  <si>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</si>
  <si>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</si>
  <si>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</si>
  <si>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</si>
  <si>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</si>
  <si>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</si>
  <si>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</si>
  <si>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</si>
  <si>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</si>
  <si>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</si>
  <si>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</si>
  <si>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</si>
  <si>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</si>
  <si>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</si>
  <si>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</si>
  <si>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</si>
  <si>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</si>
  <si>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</si>
  <si>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</si>
  <si>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</si>
  <si>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</si>
  <si>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</si>
  <si>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</si>
  <si>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</si>
  <si>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</si>
  <si>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</si>
  <si>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</si>
  <si>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</si>
  <si>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</si>
  <si>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</si>
  <si>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</si>
  <si>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</si>
  <si>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</si>
  <si>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</si>
  <si>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</si>
  <si>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</si>
  <si>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</si>
  <si>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</si>
  <si>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</si>
  <si>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</si>
  <si>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</si>
  <si>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</si>
  <si>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</si>
  <si>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</si>
  <si>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</si>
  <si>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</si>
  <si>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</si>
  <si>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</si>
  <si>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</si>
  <si>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</si>
  <si>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</si>
  <si>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</si>
  <si>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</si>
  <si>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</si>
  <si>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</si>
  <si>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</si>
  <si>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</si>
  <si>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</si>
  <si>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</si>
  <si>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</si>
  <si>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</si>
  <si>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</si>
  <si>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</si>
  <si>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</si>
  <si>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</si>
  <si>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</si>
  <si>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</si>
  <si>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</si>
  <si>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</si>
  <si>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</si>
  <si>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</si>
  <si>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</si>
  <si>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</si>
  <si>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</si>
  <si>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</si>
  <si>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</si>
  <si>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</si>
  <si>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</si>
  <si>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</si>
  <si>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</si>
  <si>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</si>
  <si>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</si>
  <si>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</si>
  <si>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</si>
  <si>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</si>
  <si>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</si>
  <si>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</si>
  <si>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</si>
  <si>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</si>
  <si>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</si>
  <si>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</si>
  <si>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</si>
  <si>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</si>
  <si>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</si>
  <si>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</si>
  <si>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</si>
  <si>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</si>
  <si>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</si>
  <si>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</si>
  <si>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</si>
  <si>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</si>
  <si>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</si>
  <si>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</si>
  <si>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</si>
  <si>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</si>
  <si>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</si>
  <si>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</si>
  <si>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</si>
  <si>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</si>
  <si>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</si>
  <si>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</si>
  <si>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</si>
  <si>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</si>
  <si>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</si>
  <si>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</si>
  <si>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</si>
  <si>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</si>
  <si>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</si>
  <si>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</si>
  <si>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</si>
  <si>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</si>
  <si>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</si>
  <si>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</si>
  <si>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</si>
  <si>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</si>
  <si>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</si>
  <si>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</si>
  <si>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</si>
  <si>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</si>
  <si>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</si>
  <si>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</si>
  <si>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</si>
  <si>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</si>
  <si>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</si>
  <si>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</si>
  <si>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</si>
  <si>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</si>
  <si>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</si>
  <si>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</si>
  <si>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</si>
  <si>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</si>
  <si>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</si>
  <si>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</si>
  <si>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</si>
  <si>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</si>
  <si>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</si>
  <si>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</si>
  <si>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</si>
  <si>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</si>
  <si>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</si>
  <si>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</si>
  <si>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</si>
  <si>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</si>
  <si>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</si>
  <si>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</si>
  <si>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</si>
  <si>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</si>
  <si>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</si>
  <si>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</si>
  <si>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</si>
  <si>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</si>
  <si>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</si>
  <si>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</si>
  <si>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</si>
  <si>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</si>
  <si>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</si>
  <si>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</si>
  <si>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</si>
  <si>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</si>
  <si>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</si>
  <si>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</si>
  <si>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</si>
  <si>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</si>
  <si>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</si>
  <si>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</si>
  <si>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</si>
  <si>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</si>
  <si>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</si>
  <si>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</si>
  <si>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</si>
  <si>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</si>
  <si>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</si>
  <si>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</si>
  <si>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</si>
  <si>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</si>
  <si>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</si>
  <si>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</si>
  <si>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</si>
  <si>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</si>
  <si>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</si>
  <si>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</si>
  <si>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</si>
  <si>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</si>
  <si>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</si>
  <si>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</si>
  <si>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</si>
  <si>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</si>
  <si>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</si>
  <si>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</si>
  <si>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</si>
  <si>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</si>
  <si>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</si>
  <si>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</si>
  <si>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</si>
  <si>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</si>
  <si>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</si>
  <si>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</si>
  <si>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</si>
  <si>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</si>
  <si>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</si>
  <si>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</si>
  <si>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</si>
  <si>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</si>
  <si>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</si>
  <si>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</si>
  <si>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</si>
  <si>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</si>
  <si>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</si>
  <si>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</si>
  <si>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</si>
  <si>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</si>
  <si>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</si>
  <si>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</si>
  <si>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</si>
  <si>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</si>
  <si>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</si>
  <si>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</si>
  <si>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</si>
  <si>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</si>
  <si>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</si>
  <si>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</si>
  <si>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</si>
  <si>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</si>
  <si>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</si>
  <si>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</si>
  <si>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</si>
  <si>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</si>
  <si>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</si>
  <si>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</si>
  <si>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</si>
  <si>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</si>
  <si>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</si>
  <si>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</si>
  <si>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</si>
  <si>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</si>
  <si>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</si>
  <si>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</si>
  <si>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</si>
  <si>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</si>
  <si>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</si>
  <si>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</si>
  <si>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</si>
  <si>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</si>
  <si>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</si>
  <si>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</si>
  <si>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</si>
  <si>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</si>
  <si>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</si>
  <si>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</si>
  <si>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</si>
  <si>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</si>
  <si>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</si>
  <si>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</si>
  <si>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</si>
  <si>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</si>
  <si>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</si>
  <si>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</si>
  <si>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</si>
  <si>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</si>
  <si>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</si>
  <si>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</si>
  <si>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</si>
  <si>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</si>
  <si>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</si>
  <si>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</si>
  <si>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</si>
  <si>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</si>
  <si>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</si>
  <si>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</si>
  <si>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</si>
  <si>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</si>
  <si>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</si>
  <si>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</si>
  <si>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</si>
  <si>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</si>
  <si>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</si>
  <si>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</si>
  <si>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</si>
  <si>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</si>
  <si>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</si>
  <si>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</si>
  <si>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</si>
  <si>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</si>
  <si>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</si>
  <si>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</si>
  <si>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</si>
  <si>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</si>
  <si>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</si>
  <si>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</si>
  <si>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</si>
  <si>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</si>
  <si>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</si>
  <si>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</si>
  <si>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</si>
  <si>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</si>
  <si>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</si>
  <si>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</si>
  <si>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</si>
  <si>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</si>
  <si>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</si>
  <si>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</si>
  <si>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</si>
  <si>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</si>
  <si>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</si>
  <si>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</si>
  <si>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</si>
  <si>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</si>
  <si>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</si>
  <si>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</si>
  <si>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</si>
  <si>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</si>
  <si>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</si>
  <si>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</si>
  <si>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</si>
  <si>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</si>
  <si>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</si>
  <si>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</si>
  <si>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</si>
  <si>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</si>
  <si>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</si>
  <si>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</si>
  <si>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</si>
  <si>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</si>
  <si>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</si>
  <si>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</si>
  <si>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</si>
  <si>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</si>
  <si>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</si>
  <si>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</si>
  <si>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</si>
  <si>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</si>
  <si>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</si>
  <si>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</si>
  <si>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</si>
  <si>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</si>
  <si>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</si>
  <si>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</si>
  <si>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</si>
  <si>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</si>
  <si>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</si>
  <si>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</si>
  <si>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</si>
  <si>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</si>
  <si>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</si>
  <si>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</si>
  <si>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</si>
  <si>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</si>
  <si>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</si>
  <si>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</si>
  <si>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</si>
  <si>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</si>
  <si>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</si>
  <si>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</si>
  <si>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</si>
  <si>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</si>
  <si>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</si>
  <si>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</si>
  <si>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</si>
  <si>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</si>
  <si>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</si>
  <si>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</si>
  <si>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</si>
  <si>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</si>
  <si>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</si>
  <si>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</si>
  <si>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</si>
  <si>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</si>
  <si>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</si>
  <si>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</si>
  <si>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</si>
  <si>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</si>
  <si>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</si>
  <si>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</si>
  <si>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</si>
  <si>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</si>
  <si>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</si>
  <si>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</si>
  <si>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</si>
  <si>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</si>
  <si>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</si>
  <si>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</si>
  <si>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</si>
  <si>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</si>
  <si>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</si>
  <si>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</si>
  <si>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</si>
  <si>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</si>
  <si>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</si>
  <si>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</si>
  <si>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</si>
  <si>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</si>
  <si>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</si>
  <si>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</si>
  <si>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</si>
  <si>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</si>
  <si>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</si>
  <si>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</si>
  <si>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</si>
  <si>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</si>
  <si>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</si>
  <si>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</si>
  <si>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</si>
  <si>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</si>
  <si>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</si>
  <si>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</si>
  <si>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</si>
  <si>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</si>
  <si>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</si>
  <si>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</si>
  <si>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</si>
  <si>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</si>
  <si>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</si>
  <si>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</si>
  <si>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</si>
  <si>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</si>
  <si>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</si>
  <si>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</si>
  <si>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</si>
  <si>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</si>
  <si>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</si>
  <si>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</si>
  <si>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</si>
  <si>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</si>
  <si>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</si>
  <si>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</si>
  <si>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</si>
  <si>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</si>
  <si>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</si>
  <si>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</si>
  <si>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</si>
  <si>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</si>
  <si>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</si>
  <si>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</si>
  <si>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</si>
  <si>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</si>
  <si>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</si>
  <si>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</si>
  <si>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</si>
  <si>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</si>
  <si>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</si>
  <si>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</si>
  <si>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</si>
  <si>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</si>
  <si>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</si>
  <si>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</si>
  <si>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</si>
  <si>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</si>
  <si>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</si>
  <si>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</si>
  <si>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</si>
  <si>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</si>
  <si>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</si>
  <si>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</si>
  <si>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</si>
  <si>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</si>
  <si>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</si>
  <si>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</si>
  <si>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</si>
  <si>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</si>
  <si>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</si>
  <si>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</si>
  <si>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</si>
  <si>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</si>
  <si>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</si>
  <si>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</si>
  <si>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</si>
  <si>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</si>
  <si>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</si>
  <si>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</si>
  <si>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</si>
  <si>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</si>
  <si>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</si>
  <si>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</si>
  <si>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</si>
  <si>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</si>
  <si>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</si>
  <si>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</si>
  <si>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</si>
  <si>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</si>
  <si>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</si>
  <si>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</si>
  <si>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</si>
  <si>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</si>
  <si>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</si>
  <si>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</si>
  <si>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</si>
  <si>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</si>
  <si>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</si>
  <si>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</si>
  <si>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</si>
  <si>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</si>
  <si>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</si>
  <si>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</si>
  <si>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</si>
  <si>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</si>
  <si>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</si>
  <si>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</si>
  <si>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</si>
  <si>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</si>
  <si>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</si>
  <si>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</si>
  <si>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</si>
  <si>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</si>
  <si>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</si>
  <si>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</si>
  <si>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</si>
  <si>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</si>
  <si>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</si>
  <si>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</si>
  <si>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</si>
  <si>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</si>
  <si>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</si>
  <si>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</si>
  <si>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</si>
  <si>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</si>
  <si>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</si>
  <si>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</si>
  <si>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</si>
  <si>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</si>
  <si>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</si>
  <si>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</si>
  <si>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</si>
  <si>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</si>
  <si>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</si>
  <si>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</si>
  <si>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</si>
  <si>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</si>
  <si>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</si>
  <si>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</si>
  <si>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</si>
  <si>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</si>
  <si>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</si>
  <si>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</si>
  <si>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</si>
  <si>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</si>
  <si>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</si>
  <si>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</si>
  <si>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</si>
  <si>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</si>
  <si>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</si>
  <si>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</si>
  <si>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</si>
  <si>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</si>
  <si>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</si>
  <si>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</si>
  <si>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</si>
  <si>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</si>
  <si>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</si>
  <si>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</si>
  <si>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</si>
  <si>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</si>
  <si>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</si>
  <si>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</si>
  <si>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</si>
  <si>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</si>
  <si>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</si>
  <si>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</si>
  <si>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</si>
  <si>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</si>
  <si>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</si>
  <si>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</si>
  <si>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</si>
  <si>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</si>
  <si>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</si>
  <si>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</si>
  <si>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</si>
  <si>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</si>
  <si>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</si>
  <si>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</si>
  <si>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</si>
  <si>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</si>
  <si>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</si>
  <si>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</si>
  <si>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</si>
  <si>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</si>
  <si>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</si>
  <si>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</si>
  <si>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</si>
  <si>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</si>
  <si>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</si>
  <si>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</si>
  <si>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</si>
  <si>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</si>
  <si>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</si>
  <si>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</si>
  <si>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</si>
  <si>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</si>
  <si>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</si>
  <si>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</si>
  <si>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</si>
  <si>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</si>
  <si>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</si>
  <si>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</si>
  <si>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</si>
  <si>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</si>
  <si>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</si>
  <si>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</si>
  <si>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</si>
  <si>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</si>
  <si>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</si>
  <si>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</si>
  <si>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</si>
  <si>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</si>
  <si>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</si>
  <si>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</si>
  <si>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</si>
  <si>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</si>
  <si>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</si>
  <si>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</si>
  <si>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</si>
  <si>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</si>
  <si>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</si>
  <si>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</si>
  <si>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</si>
  <si>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</si>
  <si>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</si>
  <si>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</si>
  <si>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</si>
  <si>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</si>
  <si>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</si>
  <si>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</si>
  <si>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</si>
  <si>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</si>
  <si>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</si>
  <si>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</si>
  <si>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</si>
  <si>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</si>
  <si>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</si>
  <si>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</si>
  <si>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</si>
  <si>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</si>
  <si>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</si>
  <si>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</si>
  <si>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</si>
  <si>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</si>
  <si>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</si>
  <si>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</si>
  <si>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</si>
  <si>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</si>
  <si>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</si>
  <si>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</si>
  <si>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</si>
  <si>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</si>
  <si>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</si>
  <si>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</si>
  <si>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</si>
  <si>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</si>
  <si>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</si>
  <si>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</si>
  <si>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</si>
  <si>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</si>
  <si>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</si>
  <si>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</si>
  <si>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</si>
  <si>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</si>
  <si>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</si>
  <si>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</si>
  <si>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</si>
  <si>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</si>
  <si>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</si>
  <si>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</si>
  <si>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</si>
  <si>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</si>
  <si>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</si>
  <si>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</si>
  <si>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</si>
  <si>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</si>
  <si>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</si>
  <si>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</si>
  <si>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</si>
  <si>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</si>
  <si>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</si>
  <si>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</si>
  <si>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</si>
  <si>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</si>
  <si>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</si>
  <si>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</si>
  <si>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</si>
  <si>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</si>
  <si>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</si>
  <si>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</si>
  <si>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</si>
  <si>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</si>
  <si>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</si>
  <si>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</si>
  <si>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</si>
  <si>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</si>
  <si>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</si>
  <si>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</si>
  <si>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</si>
  <si>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</si>
  <si>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</si>
  <si>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</si>
  <si>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</si>
  <si>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</si>
  <si>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</si>
  <si>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</si>
  <si>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</si>
  <si>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</si>
  <si>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</si>
  <si>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</si>
  <si>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</si>
  <si>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</si>
  <si>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</si>
  <si>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</si>
  <si>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</si>
  <si>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</si>
  <si>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</si>
  <si>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</si>
  <si>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</si>
  <si>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</si>
  <si>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</si>
  <si>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</si>
  <si>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</si>
  <si>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</si>
  <si>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</si>
  <si>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</si>
  <si>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</si>
  <si>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</si>
  <si>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</si>
  <si>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</si>
  <si>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</si>
  <si>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</si>
  <si>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</si>
  <si>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</si>
  <si>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</si>
  <si>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</si>
  <si>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</si>
  <si>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</si>
  <si>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</si>
  <si>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</si>
  <si>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</si>
  <si>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</si>
  <si>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</si>
  <si>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</si>
  <si>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</si>
  <si>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</si>
  <si>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</si>
  <si>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</si>
  <si>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</si>
  <si>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</si>
  <si>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</si>
  <si>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</si>
  <si>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</si>
  <si>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</si>
  <si>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</si>
  <si>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</si>
  <si>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</si>
  <si>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</si>
  <si>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</si>
  <si>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</si>
  <si>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</si>
  <si>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</si>
  <si>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</si>
  <si>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</si>
  <si>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</si>
  <si>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</si>
  <si>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</si>
  <si>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</si>
  <si>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</si>
  <si>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</si>
  <si>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</si>
  <si>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</si>
  <si>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</si>
  <si>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</si>
  <si>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</si>
  <si>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</si>
  <si>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</si>
  <si>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</si>
  <si>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</si>
  <si>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</si>
  <si>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</si>
  <si>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</si>
  <si>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</si>
  <si>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</si>
  <si>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</si>
  <si>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</si>
  <si>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</si>
  <si>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</si>
  <si>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</si>
  <si>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</si>
  <si>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</si>
  <si>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</si>
  <si>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</si>
  <si>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</si>
  <si>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</si>
  <si>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</si>
  <si>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</si>
  <si>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</si>
  <si>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</si>
  <si>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</si>
  <si>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</si>
  <si>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</si>
  <si>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</si>
  <si>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</si>
  <si>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</si>
  <si>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</si>
  <si>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</si>
  <si>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</si>
  <si>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</si>
  <si>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</si>
  <si>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</si>
  <si>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</si>
  <si>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</si>
  <si>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</si>
  <si>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</si>
  <si>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</si>
  <si>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</si>
  <si>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</si>
  <si>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</si>
  <si>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</si>
  <si>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</si>
  <si>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</si>
  <si>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</si>
  <si>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</si>
  <si>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</si>
  <si>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</si>
  <si>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</si>
  <si>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</si>
  <si>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</si>
  <si>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</si>
  <si>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</si>
  <si>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</si>
  <si>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</si>
  <si>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</si>
  <si>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</si>
  <si>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</si>
  <si>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</si>
  <si>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</si>
  <si>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</si>
  <si>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</si>
  <si>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</si>
  <si>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</si>
  <si>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</si>
  <si>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</si>
  <si>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</si>
  <si>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</si>
  <si>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</si>
  <si>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</si>
  <si>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</si>
  <si>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</si>
  <si>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</si>
  <si>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</si>
  <si>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</si>
  <si>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</si>
  <si>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</si>
  <si>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</si>
  <si>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</si>
  <si>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</si>
  <si>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</si>
  <si>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</si>
  <si>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</si>
  <si>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</si>
  <si>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</si>
  <si>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</si>
  <si>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</si>
  <si>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</si>
  <si>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</si>
  <si>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</si>
  <si>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</si>
  <si>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</si>
  <si>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</si>
  <si>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</si>
  <si>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</si>
  <si>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</si>
  <si>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</si>
  <si>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</si>
  <si>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</si>
  <si>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</si>
  <si>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</si>
  <si>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</si>
  <si>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</si>
  <si>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</si>
  <si>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</si>
  <si>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</si>
  <si>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</si>
  <si>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</si>
  <si>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</si>
  <si>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</si>
  <si>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</si>
  <si>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</si>
  <si>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</si>
  <si>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</si>
  <si>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</si>
  <si>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</si>
  <si>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</si>
  <si>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</si>
  <si>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</si>
  <si>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</si>
  <si>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</si>
  <si>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</si>
  <si>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</si>
  <si>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</si>
  <si>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</si>
  <si>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</si>
  <si>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</si>
  <si>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</si>
  <si>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</si>
  <si>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</si>
  <si>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</si>
  <si>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</si>
  <si>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</si>
  <si>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</si>
  <si>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</si>
  <si>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</si>
  <si>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</si>
  <si>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</si>
  <si>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</si>
  <si>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</si>
  <si>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</si>
  <si>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</si>
  <si>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</si>
  <si>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</si>
  <si>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</si>
  <si>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</si>
  <si>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</si>
  <si>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</si>
  <si>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</si>
  <si>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</si>
  <si>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</si>
  <si>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</si>
  <si>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</si>
  <si>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</si>
  <si>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</si>
  <si>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</si>
  <si>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</si>
  <si>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</si>
  <si>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</si>
  <si>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</si>
  <si>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</si>
  <si>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</si>
  <si>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</si>
  <si>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</si>
  <si>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</si>
  <si>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</si>
  <si>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</si>
  <si>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</si>
  <si>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</si>
  <si>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</si>
  <si>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</si>
  <si>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</si>
  <si>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</si>
  <si>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</si>
  <si>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</si>
  <si>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</si>
  <si>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</si>
  <si>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</si>
  <si>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</si>
  <si>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</si>
  <si>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</si>
  <si>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</si>
  <si>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</si>
  <si>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</si>
  <si>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</si>
  <si>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</si>
  <si>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</si>
  <si>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</si>
  <si>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</si>
  <si>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</si>
  <si>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</si>
  <si>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</si>
  <si>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</si>
  <si>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</si>
  <si>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</si>
  <si>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</si>
  <si>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</si>
  <si>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</si>
  <si>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</si>
  <si>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</si>
  <si>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</si>
  <si>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</si>
  <si>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</si>
  <si>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</si>
  <si>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</si>
  <si>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</si>
  <si>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</si>
  <si>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</si>
  <si>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</si>
  <si>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</si>
  <si>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</si>
  <si>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</si>
  <si>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</si>
  <si>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</si>
  <si>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</si>
  <si>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</si>
  <si>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</si>
  <si>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</si>
  <si>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</si>
  <si>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</si>
  <si>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</si>
  <si>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</si>
  <si>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</si>
  <si>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</si>
  <si>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</si>
  <si>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</si>
  <si>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</si>
  <si>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</si>
  <si>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</si>
  <si>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</si>
  <si>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</si>
  <si>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</si>
  <si>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</si>
  <si>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</si>
  <si>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</si>
  <si>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</si>
  <si>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</si>
  <si>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</si>
  <si>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</si>
  <si>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</si>
  <si>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</si>
  <si>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</si>
  <si>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</si>
  <si>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</si>
  <si>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</si>
  <si>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</si>
  <si>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</si>
  <si>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</si>
  <si>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</si>
  <si>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</si>
  <si>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</si>
  <si>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</si>
  <si>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</si>
  <si>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</si>
  <si>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</si>
  <si>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</si>
  <si>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</si>
  <si>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</si>
  <si>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</si>
  <si>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</si>
  <si>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</si>
  <si>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</si>
  <si>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</si>
  <si>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</si>
  <si>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</si>
  <si>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</si>
  <si>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</si>
  <si>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</si>
  <si>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</si>
  <si>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</si>
  <si>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</si>
  <si>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</si>
  <si>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</si>
  <si>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</si>
  <si>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</si>
  <si>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</si>
  <si>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</si>
  <si>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</si>
  <si>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</si>
  <si>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</si>
  <si>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</si>
  <si>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</si>
  <si>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</si>
  <si>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</si>
  <si>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</si>
  <si>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</si>
  <si>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</si>
  <si>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</si>
  <si>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</si>
  <si>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</si>
  <si>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</si>
  <si>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</si>
  <si>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</si>
  <si>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</si>
  <si>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</si>
  <si>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</si>
  <si>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</si>
  <si>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</si>
  <si>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</si>
  <si>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</si>
  <si>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</si>
  <si>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</si>
  <si>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</si>
  <si>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</si>
  <si>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</si>
  <si>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</si>
  <si>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</si>
  <si>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</si>
  <si>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</si>
  <si>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</si>
  <si>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</si>
  <si>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</si>
  <si>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</si>
  <si>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</si>
  <si>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</si>
  <si>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</si>
  <si>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</si>
  <si>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</si>
  <si>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</si>
  <si>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</si>
  <si>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</si>
  <si>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</si>
  <si>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</si>
  <si>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</si>
  <si>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</si>
  <si>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</si>
  <si>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</si>
  <si>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</si>
  <si>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</si>
  <si>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</si>
  <si>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</si>
  <si>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</si>
  <si>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</si>
  <si>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</si>
  <si>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</si>
  <si>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</si>
  <si>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</si>
  <si>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</si>
  <si>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</si>
  <si>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</si>
  <si>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</si>
  <si>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</si>
  <si>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</si>
  <si>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</si>
  <si>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</si>
  <si>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</si>
  <si>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</si>
  <si>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</si>
  <si>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</si>
  <si>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</si>
  <si>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</si>
  <si>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</si>
  <si>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</si>
  <si>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</si>
  <si>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</si>
  <si>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</si>
  <si>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</si>
  <si>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</si>
  <si>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</si>
  <si>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</si>
  <si>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</si>
  <si>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</si>
  <si>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</si>
  <si>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</si>
  <si>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</si>
  <si>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</si>
  <si>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</si>
  <si>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</si>
  <si>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</si>
  <si>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</si>
  <si>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</si>
  <si>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</si>
  <si>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</si>
  <si>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</si>
  <si>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</si>
  <si>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</si>
  <si>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</si>
  <si>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</si>
  <si>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</si>
  <si>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</si>
  <si>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</si>
  <si>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</si>
  <si>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</si>
  <si>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</si>
  <si>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</si>
  <si>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</si>
  <si>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</si>
  <si>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</si>
  <si>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</si>
  <si>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</si>
  <si>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</si>
  <si>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</si>
  <si>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</si>
  <si>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</si>
  <si>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</si>
  <si>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</si>
  <si>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</si>
  <si>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</si>
  <si>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</si>
  <si>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</si>
  <si>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</si>
  <si>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</si>
  <si>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</si>
  <si>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</si>
  <si>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</si>
  <si>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</si>
  <si>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</si>
  <si>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</si>
  <si>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</si>
  <si>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</si>
  <si>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</si>
  <si>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</si>
  <si>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</si>
  <si>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</si>
  <si>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</si>
  <si>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</si>
  <si>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</si>
  <si>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</si>
  <si>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</si>
  <si>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</si>
  <si>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</si>
  <si>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</si>
  <si>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</si>
  <si>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</si>
  <si>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</si>
  <si>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</si>
  <si>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</si>
  <si>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</si>
  <si>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</si>
  <si>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</si>
  <si>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</si>
  <si>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</si>
  <si>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</si>
  <si>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</si>
  <si>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</si>
  <si>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</si>
  <si>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</si>
  <si>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</si>
  <si>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</si>
  <si>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</si>
  <si>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</si>
  <si>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</si>
  <si>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</si>
  <si>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</si>
  <si>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</si>
  <si>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</si>
  <si>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</si>
  <si>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</si>
  <si>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</si>
  <si>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</si>
  <si>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</si>
  <si>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</si>
  <si>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</si>
  <si>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</si>
  <si>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</si>
  <si>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</si>
  <si>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</si>
  <si>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</si>
  <si>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</si>
  <si>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</si>
  <si>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</si>
  <si>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</si>
  <si>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</si>
  <si>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</si>
  <si>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</si>
  <si>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</si>
  <si>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</si>
  <si>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</si>
  <si>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</si>
  <si>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</si>
  <si>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</si>
  <si>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</si>
  <si>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</si>
  <si>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</si>
  <si>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</si>
  <si>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</si>
  <si>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</si>
  <si>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</si>
  <si>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</si>
  <si>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</si>
  <si>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</si>
  <si>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</si>
  <si>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</si>
  <si>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</si>
  <si>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</si>
  <si>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</si>
  <si>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</si>
  <si>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</si>
  <si>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</si>
  <si>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</si>
  <si>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</si>
  <si>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</si>
  <si>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</si>
  <si>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</si>
  <si>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</si>
  <si>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</si>
  <si>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</si>
  <si>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</si>
  <si>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</si>
  <si>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</si>
  <si>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</si>
  <si>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</si>
  <si>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</si>
  <si>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</si>
  <si>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</si>
  <si>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</si>
  <si>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</si>
  <si>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</si>
  <si>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</si>
  <si>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</si>
  <si>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</si>
  <si>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</si>
  <si>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</si>
  <si>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</si>
  <si>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</si>
  <si>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</si>
  <si>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</si>
  <si>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</si>
  <si>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</si>
  <si>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</si>
  <si>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</si>
  <si>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</si>
  <si>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</si>
  <si>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</si>
  <si>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</si>
  <si>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</si>
  <si>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</si>
  <si>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</si>
  <si>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</si>
  <si>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</si>
  <si>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</si>
  <si>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</si>
  <si>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</si>
  <si>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</si>
  <si>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</si>
  <si>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</si>
  <si>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</si>
  <si>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</si>
  <si>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</si>
  <si>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</si>
  <si>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</si>
  <si>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</si>
  <si>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</si>
  <si>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</si>
  <si>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</si>
  <si>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</si>
  <si>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</si>
  <si>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</si>
  <si>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</si>
  <si>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</si>
  <si>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</si>
  <si>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</si>
  <si>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</si>
  <si>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</si>
  <si>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</si>
  <si>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</si>
  <si>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</si>
  <si>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</si>
  <si>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</si>
  <si>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</si>
  <si>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</si>
  <si>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</si>
  <si>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</si>
  <si>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</si>
  <si>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</si>
  <si>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</si>
  <si>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</si>
  <si>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</si>
  <si>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</si>
  <si>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</si>
  <si>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</si>
  <si>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</si>
  <si>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</si>
  <si>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</si>
  <si>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</si>
  <si>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</si>
  <si>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</si>
  <si>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</si>
  <si>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</si>
  <si>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</si>
  <si>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</si>
  <si>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</si>
  <si>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</si>
  <si>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</si>
  <si>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</si>
  <si>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</si>
  <si>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</si>
  <si>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</si>
  <si>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</si>
  <si>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</si>
  <si>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</si>
  <si>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</si>
  <si>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</si>
  <si>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</si>
  <si>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</si>
  <si>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</si>
  <si>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</si>
  <si>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</si>
  <si>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</si>
  <si>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</si>
  <si>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</si>
  <si>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</si>
  <si>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</si>
  <si>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</si>
  <si>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</si>
  <si>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</si>
  <si>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</si>
  <si>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</si>
  <si>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</si>
  <si>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</si>
  <si>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</si>
  <si>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</si>
  <si>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</si>
  <si>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</si>
  <si>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</si>
  <si>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</si>
  <si>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</si>
  <si>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</si>
  <si>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</si>
  <si>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</si>
  <si>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</si>
  <si>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</si>
  <si>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</si>
  <si>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</si>
  <si>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</si>
  <si>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</si>
  <si>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</si>
  <si>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</si>
  <si>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</si>
  <si>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</si>
  <si>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</si>
  <si>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</si>
  <si>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</si>
  <si>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</si>
  <si>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</si>
  <si>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</si>
  <si>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</si>
  <si>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</si>
  <si>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</si>
  <si>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</si>
  <si>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</si>
  <si>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</si>
  <si>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</si>
  <si>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</si>
  <si>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</si>
  <si>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</si>
  <si>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</si>
  <si>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</si>
  <si>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</si>
  <si>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</si>
  <si>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</si>
  <si>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</si>
  <si>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</si>
  <si>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</si>
  <si>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</si>
  <si>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</si>
  <si>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</si>
  <si>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</si>
  <si>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</si>
  <si>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</si>
  <si>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</si>
  <si>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</si>
  <si>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</si>
  <si>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</si>
  <si>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</si>
  <si>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</si>
  <si>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</si>
  <si>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</si>
  <si>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</si>
  <si>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</si>
  <si>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</si>
  <si>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</si>
  <si>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</si>
  <si>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</si>
  <si>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</si>
  <si>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</si>
  <si>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</si>
  <si>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</si>
  <si>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</si>
  <si>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</si>
  <si>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</si>
  <si>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</si>
  <si>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</si>
  <si>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</si>
  <si>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</si>
  <si>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</si>
  <si>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</si>
  <si>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</si>
  <si>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</si>
  <si>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</si>
  <si>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</si>
  <si>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</si>
  <si>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</si>
  <si>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</si>
  <si>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</si>
  <si>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</si>
  <si>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</si>
  <si>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</si>
  <si>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</si>
  <si>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</si>
  <si>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</si>
  <si>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</si>
  <si>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</si>
  <si>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</si>
  <si>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</si>
  <si>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</si>
  <si>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</si>
  <si>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</si>
  <si>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</si>
  <si>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</si>
  <si>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</si>
  <si>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</si>
  <si>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</si>
  <si>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</si>
  <si>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</si>
  <si>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</si>
  <si>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</si>
  <si>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</si>
  <si>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</si>
  <si>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</si>
  <si>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</si>
  <si>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</si>
  <si>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</si>
  <si>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</si>
  <si>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</si>
  <si>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</si>
  <si>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</si>
  <si>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</si>
  <si>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</si>
  <si>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</si>
  <si>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</si>
  <si>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</si>
  <si>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</si>
  <si>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</si>
  <si>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</si>
  <si>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</si>
  <si>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</si>
  <si>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</si>
  <si>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</si>
  <si>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</si>
  <si>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</si>
  <si>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</si>
  <si>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</si>
  <si>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</si>
  <si>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</si>
  <si>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</si>
  <si>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</si>
  <si>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</si>
  <si>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</si>
  <si>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</si>
  <si>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</si>
  <si>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</si>
  <si>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</si>
  <si>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</si>
  <si>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</si>
  <si>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</si>
  <si>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</si>
  <si>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</si>
  <si>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</si>
  <si>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</si>
  <si>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</si>
  <si>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</si>
  <si>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</si>
  <si>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</si>
  <si>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</si>
  <si>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</si>
  <si>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</si>
  <si>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</si>
  <si>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</si>
  <si>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</si>
  <si>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</si>
  <si>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</si>
  <si>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</si>
  <si>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</si>
  <si>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</si>
  <si>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</si>
  <si>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</si>
  <si>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</si>
  <si>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</si>
  <si>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</si>
  <si>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</si>
  <si>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</si>
  <si>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</si>
  <si>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</si>
  <si>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</si>
  <si>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</si>
  <si>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</si>
  <si>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</si>
  <si>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</si>
  <si>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</si>
  <si>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</si>
  <si>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</si>
  <si>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</si>
  <si>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</si>
  <si>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</si>
  <si>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</si>
  <si>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</si>
  <si>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</si>
  <si>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</si>
  <si>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</si>
  <si>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</si>
  <si>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</si>
  <si>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</si>
  <si>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</si>
  <si>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</si>
  <si>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</si>
  <si>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</si>
  <si>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</si>
  <si>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</si>
  <si>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</si>
  <si>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</si>
  <si>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</si>
  <si>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</si>
  <si>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</si>
  <si>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</si>
  <si>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</si>
  <si>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</si>
  <si>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</si>
  <si>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</si>
  <si>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</si>
  <si>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</si>
  <si>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</si>
  <si>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</si>
  <si>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</si>
  <si>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</si>
  <si>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</si>
  <si>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</si>
  <si>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</si>
  <si>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</si>
  <si>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</si>
  <si>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</si>
  <si>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</si>
  <si>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</si>
  <si>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</si>
  <si>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</si>
  <si>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</si>
  <si>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</si>
  <si>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</si>
  <si>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</si>
  <si>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</si>
  <si>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</si>
  <si>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</si>
  <si>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</si>
  <si>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</si>
  <si>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</si>
  <si>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</si>
  <si>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</si>
  <si>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</si>
  <si>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</si>
  <si>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</si>
  <si>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</si>
  <si>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</si>
  <si>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</si>
  <si>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</si>
  <si>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</si>
  <si>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</si>
  <si>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</si>
  <si>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</si>
  <si>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</si>
  <si>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</si>
  <si>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</si>
  <si>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</si>
  <si>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</si>
  <si>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</si>
  <si>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</si>
  <si>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</si>
  <si>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</si>
  <si>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</si>
  <si>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</si>
  <si>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</si>
  <si>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</si>
  <si>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</si>
  <si>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</si>
  <si>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</si>
  <si>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</si>
  <si>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</si>
  <si>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</si>
  <si>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</si>
  <si>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</si>
  <si>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</si>
  <si>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</si>
  <si>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</si>
  <si>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</si>
  <si>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</si>
  <si>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</si>
  <si>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</si>
  <si>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</si>
  <si>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</si>
  <si>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</si>
  <si>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</si>
  <si>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</si>
  <si>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</si>
  <si>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</si>
  <si>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</si>
  <si>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</si>
  <si>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</si>
  <si>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</si>
  <si>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</si>
  <si>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</si>
  <si>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</si>
  <si>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</si>
  <si>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</si>
  <si>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</si>
  <si>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</si>
  <si>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</si>
  <si>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</si>
  <si>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</si>
  <si>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</si>
  <si>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</si>
  <si>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</si>
  <si>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</si>
  <si>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</si>
  <si>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</si>
  <si>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</si>
  <si>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</si>
  <si>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</si>
  <si>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</si>
  <si>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</si>
  <si>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</si>
  <si>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</si>
  <si>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</si>
  <si>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</si>
  <si>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</si>
  <si>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</si>
  <si>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</si>
  <si>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</si>
  <si>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</si>
  <si>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</si>
  <si>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</si>
  <si>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</si>
  <si>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</si>
  <si>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</si>
  <si>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</si>
  <si>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</si>
  <si>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</si>
  <si>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</si>
  <si>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</si>
  <si>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</si>
  <si>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</si>
  <si>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</si>
  <si>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</si>
  <si>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</si>
  <si>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</si>
  <si>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</si>
  <si>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</si>
  <si>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</si>
  <si>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</si>
  <si>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</si>
  <si>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</si>
  <si>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</si>
  <si>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</si>
  <si>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</si>
  <si>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</si>
  <si>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</si>
  <si>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</si>
  <si>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</si>
  <si>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</si>
  <si>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</si>
  <si>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</si>
  <si>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</si>
  <si>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</si>
  <si>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</si>
  <si>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</si>
  <si>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</si>
  <si>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</si>
  <si>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</si>
  <si>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</si>
  <si>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</si>
  <si>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</si>
  <si>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</si>
  <si>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</si>
  <si>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</si>
  <si>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</si>
  <si>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</si>
  <si>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</si>
  <si>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</si>
  <si>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</si>
  <si>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</si>
  <si>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</si>
  <si>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</si>
  <si>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</si>
  <si>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</si>
  <si>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</si>
  <si>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</si>
  <si>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</si>
  <si>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</si>
  <si>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</si>
  <si>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</si>
  <si>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</si>
  <si>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</si>
  <si>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</si>
  <si>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</si>
  <si>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</si>
  <si>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</si>
  <si>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</si>
  <si>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</si>
  <si>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</si>
  <si>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</si>
  <si>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</si>
  <si>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</si>
  <si>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</si>
  <si>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</si>
  <si>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</si>
  <si>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</si>
  <si>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</si>
  <si>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</si>
  <si>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</si>
  <si>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</si>
  <si>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</si>
  <si>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</si>
  <si>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</si>
  <si>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</si>
  <si>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</si>
  <si>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</si>
  <si>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</si>
  <si>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</si>
  <si>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</si>
  <si>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</si>
  <si>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</si>
  <si>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</si>
  <si>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</si>
  <si>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</si>
  <si>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</si>
  <si>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</si>
  <si>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</si>
  <si>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</si>
  <si>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</si>
  <si>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</si>
  <si>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</si>
  <si>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</si>
  <si>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</si>
  <si>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</si>
  <si>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</si>
  <si>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</si>
  <si>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</si>
  <si>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</si>
  <si>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</si>
  <si>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</si>
  <si>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</si>
  <si>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</si>
  <si>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</si>
  <si>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</si>
  <si>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</si>
  <si>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</si>
  <si>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</si>
  <si>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</si>
  <si>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</si>
  <si>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</si>
  <si>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</si>
  <si>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</si>
  <si>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</si>
  <si>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</si>
  <si>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</si>
  <si>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</si>
  <si>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</si>
  <si>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</si>
  <si>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</si>
  <si>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</si>
  <si>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</si>
  <si>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</si>
  <si>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</si>
  <si>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</si>
  <si>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</si>
  <si>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</si>
  <si>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</si>
  <si>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</si>
  <si>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</si>
  <si>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</si>
  <si>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</si>
  <si>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</si>
  <si>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</si>
  <si>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</si>
  <si>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</si>
  <si>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</si>
  <si>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</si>
  <si>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</si>
  <si>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</si>
  <si>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</si>
  <si>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</si>
  <si>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</si>
  <si>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</si>
  <si>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</si>
  <si>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</si>
  <si>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</si>
  <si>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</si>
  <si>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</si>
  <si>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</si>
  <si>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</si>
  <si>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</si>
  <si>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</si>
  <si>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</si>
  <si>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</si>
  <si>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</si>
  <si>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</si>
  <si>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</si>
  <si>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</si>
  <si>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</si>
  <si>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</si>
  <si>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</si>
  <si>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</si>
  <si>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</si>
  <si>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</si>
  <si>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</si>
  <si>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</si>
  <si>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</si>
  <si>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</si>
  <si>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</si>
  <si>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</si>
  <si>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</si>
  <si>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</si>
  <si>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</si>
  <si>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</si>
  <si>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</si>
  <si>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</si>
  <si>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</si>
  <si>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</si>
  <si>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</si>
  <si>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</si>
  <si>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</si>
  <si>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</si>
  <si>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</si>
  <si>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</si>
  <si>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</si>
  <si>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</si>
  <si>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</si>
  <si>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</si>
  <si>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</si>
  <si>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</si>
  <si>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</si>
  <si>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</si>
  <si>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</si>
  <si>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</si>
  <si>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</si>
  <si>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</si>
  <si>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</si>
  <si>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</si>
  <si>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</si>
  <si>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</si>
  <si>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</si>
  <si>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</si>
  <si>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</si>
  <si>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</si>
  <si>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</si>
  <si>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</si>
  <si>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</si>
  <si>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</si>
  <si>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</si>
  <si>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</si>
  <si>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</si>
  <si>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</si>
  <si>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</si>
  <si>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</si>
  <si>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</si>
  <si>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</si>
  <si>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</si>
  <si>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</si>
  <si>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</si>
  <si>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</si>
  <si>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</si>
  <si>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</si>
  <si>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</si>
  <si>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</si>
  <si>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</si>
  <si>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</si>
  <si>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</si>
  <si>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</si>
  <si>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</si>
  <si>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</si>
  <si>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</si>
  <si>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</si>
  <si>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</si>
  <si>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</si>
  <si>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</si>
  <si>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</si>
  <si>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</si>
  <si>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</si>
  <si>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</si>
  <si>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</si>
  <si>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</si>
  <si>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</si>
  <si>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</si>
  <si>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</si>
  <si>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</si>
  <si>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Metric</t>
  </si>
  <si>
    <t>Value</t>
  </si>
  <si>
    <t>Churned customers</t>
  </si>
  <si>
    <t>Stayed customers</t>
  </si>
  <si>
    <t>Churn Rate</t>
  </si>
  <si>
    <t>Overall churn summary</t>
  </si>
  <si>
    <t>TotalCustomers</t>
  </si>
  <si>
    <t>Churn rate</t>
  </si>
  <si>
    <t>Churn by Contract</t>
  </si>
  <si>
    <t>Customers</t>
  </si>
  <si>
    <t>Churned</t>
  </si>
  <si>
    <t>Grand Total</t>
  </si>
  <si>
    <t>Churn by Age Group</t>
  </si>
  <si>
    <t>Age Group</t>
  </si>
  <si>
    <t>1(senior citizen)</t>
  </si>
  <si>
    <t>0(Not senior citizen)</t>
  </si>
  <si>
    <t>Churn by Tenure</t>
  </si>
  <si>
    <t>Months</t>
  </si>
  <si>
    <t>0-12</t>
  </si>
  <si>
    <t>13-24</t>
  </si>
  <si>
    <t>25-48</t>
  </si>
  <si>
    <t>49-72</t>
  </si>
  <si>
    <t>Years</t>
  </si>
  <si>
    <t>1-2 years</t>
  </si>
  <si>
    <t>0-1 year</t>
  </si>
  <si>
    <t>2-4 years</t>
  </si>
  <si>
    <t>4-6 years</t>
  </si>
  <si>
    <t>Churn by Internet Service</t>
  </si>
  <si>
    <t>Internet Service</t>
  </si>
  <si>
    <t>No Service</t>
  </si>
  <si>
    <t>Churn by Tech Support</t>
  </si>
  <si>
    <t>Tech Support</t>
  </si>
  <si>
    <t>Churn by Payment Method</t>
  </si>
  <si>
    <t xml:space="preserve">Payment </t>
  </si>
  <si>
    <t>Mailed Check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</si>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</sst>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Latha"/>
      <family val="2"/>
      <scheme val="minor"/>
    </font>
    <font>
      <sz val="11"/>
      <color theme="1"/>
      <name val="Latha"/>
      <family val="2"/>
      <scheme val="minor"/>
    </font>
    <font>
      <sz val="18"/>
      <color theme="3"/>
      <name val="Latha"/>
      <family val="2"/>
      <scheme val="major"/>
    </font>
    <font>
      <b/>
      <sz val="15"/>
      <color theme="3"/>
      <name val="Latha"/>
      <family val="2"/>
      <scheme val="minor"/>
    </font>
    <font>
      <b/>
      <sz val="13"/>
      <color theme="3"/>
      <name val="Latha"/>
      <family val="2"/>
      <scheme val="minor"/>
    </font>
    <font>
      <b/>
      <sz val="11"/>
      <color theme="3"/>
      <name val="Latha"/>
      <family val="2"/>
      <scheme val="minor"/>
    </font>
    <font>
      <sz val="11"/>
      <color rgb="FF006100"/>
      <name val="Latha"/>
      <family val="2"/>
      <scheme val="minor"/>
    </font>
    <font>
      <sz val="11"/>
      <color rgb="FF9C0006"/>
      <name val="Latha"/>
      <family val="2"/>
      <scheme val="minor"/>
    </font>
    <font>
      <sz val="11"/>
      <color rgb="FF9C5700"/>
      <name val="Latha"/>
      <family val="2"/>
      <scheme val="minor"/>
    </font>
    <font>
      <sz val="11"/>
      <color rgb="FF3F3F76"/>
      <name val="Latha"/>
      <family val="2"/>
      <scheme val="minor"/>
    </font>
    <font>
      <b/>
      <sz val="11"/>
      <color rgb="FF3F3F3F"/>
      <name val="Latha"/>
      <family val="2"/>
      <scheme val="minor"/>
    </font>
    <font>
      <b/>
      <sz val="11"/>
      <color rgb="FFFA7D00"/>
      <name val="Latha"/>
      <family val="2"/>
      <scheme val="minor"/>
    </font>
    <font>
      <sz val="11"/>
      <color rgb="FFFA7D00"/>
      <name val="Latha"/>
      <family val="2"/>
      <scheme val="minor"/>
    </font>
    <font>
      <b/>
      <sz val="11"/>
      <color theme="0"/>
      <name val="Latha"/>
      <family val="2"/>
      <scheme val="minor"/>
    </font>
    <font>
      <sz val="11"/>
      <color rgb="FFFF0000"/>
      <name val="Latha"/>
      <family val="2"/>
      <scheme val="minor"/>
    </font>
    <font>
      <i/>
      <sz val="11"/>
      <color rgb="FF7F7F7F"/>
      <name val="Latha"/>
      <family val="2"/>
      <scheme val="minor"/>
    </font>
    <font>
      <b/>
      <sz val="11"/>
      <color theme="1"/>
      <name val="Latha"/>
      <family val="2"/>
      <scheme val="minor"/>
    </font>
    <font>
      <sz val="11"/>
      <color theme="0"/>
      <name val="Lath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2" applyFont="1"/>
    <xf numFmtId="16" fontId="0" fillId="0" borderId="0" xfId="0" applyNumberFormat="1"/>
    <xf numFmtId="2" fontId="0" fillId="0" borderId="0" xfId="0" applyNumberFormat="1"/>
    <xf numFmtId="0" fontId="6" fillId="2" borderId="0" xfId="6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h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h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h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h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h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ha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7E2D8B-D843-44DA-9574-68AD7A060235}" name="Table2" displayName="Table2" ref="A2:B6" totalsRowShown="0">
  <autoFilter ref="A2:B6" xr:uid="{EF7E2D8B-D843-44DA-9574-68AD7A060235}"/>
  <tableColumns count="2">
    <tableColumn id="1" xr3:uid="{EA184E63-65AC-4F80-A16C-47A93FB26848}" name="Metric"/>
    <tableColumn id="2" xr3:uid="{B8FECEA1-93D6-46E5-89CE-DF3C628C020B}" name="Valu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FA4ABF-B9C2-4D5B-9A50-81FCAC4A30DE}" name="Table6" displayName="Table6" ref="D2:G6" totalsRowShown="0">
  <autoFilter ref="D2:G6" xr:uid="{E9FA4ABF-B9C2-4D5B-9A50-81FCAC4A30DE}"/>
  <tableColumns count="4">
    <tableColumn id="1" xr3:uid="{CC534D5C-C157-4886-A7E4-0BB85912C822}" name="Contract"/>
    <tableColumn id="2" xr3:uid="{EF19DE0D-91CA-4D86-B78A-4A16C94E5778}" name="Customers"/>
    <tableColumn id="3" xr3:uid="{DA5BFF1E-F200-47F9-B611-A4C3E9730071}" name="Churn"/>
    <tableColumn id="4" xr3:uid="{666A4C64-0E1D-454C-A52F-ADB95D5FB662}" name="Churn Rate" dataDxfId="5" dataCellStyle="Percent">
      <calculatedColumnFormula>F3/E3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A81581-194C-430F-ADD2-54BB5192697B}" name="Table7" displayName="Table7" ref="I2:L5" totalsRowShown="0">
  <autoFilter ref="I2:L5" xr:uid="{BCA81581-194C-430F-ADD2-54BB5192697B}"/>
  <tableColumns count="4">
    <tableColumn id="1" xr3:uid="{7155D061-6B02-452C-90E8-A7FBAC376197}" name="Age Group"/>
    <tableColumn id="2" xr3:uid="{B0AD8A88-FB32-4624-BD8F-1770DC3DA175}" name="Customers">
      <calculatedColumnFormula>COUNTIF(Cleaneddata!C1:C7043,1)</calculatedColumnFormula>
    </tableColumn>
    <tableColumn id="3" xr3:uid="{1D226D67-1718-488A-9597-7498EF126C1E}" name="Churned">
      <calculatedColumnFormula>COUNTIFS(Cleaneddata!C1:C7043,1,Cleaneddata!U1:U7043,"Yes")</calculatedColumnFormula>
    </tableColumn>
    <tableColumn id="4" xr3:uid="{F557A876-321E-419B-B507-8E5ABBDEBF36}" name="Churn Rate" dataDxfId="4" dataCellStyle="Percent">
      <calculatedColumnFormula>K3/J3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1FF634-ABCC-49BB-A5C4-AD4579363107}" name="Table8" displayName="Table8" ref="A9:E13" totalsRowShown="0">
  <autoFilter ref="A9:E13" xr:uid="{971FF634-ABCC-49BB-A5C4-AD4579363107}"/>
  <tableColumns count="5">
    <tableColumn id="1" xr3:uid="{39125187-5C8F-4C34-9774-76D568957587}" name="Months"/>
    <tableColumn id="2" xr3:uid="{866B69A4-1B53-4A4C-8949-A98B305D6E76}" name="Years"/>
    <tableColumn id="3" xr3:uid="{8F2F8E95-F2F3-4720-936E-87F5F320CAA3}" name="Customers"/>
    <tableColumn id="4" xr3:uid="{4103D6A7-3B17-4420-8E71-5FEA64F055A3}" name="Churned"/>
    <tableColumn id="5" xr3:uid="{23ED3781-79B8-41A6-8EE5-0B7ACDE3BFFF}" name="Churn Rate" dataDxfId="3" dataCellStyle="Percent">
      <calculatedColumnFormula>D10/C10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562DA7-44B4-482A-85B5-E355CE1D06C2}" name="Table9" displayName="Table9" ref="G9:J12" totalsRowShown="0">
  <autoFilter ref="G9:J12" xr:uid="{A6562DA7-44B4-482A-85B5-E355CE1D06C2}"/>
  <tableColumns count="4">
    <tableColumn id="1" xr3:uid="{ACD2A1BF-93A8-407D-AC2E-1114B22E24C5}" name="Internet Service"/>
    <tableColumn id="2" xr3:uid="{011FDDE0-7E9C-4EBF-BC8E-B55B2575E187}" name="Customers"/>
    <tableColumn id="3" xr3:uid="{A051FE52-5C16-426C-A651-FC346E69AC17}" name="Churned"/>
    <tableColumn id="4" xr3:uid="{4775B8FB-32BB-4C48-A6CC-65677AD26F7B}" name="Churn Rate" dataDxfId="2" dataCellStyle="Percent">
      <calculatedColumnFormula>I10/H10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FCEE778-E36A-4DF5-879E-62B52B7CB2E6}" name="Table10" displayName="Table10" ref="A16:D19" totalsRowShown="0">
  <autoFilter ref="A16:D19" xr:uid="{DFCEE778-E36A-4DF5-879E-62B52B7CB2E6}"/>
  <tableColumns count="4">
    <tableColumn id="1" xr3:uid="{8FE9B6BA-0247-4462-8815-77FB0FDFFB13}" name="Tech Support"/>
    <tableColumn id="2" xr3:uid="{455FEA5B-CA85-46B5-BCE8-E8018DDCB0E2}" name="Customers"/>
    <tableColumn id="3" xr3:uid="{9CC027E4-396B-49A8-935B-180D911C92ED}" name="Churned"/>
    <tableColumn id="4" xr3:uid="{4831EEBC-5CEF-4B9B-902D-0411F8AAD70F}" name="Churn Rate" dataDxfId="1" dataCellStyle="Percent">
      <calculatedColumnFormula>C17/B17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B2D641-91AD-4F99-AAED-894580B4573B}" name="Table11" displayName="Table11" ref="F16:I20" totalsRowShown="0">
  <autoFilter ref="F16:I20" xr:uid="{B1B2D641-91AD-4F99-AAED-894580B4573B}"/>
  <tableColumns count="4">
    <tableColumn id="1" xr3:uid="{06D29564-054D-4864-87F5-27887E3FA358}" name="Payment "/>
    <tableColumn id="2" xr3:uid="{B2032144-FB82-42CC-AE4D-560E76918CB2}" name="Customers"/>
    <tableColumn id="3" xr3:uid="{9FEF3836-FE2C-4265-85A0-8FCFF25ED582}" name="Churned"/>
    <tableColumn id="4" xr3:uid="{3C9A6D72-3ECF-4D33-B99D-8F38DABFDCB0}" name="Churn Rate" dataDxfId="0" dataCellStyle="Percent">
      <calculatedColumnFormula>H17/G17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CD51-4441-429F-80D4-40D609D56F2A}">
  <dimension ref="A1:L20"/>
  <sheetViews>
    <sheetView tabSelected="1" topLeftCell="A11" workbookViewId="0">
      <selection activeCell="C20" sqref="C20"/>
    </sheetView>
  </sheetViews>
  <sheetFormatPr defaultRowHeight="18.600000000000001" x14ac:dyDescent="0.55000000000000004"/>
  <cols>
    <col min="1" max="1" width="17.77734375" customWidth="1"/>
    <col min="2" max="3" width="12" customWidth="1"/>
    <col min="4" max="4" width="14" bestFit="1" customWidth="1"/>
    <col min="5" max="5" width="12.77734375" customWidth="1"/>
    <col min="6" max="6" width="14.6640625" customWidth="1"/>
    <col min="7" max="7" width="16.5546875" customWidth="1"/>
    <col min="8" max="8" width="12" customWidth="1"/>
    <col min="9" max="9" width="18" customWidth="1"/>
    <col min="10" max="10" width="12.77734375" customWidth="1"/>
    <col min="11" max="11" width="9.88671875" customWidth="1"/>
    <col min="12" max="12" width="12.77734375" customWidth="1"/>
  </cols>
  <sheetData>
    <row r="1" spans="1:12" x14ac:dyDescent="0.55000000000000004">
      <c r="A1" s="4" t="s">
        <v>7084</v>
      </c>
      <c r="B1" s="4"/>
      <c r="D1" s="4" t="s">
        <v>7087</v>
      </c>
      <c r="E1" s="4"/>
      <c r="F1" s="4"/>
      <c r="G1" s="4"/>
      <c r="I1" s="4" t="s">
        <v>7091</v>
      </c>
      <c r="J1" s="4"/>
      <c r="K1" s="4"/>
      <c r="L1" s="4"/>
    </row>
    <row r="2" spans="1:12" x14ac:dyDescent="0.55000000000000004">
      <c r="A2" t="s">
        <v>7079</v>
      </c>
      <c r="B2" t="s">
        <v>7080</v>
      </c>
      <c r="D2" t="s">
        <v>15</v>
      </c>
      <c r="E2" t="s">
        <v>7088</v>
      </c>
      <c r="F2" t="s">
        <v>20</v>
      </c>
      <c r="G2" t="s">
        <v>7083</v>
      </c>
      <c r="I2" t="s">
        <v>7092</v>
      </c>
      <c r="J2" t="s">
        <v>7088</v>
      </c>
      <c r="K2" t="s">
        <v>7089</v>
      </c>
      <c r="L2" t="s">
        <v>7083</v>
      </c>
    </row>
    <row r="3" spans="1:12" x14ac:dyDescent="0.55000000000000004">
      <c r="A3" t="s">
        <v>7085</v>
      </c>
      <c r="B3">
        <v>7043</v>
      </c>
      <c r="D3" t="s">
        <v>27</v>
      </c>
      <c r="E3">
        <f>COUNTIF(Cleaneddata!P2:P7044,"Month-to-month")</f>
        <v>3875</v>
      </c>
      <c r="F3">
        <f>COUNTIFS(Cleaneddata!P2:P7044,"Month-to-month",Cleaneddata!U2:U7044,"Yes")</f>
        <v>1655</v>
      </c>
      <c r="G3" s="1">
        <f>F3/E3</f>
        <v>0.42709677419354841</v>
      </c>
      <c r="I3" t="s">
        <v>7094</v>
      </c>
      <c r="J3">
        <f>COUNTIF(Cleaneddata!C2:C7044,0)</f>
        <v>5901</v>
      </c>
      <c r="K3">
        <f>COUNTIFS(Cleaneddata!C2:C7044,0,Cleaneddata!U2:U7044,"Yes")</f>
        <v>1393</v>
      </c>
      <c r="L3" s="1">
        <f>K3/J3</f>
        <v>0.23606168446026096</v>
      </c>
    </row>
    <row r="4" spans="1:12" x14ac:dyDescent="0.55000000000000004">
      <c r="A4" t="s">
        <v>7081</v>
      </c>
      <c r="B4">
        <v>1869</v>
      </c>
      <c r="D4" t="s">
        <v>31</v>
      </c>
      <c r="E4">
        <f>COUNTIF(Cleaneddata!P2:P7044,"One year")</f>
        <v>1473</v>
      </c>
      <c r="F4">
        <f>COUNTIFS(Cleaneddata!P2:P7044,"One year",Cleaneddata!U2:U7044,"Yes")</f>
        <v>166</v>
      </c>
      <c r="G4" s="1">
        <f t="shared" ref="G4" si="0">F4/E4</f>
        <v>0.11269517990495587</v>
      </c>
      <c r="I4" t="s">
        <v>7093</v>
      </c>
      <c r="J4">
        <f>COUNTIF(Cleaneddata!C2:C7044,1)</f>
        <v>1142</v>
      </c>
      <c r="K4">
        <f>COUNTIFS(Cleaneddata!C2:C7044,1,Cleaneddata!U2:U7044,"Yes")</f>
        <v>476</v>
      </c>
      <c r="L4" s="1">
        <f>K4/J4</f>
        <v>0.41681260945709281</v>
      </c>
    </row>
    <row r="5" spans="1:12" x14ac:dyDescent="0.55000000000000004">
      <c r="A5" t="s">
        <v>7082</v>
      </c>
      <c r="B5">
        <v>5174</v>
      </c>
      <c r="D5" t="s">
        <v>47</v>
      </c>
      <c r="E5">
        <f>COUNTIF(Cleaneddata!P2:P7044,"Two year")</f>
        <v>1695</v>
      </c>
      <c r="F5">
        <f>COUNTIFS(Cleaneddata!P2:P7044,"Two year",Cleaneddata!U2:U7044,"Yes")</f>
        <v>48</v>
      </c>
      <c r="G5" s="1">
        <f>F5/E5</f>
        <v>2.831858407079646E-2</v>
      </c>
      <c r="I5" t="s">
        <v>7090</v>
      </c>
      <c r="J5">
        <f>J3+J4</f>
        <v>7043</v>
      </c>
      <c r="K5">
        <f>K3+K4</f>
        <v>1869</v>
      </c>
      <c r="L5" s="1">
        <f>K5/J5</f>
        <v>0.26536987079369589</v>
      </c>
    </row>
    <row r="6" spans="1:12" x14ac:dyDescent="0.55000000000000004">
      <c r="A6" t="s">
        <v>7086</v>
      </c>
      <c r="B6" s="1">
        <f>B4/B3</f>
        <v>0.26536987079369589</v>
      </c>
      <c r="D6" t="s">
        <v>7090</v>
      </c>
      <c r="E6">
        <f>E3+E4+E5</f>
        <v>7043</v>
      </c>
      <c r="F6">
        <f>F3+F4+F5</f>
        <v>1869</v>
      </c>
      <c r="G6" s="1">
        <f>F6/E6</f>
        <v>0.26536987079369589</v>
      </c>
    </row>
    <row r="8" spans="1:12" x14ac:dyDescent="0.55000000000000004">
      <c r="A8" s="4" t="s">
        <v>7095</v>
      </c>
      <c r="B8" s="4"/>
      <c r="C8" s="4"/>
      <c r="D8" s="4"/>
      <c r="E8" s="4"/>
      <c r="G8" s="4" t="s">
        <v>7106</v>
      </c>
      <c r="H8" s="4"/>
      <c r="I8" s="4"/>
      <c r="J8" s="4"/>
    </row>
    <row r="9" spans="1:12" x14ac:dyDescent="0.55000000000000004">
      <c r="A9" t="s">
        <v>7096</v>
      </c>
      <c r="B9" s="3" t="s">
        <v>7101</v>
      </c>
      <c r="C9" t="s">
        <v>7088</v>
      </c>
      <c r="D9" t="s">
        <v>7089</v>
      </c>
      <c r="E9" t="s">
        <v>7083</v>
      </c>
      <c r="G9" t="s">
        <v>7107</v>
      </c>
      <c r="H9" t="s">
        <v>7088</v>
      </c>
      <c r="I9" t="s">
        <v>7089</v>
      </c>
      <c r="J9" t="s">
        <v>7083</v>
      </c>
    </row>
    <row r="10" spans="1:12" x14ac:dyDescent="0.55000000000000004">
      <c r="A10" t="s">
        <v>7097</v>
      </c>
      <c r="B10" t="s">
        <v>7103</v>
      </c>
      <c r="C10">
        <f>COUNTIFS(Cleaneddata!F2:F7044,"&gt;=0",Cleaneddata!F2:F7044,"&lt;=12")</f>
        <v>2186</v>
      </c>
      <c r="D10">
        <f>COUNTIFS(Cleaneddata!F2:F7044,"&gt;=0",Cleaneddata!F2:F7044,"&lt;=12",Cleaneddata!U2:U7044,"Yes")</f>
        <v>1037</v>
      </c>
      <c r="E10" s="1">
        <f>D10/C10</f>
        <v>0.47438243366880145</v>
      </c>
      <c r="G10" t="s">
        <v>26</v>
      </c>
      <c r="H10">
        <f>COUNTIF(Cleaneddata!I2:I7044,"DSL")</f>
        <v>2421</v>
      </c>
      <c r="I10">
        <f>COUNTIFS(Cleaneddata!I2:I7044,"DSL",Cleaneddata!U2:U7044,"Yes")</f>
        <v>459</v>
      </c>
      <c r="J10" s="1">
        <f>I10/H10</f>
        <v>0.1895910780669145</v>
      </c>
    </row>
    <row r="11" spans="1:12" x14ac:dyDescent="0.55000000000000004">
      <c r="A11" t="s">
        <v>7098</v>
      </c>
      <c r="B11" t="s">
        <v>7102</v>
      </c>
      <c r="C11">
        <f>COUNTIFS(Cleaneddata!F2:F7044,"&gt;=13",Cleaneddata!F2:F7044,"&lt;=24")</f>
        <v>1024</v>
      </c>
      <c r="D11">
        <f>COUNTIFS(Cleaneddata!F2:F7044,"&gt;=13",Cleaneddata!F2:F7044,"&lt;=24",Cleaneddata!U2:U7044,"Yes")</f>
        <v>294</v>
      </c>
      <c r="E11" s="1">
        <f t="shared" ref="E11:E13" si="1">D11/C11</f>
        <v>0.287109375</v>
      </c>
      <c r="G11" t="s">
        <v>37</v>
      </c>
      <c r="H11">
        <f>COUNTIF(Cleaneddata!I2:I7044,"Fiber optic")</f>
        <v>3096</v>
      </c>
      <c r="I11">
        <f>COUNTIFS(Cleaneddata!I2:I7044,"Fiber optic",Cleaneddata!U2:U7044,"Yes")</f>
        <v>1297</v>
      </c>
      <c r="J11" s="1">
        <f t="shared" ref="J11:J12" si="2">I11/H11</f>
        <v>0.41892764857881137</v>
      </c>
    </row>
    <row r="12" spans="1:12" x14ac:dyDescent="0.55000000000000004">
      <c r="A12" t="s">
        <v>7099</v>
      </c>
      <c r="B12" s="2" t="s">
        <v>7104</v>
      </c>
      <c r="C12">
        <f>COUNTIFS(Cleaneddata!F2:F7044,"&gt;=25",Cleaneddata!F2:F7044,"&lt;=48")</f>
        <v>1594</v>
      </c>
      <c r="D12">
        <f>COUNTIFS(Cleaneddata!F2:F7044,"&gt;=25",Cleaneddata!F2:F7044,"&lt;=48",Cleaneddata!U2:U7044,"Yes")</f>
        <v>325</v>
      </c>
      <c r="E12" s="1">
        <f t="shared" si="1"/>
        <v>0.20388958594730239</v>
      </c>
      <c r="G12" t="s">
        <v>7108</v>
      </c>
      <c r="H12">
        <f>COUNTIF(Cleaneddata!I2:I7044,"No")</f>
        <v>1526</v>
      </c>
      <c r="I12">
        <f>COUNTIFS(Cleaneddata!I2:I7044,"No",Cleaneddata!U2:U7044,"Yes")</f>
        <v>113</v>
      </c>
      <c r="J12" s="1">
        <f t="shared" si="2"/>
        <v>7.4049803407601575E-2</v>
      </c>
    </row>
    <row r="13" spans="1:12" x14ac:dyDescent="0.55000000000000004">
      <c r="A13" t="s">
        <v>7100</v>
      </c>
      <c r="B13" t="s">
        <v>7105</v>
      </c>
      <c r="C13">
        <f>COUNTIFS(Cleaneddata!F2:F7044,"&gt;=49",Cleaneddata!F2:F7044,"&lt;=72")</f>
        <v>2239</v>
      </c>
      <c r="D13">
        <f>COUNTIFS(Cleaneddata!F2:F7044,"&gt;=49",Cleaneddata!F2:F7044,"&lt;=72",Cleaneddata!U2:U7044,"Yes")</f>
        <v>213</v>
      </c>
      <c r="E13" s="1">
        <f t="shared" si="1"/>
        <v>9.5131755247878522E-2</v>
      </c>
    </row>
    <row r="15" spans="1:12" x14ac:dyDescent="0.55000000000000004">
      <c r="A15" s="4" t="s">
        <v>7109</v>
      </c>
      <c r="B15" s="4"/>
      <c r="C15" s="4"/>
      <c r="D15" s="4"/>
      <c r="F15" s="4" t="s">
        <v>7111</v>
      </c>
      <c r="G15" s="4"/>
      <c r="H15" s="4"/>
      <c r="I15" s="4"/>
    </row>
    <row r="16" spans="1:12" x14ac:dyDescent="0.55000000000000004">
      <c r="A16" t="s">
        <v>7110</v>
      </c>
      <c r="B16" t="s">
        <v>7088</v>
      </c>
      <c r="C16" t="s">
        <v>7089</v>
      </c>
      <c r="D16" t="s">
        <v>7083</v>
      </c>
      <c r="F16" t="s">
        <v>7112</v>
      </c>
      <c r="G16" t="s">
        <v>7088</v>
      </c>
      <c r="H16" t="s">
        <v>7089</v>
      </c>
      <c r="I16" t="s">
        <v>7083</v>
      </c>
    </row>
    <row r="17" spans="1:9" x14ac:dyDescent="0.55000000000000004">
      <c r="A17" t="s">
        <v>23</v>
      </c>
      <c r="B17">
        <f>COUNTIF(Cleaneddata!M2:M7044,"Yes")</f>
        <v>2044</v>
      </c>
      <c r="C17">
        <f>COUNTIFS(Cleaneddata!M2:M7044,"Yes",Cleaneddata!U2:U7044,"Yes")</f>
        <v>310</v>
      </c>
      <c r="D17" s="1">
        <f>C17/B17</f>
        <v>0.15166340508806261</v>
      </c>
      <c r="F17" t="s">
        <v>28</v>
      </c>
      <c r="G17">
        <f>COUNTIF(Cleaneddata!R2:R7044,"Electronic check")</f>
        <v>2365</v>
      </c>
      <c r="H17">
        <f>COUNTIFS(Cleaneddata!R2:R7044,"Electronic check",Cleaneddata!U2:U7044,"Yes")</f>
        <v>1071</v>
      </c>
      <c r="I17" s="1">
        <f>H17/G17</f>
        <v>0.45285412262156449</v>
      </c>
    </row>
    <row r="18" spans="1:9" x14ac:dyDescent="0.55000000000000004">
      <c r="A18" t="s">
        <v>24</v>
      </c>
      <c r="B18">
        <f>COUNTIF(Cleaneddata!M2:M7044,"No")</f>
        <v>3473</v>
      </c>
      <c r="C18">
        <f>COUNTIFS(Cleaneddata!M2:M7044,"No",Cleaneddata!U2:U7044,"Yes")</f>
        <v>1446</v>
      </c>
      <c r="D18" s="1">
        <f t="shared" ref="D18:D19" si="3">C18/B18</f>
        <v>0.41635473653901528</v>
      </c>
      <c r="F18" t="s">
        <v>7113</v>
      </c>
      <c r="G18">
        <f>COUNTIF(Cleaneddata!R2:R7044,"Mailed check")</f>
        <v>1612</v>
      </c>
      <c r="H18">
        <f>COUNTIFS(Cleaneddata!R2:R7044,"Mailed check",Cleaneddata!U2:U7044,"Yes")</f>
        <v>308</v>
      </c>
      <c r="I18" s="1">
        <f t="shared" ref="I18:I20" si="4">H18/G18</f>
        <v>0.19106699751861042</v>
      </c>
    </row>
    <row r="19" spans="1:9" x14ac:dyDescent="0.55000000000000004">
      <c r="A19" t="s">
        <v>7108</v>
      </c>
      <c r="B19">
        <f>COUNTIF(Cleaneddata!M2:M7044,"No internet service")</f>
        <v>1526</v>
      </c>
      <c r="C19">
        <f>COUNTIFS(Cleaneddata!M2:M7044,"No internet service",Cleaneddata!U2:U7044,"Yes")</f>
        <v>113</v>
      </c>
      <c r="D19" s="1">
        <f t="shared" si="3"/>
        <v>7.4049803407601575E-2</v>
      </c>
      <c r="F19" t="s">
        <v>7114</v>
      </c>
      <c r="G19">
        <f>COUNTIF(Cleaneddata!R2:R7044,"Bank transfer (automatic)")</f>
        <v>1544</v>
      </c>
      <c r="H19">
        <f>COUNTIFS(Cleaneddata!R2:R7044,"Bank transfer (automatic)",Cleaneddata!U2:U7044,"Yes")</f>
        <v>258</v>
      </c>
      <c r="I19" s="1">
        <f t="shared" si="4"/>
        <v>0.16709844559585493</v>
      </c>
    </row>
    <row r="20" spans="1:9" x14ac:dyDescent="0.55000000000000004">
      <c r="F20" t="s">
        <v>7115</v>
      </c>
      <c r="G20">
        <f>COUNTIF(Cleaneddata!R2:R7044,"Credit card (automatic)")</f>
        <v>1522</v>
      </c>
      <c r="H20">
        <f>COUNTIFS(Cleaneddata!R2:R7044,"Credit card (automatic)",Cleaneddata!U2:U7044,"Yes")</f>
        <v>232</v>
      </c>
      <c r="I20" s="1">
        <f t="shared" si="4"/>
        <v>0.15243101182654403</v>
      </c>
    </row>
  </sheetData>
  <mergeCells count="7">
    <mergeCell ref="A15:D15"/>
    <mergeCell ref="F15:I15"/>
    <mergeCell ref="A1:B1"/>
    <mergeCell ref="D1:G1"/>
    <mergeCell ref="I1:L1"/>
    <mergeCell ref="A8:E8"/>
    <mergeCell ref="G8:J8"/>
  </mergeCells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A784-B388-4D99-81B4-4AA6AF14F38B}">
  <dimension ref="A1:U7044"/>
  <sheetViews>
    <sheetView topLeftCell="C1" workbookViewId="0">
      <selection activeCell="M1" sqref="M1:M1048576"/>
    </sheetView>
  </sheetViews>
  <sheetFormatPr defaultRowHeight="18.600000000000001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5500000000000000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5500000000000000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55000000000000004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55000000000000004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55000000000000004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55000000000000004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55000000000000004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55000000000000004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55000000000000004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55000000000000004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55000000000000004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55000000000000004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55000000000000004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55000000000000004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55000000000000004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55000000000000004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55000000000000004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55000000000000004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55000000000000004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55000000000000004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55000000000000004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55000000000000004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55000000000000004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55000000000000004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55000000000000004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55000000000000004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55000000000000004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55000000000000004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55000000000000004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55000000000000004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55000000000000004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55000000000000004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55000000000000004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55000000000000004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55000000000000004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55000000000000004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55000000000000004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55000000000000004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55000000000000004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55000000000000004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55000000000000004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55000000000000004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55000000000000004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55000000000000004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55000000000000004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55000000000000004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55000000000000004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55000000000000004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55000000000000004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55000000000000004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55000000000000004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55000000000000004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55000000000000004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55000000000000004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55000000000000004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55000000000000004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55000000000000004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55000000000000004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55000000000000004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55000000000000004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55000000000000004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55000000000000004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55000000000000004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55000000000000004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55000000000000004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55000000000000004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55000000000000004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55000000000000004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55000000000000004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55000000000000004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55000000000000004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55000000000000004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55000000000000004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55000000000000004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55000000000000004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55000000000000004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55000000000000004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55000000000000004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55000000000000004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55000000000000004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55000000000000004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55000000000000004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55000000000000004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55000000000000004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55000000000000004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55000000000000004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55000000000000004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55000000000000004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55000000000000004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55000000000000004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55000000000000004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55000000000000004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55000000000000004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55000000000000004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55000000000000004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55000000000000004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55000000000000004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5500000000000000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5500000000000000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5500000000000000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5500000000000000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5500000000000000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5500000000000000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5500000000000000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5500000000000000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5500000000000000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5500000000000000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5500000000000000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5500000000000000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5500000000000000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5500000000000000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5500000000000000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5500000000000000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5500000000000000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5500000000000000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5500000000000000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5500000000000000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5500000000000000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5500000000000000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5500000000000000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5500000000000000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5500000000000000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5500000000000000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5500000000000000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5500000000000000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5500000000000000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5500000000000000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5500000000000000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5500000000000000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5500000000000000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5500000000000000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5500000000000000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5500000000000000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5500000000000000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5500000000000000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5500000000000000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5500000000000000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5500000000000000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5500000000000000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5500000000000000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5500000000000000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5500000000000000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5500000000000000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5500000000000000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5500000000000000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5500000000000000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5500000000000000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5500000000000000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5500000000000000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5500000000000000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5500000000000000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5500000000000000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5500000000000000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5500000000000000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5500000000000000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5500000000000000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5500000000000000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5500000000000000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5500000000000000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5500000000000000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5500000000000000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5500000000000000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5500000000000000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5500000000000000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5500000000000000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5500000000000000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5500000000000000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5500000000000000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5500000000000000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5500000000000000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5500000000000000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5500000000000000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5500000000000000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5500000000000000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5500000000000000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5500000000000000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5500000000000000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5500000000000000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5500000000000000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5500000000000000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5500000000000000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5500000000000000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5500000000000000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5500000000000000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5500000000000000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5500000000000000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5500000000000000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5500000000000000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5500000000000000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5500000000000000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5500000000000000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5500000000000000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5500000000000000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5500000000000000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5500000000000000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5500000000000000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5500000000000000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5500000000000000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5500000000000000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5500000000000000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5500000000000000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5500000000000000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5500000000000000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5500000000000000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5500000000000000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5500000000000000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5500000000000000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5500000000000000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5500000000000000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5500000000000000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5500000000000000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5500000000000000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5500000000000000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5500000000000000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5500000000000000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5500000000000000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5500000000000000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5500000000000000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5500000000000000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5500000000000000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5500000000000000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5500000000000000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5500000000000000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5500000000000000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5500000000000000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5500000000000000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5500000000000000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5500000000000000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5500000000000000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5500000000000000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5500000000000000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5500000000000000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5500000000000000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5500000000000000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5500000000000000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5500000000000000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5500000000000000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5500000000000000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5500000000000000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5500000000000000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5500000000000000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5500000000000000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5500000000000000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5500000000000000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5500000000000000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5500000000000000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5500000000000000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5500000000000000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5500000000000000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5500000000000000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5500000000000000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5500000000000000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5500000000000000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5500000000000000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5500000000000000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5500000000000000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5500000000000000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5500000000000000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5500000000000000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5500000000000000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5500000000000000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5500000000000000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5500000000000000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5500000000000000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5500000000000000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5500000000000000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5500000000000000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5500000000000000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5500000000000000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5500000000000000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5500000000000000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5500000000000000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5500000000000000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5500000000000000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5500000000000000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5500000000000000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5500000000000000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5500000000000000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5500000000000000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5500000000000000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5500000000000000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5500000000000000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5500000000000000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5500000000000000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5500000000000000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5500000000000000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5500000000000000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5500000000000000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5500000000000000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5500000000000000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5500000000000000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5500000000000000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5500000000000000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5500000000000000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5500000000000000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5500000000000000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5500000000000000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5500000000000000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5500000000000000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5500000000000000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5500000000000000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5500000000000000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5500000000000000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5500000000000000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5500000000000000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5500000000000000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5500000000000000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5500000000000000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5500000000000000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5500000000000000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5500000000000000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5500000000000000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5500000000000000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5500000000000000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5500000000000000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5500000000000000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5500000000000000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5500000000000000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5500000000000000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5500000000000000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5500000000000000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5500000000000000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5500000000000000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5500000000000000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5500000000000000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5500000000000000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5500000000000000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5500000000000000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5500000000000000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5500000000000000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5500000000000000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5500000000000000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5500000000000000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5500000000000000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5500000000000000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5500000000000000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5500000000000000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5500000000000000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5500000000000000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5500000000000000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5500000000000000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5500000000000000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5500000000000000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5500000000000000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5500000000000000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5500000000000000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5500000000000000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5500000000000000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5500000000000000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5500000000000000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5500000000000000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5500000000000000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5500000000000000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5500000000000000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5500000000000000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5500000000000000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5500000000000000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5500000000000000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5500000000000000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5500000000000000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5500000000000000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5500000000000000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5500000000000000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5500000000000000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5500000000000000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5500000000000000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5500000000000000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5500000000000000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5500000000000000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5500000000000000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5500000000000000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5500000000000000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5500000000000000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5500000000000000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5500000000000000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5500000000000000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5500000000000000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5500000000000000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5500000000000000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5500000000000000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5500000000000000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5500000000000000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5500000000000000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5500000000000000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5500000000000000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5500000000000000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5500000000000000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5500000000000000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5500000000000000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5500000000000000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5500000000000000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5500000000000000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5500000000000000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5500000000000000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5500000000000000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5500000000000000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5500000000000000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5500000000000000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5500000000000000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5500000000000000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5500000000000000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5500000000000000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5500000000000000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5500000000000000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5500000000000000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5500000000000000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5500000000000000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5500000000000000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5500000000000000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5500000000000000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5500000000000000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5500000000000000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5500000000000000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5500000000000000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5500000000000000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5500000000000000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5500000000000000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5500000000000000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5500000000000000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5500000000000000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5500000000000000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5500000000000000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5500000000000000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5500000000000000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5500000000000000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5500000000000000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5500000000000000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5500000000000000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5500000000000000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5500000000000000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5500000000000000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5500000000000000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5500000000000000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5500000000000000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5500000000000000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5500000000000000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5500000000000000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5500000000000000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5500000000000000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5500000000000000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5500000000000000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5500000000000000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5500000000000000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5500000000000000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5500000000000000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5500000000000000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5500000000000000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5500000000000000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5500000000000000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5500000000000000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5500000000000000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5500000000000000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5500000000000000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5500000000000000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5500000000000000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5500000000000000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5500000000000000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5500000000000000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5500000000000000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5500000000000000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5500000000000000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5500000000000000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5500000000000000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5500000000000000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5500000000000000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5500000000000000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5500000000000000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5500000000000000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5500000000000000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5500000000000000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5500000000000000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5500000000000000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5500000000000000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5500000000000000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5500000000000000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5500000000000000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5500000000000000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5500000000000000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5500000000000000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5500000000000000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5500000000000000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5500000000000000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5500000000000000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5500000000000000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5500000000000000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5500000000000000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5500000000000000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5500000000000000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55000000000000004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55000000000000004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55000000000000004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55000000000000004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55000000000000004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55000000000000004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55000000000000004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55000000000000004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55000000000000004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55000000000000004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55000000000000004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55000000000000004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55000000000000004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55000000000000004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55000000000000004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55000000000000004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55000000000000004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55000000000000004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55000000000000004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55000000000000004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55000000000000004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55000000000000004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55000000000000004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55000000000000004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55000000000000004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55000000000000004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55000000000000004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55000000000000004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55000000000000004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55000000000000004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55000000000000004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55000000000000004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55000000000000004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55000000000000004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55000000000000004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55000000000000004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55000000000000004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55000000000000004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55000000000000004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55000000000000004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55000000000000004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55000000000000004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55000000000000004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55000000000000004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55000000000000004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55000000000000004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55000000000000004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55000000000000004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55000000000000004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55000000000000004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55000000000000004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55000000000000004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55000000000000004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55000000000000004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55000000000000004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55000000000000004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55000000000000004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55000000000000004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55000000000000004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55000000000000004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55000000000000004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55000000000000004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55000000000000004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55000000000000004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55000000000000004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55000000000000004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55000000000000004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55000000000000004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55000000000000004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55000000000000004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55000000000000004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55000000000000004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55000000000000004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55000000000000004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55000000000000004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55000000000000004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55000000000000004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55000000000000004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55000000000000004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55000000000000004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55000000000000004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55000000000000004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55000000000000004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55000000000000004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55000000000000004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55000000000000004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55000000000000004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55000000000000004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55000000000000004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55000000000000004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55000000000000004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55000000000000004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55000000000000004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55000000000000004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55000000000000004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55000000000000004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55000000000000004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55000000000000004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55000000000000004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55000000000000004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55000000000000004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55000000000000004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55000000000000004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55000000000000004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55000000000000004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55000000000000004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55000000000000004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55000000000000004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55000000000000004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55000000000000004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55000000000000004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55000000000000004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55000000000000004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55000000000000004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55000000000000004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55000000000000004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55000000000000004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55000000000000004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55000000000000004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55000000000000004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55000000000000004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55000000000000004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55000000000000004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55000000000000004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55000000000000004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55000000000000004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55000000000000004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55000000000000004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55000000000000004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55000000000000004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55000000000000004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55000000000000004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55000000000000004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55000000000000004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55000000000000004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55000000000000004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55000000000000004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55000000000000004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55000000000000004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55000000000000004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55000000000000004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55000000000000004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55000000000000004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55000000000000004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55000000000000004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55000000000000004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55000000000000004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55000000000000004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55000000000000004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55000000000000004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55000000000000004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55000000000000004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55000000000000004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55000000000000004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55000000000000004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55000000000000004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55000000000000004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55000000000000004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55000000000000004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55000000000000004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55000000000000004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55000000000000004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55000000000000004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55000000000000004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55000000000000004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55000000000000004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55000000000000004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55000000000000004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55000000000000004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55000000000000004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55000000000000004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55000000000000004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55000000000000004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55000000000000004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55000000000000004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55000000000000004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55000000000000004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55000000000000004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55000000000000004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55000000000000004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55000000000000004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55000000000000004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55000000000000004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55000000000000004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55000000000000004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55000000000000004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55000000000000004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55000000000000004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55000000000000004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55000000000000004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55000000000000004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55000000000000004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55000000000000004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55000000000000004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55000000000000004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55000000000000004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55000000000000004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55000000000000004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55000000000000004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55000000000000004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55000000000000004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55000000000000004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55000000000000004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55000000000000004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55000000000000004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55000000000000004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55000000000000004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55000000000000004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55000000000000004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55000000000000004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55000000000000004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55000000000000004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55000000000000004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55000000000000004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55000000000000004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55000000000000004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55000000000000004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55000000000000004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55000000000000004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55000000000000004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55000000000000004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55000000000000004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55000000000000004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55000000000000004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55000000000000004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55000000000000004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55000000000000004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55000000000000004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55000000000000004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55000000000000004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55000000000000004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55000000000000004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55000000000000004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55000000000000004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55000000000000004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55000000000000004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55000000000000004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55000000000000004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55000000000000004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55000000000000004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55000000000000004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55000000000000004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55000000000000004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55000000000000004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55000000000000004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55000000000000004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55000000000000004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55000000000000004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55000000000000004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55000000000000004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55000000000000004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55000000000000004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55000000000000004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55000000000000004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55000000000000004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55000000000000004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55000000000000004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55000000000000004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55000000000000004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55000000000000004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55000000000000004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55000000000000004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55000000000000004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55000000000000004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55000000000000004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55000000000000004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55000000000000004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55000000000000004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55000000000000004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55000000000000004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55000000000000004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55000000000000004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55000000000000004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55000000000000004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55000000000000004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55000000000000004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55000000000000004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55000000000000004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55000000000000004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55000000000000004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55000000000000004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55000000000000004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55000000000000004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55000000000000004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55000000000000004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55000000000000004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55000000000000004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55000000000000004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55000000000000004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55000000000000004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55000000000000004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55000000000000004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55000000000000004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55000000000000004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55000000000000004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55000000000000004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55000000000000004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55000000000000004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55000000000000004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55000000000000004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55000000000000004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55000000000000004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55000000000000004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55000000000000004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55000000000000004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55000000000000004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55000000000000004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55000000000000004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55000000000000004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55000000000000004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55000000000000004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55000000000000004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55000000000000004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55000000000000004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55000000000000004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55000000000000004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55000000000000004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55000000000000004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55000000000000004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55000000000000004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55000000000000004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55000000000000004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55000000000000004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55000000000000004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55000000000000004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55000000000000004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55000000000000004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55000000000000004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55000000000000004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55000000000000004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55000000000000004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55000000000000004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55000000000000004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55000000000000004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55000000000000004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55000000000000004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55000000000000004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55000000000000004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55000000000000004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55000000000000004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55000000000000004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55000000000000004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55000000000000004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55000000000000004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55000000000000004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55000000000000004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55000000000000004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55000000000000004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55000000000000004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55000000000000004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55000000000000004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55000000000000004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55000000000000004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55000000000000004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55000000000000004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55000000000000004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55000000000000004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55000000000000004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55000000000000004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55000000000000004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55000000000000004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55000000000000004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55000000000000004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55000000000000004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55000000000000004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55000000000000004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55000000000000004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55000000000000004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55000000000000004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55000000000000004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55000000000000004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55000000000000004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55000000000000004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55000000000000004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55000000000000004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55000000000000004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55000000000000004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55000000000000004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55000000000000004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55000000000000004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55000000000000004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55000000000000004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55000000000000004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55000000000000004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55000000000000004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55000000000000004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55000000000000004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55000000000000004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55000000000000004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55000000000000004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55000000000000004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55000000000000004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55000000000000004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55000000000000004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55000000000000004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55000000000000004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55000000000000004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55000000000000004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55000000000000004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55000000000000004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55000000000000004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55000000000000004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55000000000000004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55000000000000004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55000000000000004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55000000000000004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55000000000000004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55000000000000004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55000000000000004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55000000000000004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55000000000000004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55000000000000004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55000000000000004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55000000000000004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55000000000000004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55000000000000004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55000000000000004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55000000000000004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55000000000000004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55000000000000004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55000000000000004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55000000000000004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55000000000000004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55000000000000004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55000000000000004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55000000000000004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55000000000000004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55000000000000004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55000000000000004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55000000000000004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55000000000000004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55000000000000004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55000000000000004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55000000000000004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55000000000000004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55000000000000004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55000000000000004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55000000000000004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55000000000000004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55000000000000004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55000000000000004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55000000000000004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55000000000000004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55000000000000004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55000000000000004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55000000000000004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55000000000000004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55000000000000004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55000000000000004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55000000000000004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55000000000000004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55000000000000004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55000000000000004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55000000000000004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55000000000000004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55000000000000004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55000000000000004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55000000000000004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55000000000000004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55000000000000004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55000000000000004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55000000000000004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55000000000000004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55000000000000004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55000000000000004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55000000000000004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55000000000000004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55000000000000004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55000000000000004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55000000000000004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55000000000000004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55000000000000004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55000000000000004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55000000000000004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55000000000000004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55000000000000004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55000000000000004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55000000000000004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55000000000000004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55000000000000004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55000000000000004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55000000000000004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55000000000000004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55000000000000004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55000000000000004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55000000000000004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55000000000000004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55000000000000004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55000000000000004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55000000000000004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55000000000000004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55000000000000004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55000000000000004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55000000000000004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55000000000000004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55000000000000004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55000000000000004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55000000000000004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55000000000000004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55000000000000004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55000000000000004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55000000000000004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55000000000000004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55000000000000004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55000000000000004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55000000000000004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55000000000000004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55000000000000004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55000000000000004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55000000000000004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55000000000000004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55000000000000004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55000000000000004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55000000000000004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55000000000000004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55000000000000004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55000000000000004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55000000000000004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55000000000000004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55000000000000004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55000000000000004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55000000000000004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55000000000000004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55000000000000004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55000000000000004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55000000000000004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55000000000000004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55000000000000004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55000000000000004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55000000000000004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55000000000000004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55000000000000004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55000000000000004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55000000000000004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55000000000000004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55000000000000004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55000000000000004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55000000000000004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55000000000000004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55000000000000004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55000000000000004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55000000000000004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55000000000000004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55000000000000004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55000000000000004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55000000000000004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55000000000000004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55000000000000004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55000000000000004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55000000000000004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55000000000000004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55000000000000004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55000000000000004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55000000000000004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55000000000000004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55000000000000004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55000000000000004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55000000000000004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55000000000000004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55000000000000004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55000000000000004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55000000000000004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55000000000000004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55000000000000004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55000000000000004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55000000000000004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55000000000000004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55000000000000004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55000000000000004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55000000000000004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55000000000000004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55000000000000004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55000000000000004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55000000000000004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55000000000000004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55000000000000004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55000000000000004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55000000000000004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55000000000000004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55000000000000004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55000000000000004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55000000000000004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55000000000000004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55000000000000004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55000000000000004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55000000000000004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55000000000000004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55000000000000004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55000000000000004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55000000000000004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55000000000000004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55000000000000004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55000000000000004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55000000000000004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55000000000000004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55000000000000004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55000000000000004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55000000000000004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55000000000000004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55000000000000004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55000000000000004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55000000000000004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55000000000000004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55000000000000004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55000000000000004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55000000000000004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55000000000000004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55000000000000004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55000000000000004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55000000000000004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55000000000000004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55000000000000004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55000000000000004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55000000000000004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55000000000000004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55000000000000004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55000000000000004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55000000000000004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55000000000000004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55000000000000004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55000000000000004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55000000000000004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55000000000000004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55000000000000004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55000000000000004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55000000000000004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55000000000000004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55000000000000004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55000000000000004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55000000000000004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55000000000000004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55000000000000004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55000000000000004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55000000000000004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55000000000000004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55000000000000004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55000000000000004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55000000000000004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55000000000000004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55000000000000004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55000000000000004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55000000000000004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55000000000000004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55000000000000004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55000000000000004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55000000000000004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55000000000000004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55000000000000004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55000000000000004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55000000000000004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55000000000000004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55000000000000004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55000000000000004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55000000000000004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55000000000000004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55000000000000004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55000000000000004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55000000000000004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55000000000000004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55000000000000004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55000000000000004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55000000000000004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55000000000000004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55000000000000004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55000000000000004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55000000000000004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55000000000000004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55000000000000004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55000000000000004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55000000000000004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55000000000000004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55000000000000004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55000000000000004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55000000000000004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55000000000000004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55000000000000004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55000000000000004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55000000000000004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55000000000000004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55000000000000004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55000000000000004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55000000000000004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55000000000000004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55000000000000004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55000000000000004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55000000000000004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55000000000000004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55000000000000004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55000000000000004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55000000000000004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55000000000000004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55000000000000004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55000000000000004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55000000000000004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55000000000000004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55000000000000004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55000000000000004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55000000000000004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55000000000000004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55000000000000004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55000000000000004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55000000000000004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55000000000000004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55000000000000004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55000000000000004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55000000000000004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55000000000000004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55000000000000004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55000000000000004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55000000000000004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55000000000000004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55000000000000004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55000000000000004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55000000000000004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55000000000000004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55000000000000004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55000000000000004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55000000000000004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55000000000000004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55000000000000004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55000000000000004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55000000000000004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55000000000000004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55000000000000004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55000000000000004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55000000000000004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55000000000000004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55000000000000004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55000000000000004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55000000000000004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55000000000000004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55000000000000004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55000000000000004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55000000000000004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55000000000000004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55000000000000004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55000000000000004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55000000000000004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55000000000000004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55000000000000004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55000000000000004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55000000000000004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55000000000000004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55000000000000004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55000000000000004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55000000000000004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55000000000000004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55000000000000004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55000000000000004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55000000000000004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55000000000000004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55000000000000004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55000000000000004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55000000000000004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55000000000000004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55000000000000004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55000000000000004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55000000000000004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55000000000000004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55000000000000004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55000000000000004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55000000000000004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55000000000000004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55000000000000004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55000000000000004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55000000000000004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55000000000000004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55000000000000004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55000000000000004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55000000000000004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55000000000000004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55000000000000004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55000000000000004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55000000000000004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55000000000000004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55000000000000004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55000000000000004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55000000000000004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55000000000000004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55000000000000004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55000000000000004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55000000000000004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55000000000000004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55000000000000004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55000000000000004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55000000000000004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55000000000000004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55000000000000004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55000000000000004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55000000000000004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55000000000000004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55000000000000004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55000000000000004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55000000000000004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55000000000000004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55000000000000004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55000000000000004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55000000000000004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55000000000000004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55000000000000004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55000000000000004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55000000000000004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55000000000000004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55000000000000004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55000000000000004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55000000000000004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55000000000000004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55000000000000004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55000000000000004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55000000000000004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55000000000000004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55000000000000004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55000000000000004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55000000000000004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55000000000000004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55000000000000004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55000000000000004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55000000000000004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55000000000000004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55000000000000004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55000000000000004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55000000000000004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55000000000000004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55000000000000004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55000000000000004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55000000000000004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55000000000000004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55000000000000004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55000000000000004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55000000000000004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55000000000000004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55000000000000004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55000000000000004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55000000000000004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55000000000000004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55000000000000004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55000000000000004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55000000000000004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55000000000000004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55000000000000004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55000000000000004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55000000000000004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55000000000000004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55000000000000004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55000000000000004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55000000000000004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55000000000000004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55000000000000004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55000000000000004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55000000000000004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55000000000000004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55000000000000004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55000000000000004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55000000000000004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55000000000000004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55000000000000004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55000000000000004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55000000000000004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55000000000000004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55000000000000004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55000000000000004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55000000000000004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55000000000000004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55000000000000004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55000000000000004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55000000000000004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55000000000000004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55000000000000004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55000000000000004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55000000000000004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55000000000000004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55000000000000004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55000000000000004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55000000000000004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55000000000000004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55000000000000004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55000000000000004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55000000000000004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55000000000000004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55000000000000004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55000000000000004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55000000000000004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55000000000000004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55000000000000004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55000000000000004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55000000000000004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55000000000000004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55000000000000004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55000000000000004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55000000000000004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55000000000000004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55000000000000004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55000000000000004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55000000000000004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55000000000000004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55000000000000004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55000000000000004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55000000000000004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55000000000000004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55000000000000004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55000000000000004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55000000000000004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55000000000000004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55000000000000004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55000000000000004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55000000000000004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55000000000000004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55000000000000004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55000000000000004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55000000000000004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55000000000000004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55000000000000004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55000000000000004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55000000000000004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55000000000000004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55000000000000004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55000000000000004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55000000000000004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55000000000000004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55000000000000004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55000000000000004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55000000000000004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55000000000000004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55000000000000004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55000000000000004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55000000000000004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55000000000000004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55000000000000004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55000000000000004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55000000000000004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55000000000000004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55000000000000004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55000000000000004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55000000000000004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55000000000000004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55000000000000004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55000000000000004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55000000000000004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55000000000000004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55000000000000004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55000000000000004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55000000000000004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55000000000000004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55000000000000004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55000000000000004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55000000000000004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55000000000000004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55000000000000004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55000000000000004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55000000000000004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55000000000000004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55000000000000004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55000000000000004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55000000000000004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55000000000000004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55000000000000004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55000000000000004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55000000000000004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55000000000000004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55000000000000004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55000000000000004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55000000000000004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55000000000000004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55000000000000004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55000000000000004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55000000000000004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55000000000000004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55000000000000004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55000000000000004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55000000000000004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55000000000000004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55000000000000004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55000000000000004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55000000000000004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55000000000000004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55000000000000004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55000000000000004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55000000000000004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55000000000000004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55000000000000004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55000000000000004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55000000000000004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55000000000000004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55000000000000004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55000000000000004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55000000000000004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55000000000000004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55000000000000004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55000000000000004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55000000000000004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55000000000000004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55000000000000004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55000000000000004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55000000000000004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55000000000000004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55000000000000004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55000000000000004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55000000000000004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55000000000000004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55000000000000004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55000000000000004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55000000000000004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55000000000000004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55000000000000004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55000000000000004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55000000000000004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55000000000000004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55000000000000004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55000000000000004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55000000000000004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55000000000000004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55000000000000004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55000000000000004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55000000000000004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55000000000000004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55000000000000004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55000000000000004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55000000000000004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55000000000000004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55000000000000004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55000000000000004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55000000000000004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55000000000000004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55000000000000004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55000000000000004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55000000000000004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55000000000000004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55000000000000004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55000000000000004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55000000000000004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55000000000000004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55000000000000004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55000000000000004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55000000000000004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55000000000000004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55000000000000004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55000000000000004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55000000000000004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55000000000000004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55000000000000004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55000000000000004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55000000000000004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55000000000000004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55000000000000004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55000000000000004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55000000000000004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55000000000000004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55000000000000004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55000000000000004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55000000000000004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55000000000000004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55000000000000004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55000000000000004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55000000000000004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55000000000000004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55000000000000004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55000000000000004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55000000000000004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55000000000000004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55000000000000004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55000000000000004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55000000000000004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55000000000000004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55000000000000004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55000000000000004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55000000000000004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55000000000000004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55000000000000004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55000000000000004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55000000000000004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55000000000000004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55000000000000004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55000000000000004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55000000000000004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55000000000000004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55000000000000004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55000000000000004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55000000000000004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55000000000000004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55000000000000004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55000000000000004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55000000000000004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55000000000000004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55000000000000004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55000000000000004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55000000000000004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55000000000000004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55000000000000004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55000000000000004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55000000000000004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55000000000000004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55000000000000004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55000000000000004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55000000000000004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55000000000000004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55000000000000004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55000000000000004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55000000000000004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55000000000000004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55000000000000004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55000000000000004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55000000000000004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55000000000000004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55000000000000004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55000000000000004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55000000000000004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55000000000000004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55000000000000004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55000000000000004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55000000000000004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55000000000000004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55000000000000004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55000000000000004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55000000000000004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55000000000000004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55000000000000004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55000000000000004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55000000000000004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55000000000000004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55000000000000004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55000000000000004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55000000000000004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55000000000000004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55000000000000004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55000000000000004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55000000000000004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55000000000000004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55000000000000004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55000000000000004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55000000000000004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55000000000000004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55000000000000004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55000000000000004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55000000000000004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55000000000000004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55000000000000004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55000000000000004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55000000000000004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55000000000000004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55000000000000004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55000000000000004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55000000000000004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55000000000000004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55000000000000004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55000000000000004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55000000000000004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55000000000000004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55000000000000004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55000000000000004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55000000000000004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55000000000000004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55000000000000004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55000000000000004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55000000000000004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55000000000000004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55000000000000004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55000000000000004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55000000000000004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55000000000000004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55000000000000004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55000000000000004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55000000000000004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55000000000000004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55000000000000004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55000000000000004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55000000000000004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55000000000000004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55000000000000004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55000000000000004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55000000000000004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55000000000000004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55000000000000004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55000000000000004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55000000000000004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55000000000000004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55000000000000004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55000000000000004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55000000000000004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55000000000000004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55000000000000004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55000000000000004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55000000000000004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55000000000000004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55000000000000004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55000000000000004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55000000000000004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55000000000000004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55000000000000004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55000000000000004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55000000000000004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55000000000000004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55000000000000004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55000000000000004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55000000000000004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55000000000000004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55000000000000004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55000000000000004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55000000000000004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55000000000000004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55000000000000004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55000000000000004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55000000000000004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55000000000000004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55000000000000004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55000000000000004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55000000000000004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55000000000000004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55000000000000004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55000000000000004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55000000000000004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55000000000000004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55000000000000004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55000000000000004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55000000000000004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55000000000000004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55000000000000004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55000000000000004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55000000000000004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55000000000000004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55000000000000004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55000000000000004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55000000000000004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55000000000000004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55000000000000004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55000000000000004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55000000000000004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55000000000000004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55000000000000004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55000000000000004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55000000000000004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55000000000000004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55000000000000004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55000000000000004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55000000000000004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55000000000000004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55000000000000004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55000000000000004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55000000000000004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55000000000000004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55000000000000004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55000000000000004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55000000000000004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55000000000000004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55000000000000004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55000000000000004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55000000000000004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55000000000000004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55000000000000004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55000000000000004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55000000000000004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55000000000000004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55000000000000004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55000000000000004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55000000000000004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55000000000000004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55000000000000004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55000000000000004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55000000000000004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55000000000000004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55000000000000004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55000000000000004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55000000000000004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55000000000000004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55000000000000004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55000000000000004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55000000000000004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55000000000000004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55000000000000004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55000000000000004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55000000000000004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55000000000000004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55000000000000004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55000000000000004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55000000000000004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55000000000000004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55000000000000004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55000000000000004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55000000000000004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55000000000000004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55000000000000004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55000000000000004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55000000000000004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55000000000000004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55000000000000004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55000000000000004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55000000000000004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55000000000000004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55000000000000004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55000000000000004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55000000000000004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55000000000000004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55000000000000004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55000000000000004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55000000000000004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55000000000000004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55000000000000004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55000000000000004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55000000000000004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55000000000000004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55000000000000004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55000000000000004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55000000000000004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55000000000000004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55000000000000004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55000000000000004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55000000000000004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55000000000000004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55000000000000004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55000000000000004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55000000000000004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55000000000000004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55000000000000004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55000000000000004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55000000000000004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55000000000000004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55000000000000004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55000000000000004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55000000000000004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55000000000000004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55000000000000004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55000000000000004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55000000000000004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55000000000000004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55000000000000004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55000000000000004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55000000000000004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55000000000000004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55000000000000004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55000000000000004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55000000000000004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55000000000000004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55000000000000004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55000000000000004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55000000000000004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55000000000000004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55000000000000004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55000000000000004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55000000000000004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55000000000000004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55000000000000004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55000000000000004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55000000000000004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55000000000000004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55000000000000004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55000000000000004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55000000000000004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55000000000000004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55000000000000004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55000000000000004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55000000000000004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55000000000000004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55000000000000004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55000000000000004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55000000000000004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55000000000000004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55000000000000004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55000000000000004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55000000000000004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55000000000000004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55000000000000004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55000000000000004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55000000000000004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55000000000000004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55000000000000004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55000000000000004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55000000000000004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55000000000000004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55000000000000004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55000000000000004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55000000000000004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55000000000000004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55000000000000004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55000000000000004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55000000000000004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55000000000000004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55000000000000004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55000000000000004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55000000000000004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55000000000000004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55000000000000004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55000000000000004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55000000000000004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55000000000000004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55000000000000004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55000000000000004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55000000000000004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55000000000000004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55000000000000004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55000000000000004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55000000000000004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55000000000000004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55000000000000004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55000000000000004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55000000000000004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55000000000000004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55000000000000004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55000000000000004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55000000000000004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55000000000000004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55000000000000004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55000000000000004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55000000000000004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55000000000000004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55000000000000004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55000000000000004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55000000000000004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55000000000000004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55000000000000004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55000000000000004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55000000000000004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55000000000000004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55000000000000004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55000000000000004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55000000000000004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55000000000000004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55000000000000004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55000000000000004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55000000000000004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55000000000000004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55000000000000004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55000000000000004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55000000000000004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55000000000000004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55000000000000004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55000000000000004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55000000000000004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55000000000000004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55000000000000004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55000000000000004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55000000000000004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55000000000000004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55000000000000004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55000000000000004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55000000000000004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55000000000000004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55000000000000004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55000000000000004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55000000000000004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55000000000000004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55000000000000004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55000000000000004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55000000000000004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55000000000000004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55000000000000004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55000000000000004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55000000000000004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55000000000000004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55000000000000004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55000000000000004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55000000000000004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55000000000000004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55000000000000004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55000000000000004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55000000000000004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55000000000000004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55000000000000004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55000000000000004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55000000000000004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55000000000000004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55000000000000004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55000000000000004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55000000000000004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55000000000000004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55000000000000004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55000000000000004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55000000000000004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55000000000000004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55000000000000004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55000000000000004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55000000000000004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55000000000000004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55000000000000004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55000000000000004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55000000000000004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55000000000000004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55000000000000004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55000000000000004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55000000000000004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55000000000000004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55000000000000004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55000000000000004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55000000000000004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55000000000000004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55000000000000004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55000000000000004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55000000000000004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55000000000000004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55000000000000004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55000000000000004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55000000000000004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55000000000000004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55000000000000004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55000000000000004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55000000000000004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55000000000000004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55000000000000004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55000000000000004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55000000000000004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55000000000000004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55000000000000004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55000000000000004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55000000000000004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55000000000000004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55000000000000004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55000000000000004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55000000000000004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55000000000000004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55000000000000004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55000000000000004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55000000000000004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55000000000000004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55000000000000004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55000000000000004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55000000000000004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55000000000000004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55000000000000004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55000000000000004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55000000000000004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55000000000000004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55000000000000004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55000000000000004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55000000000000004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55000000000000004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55000000000000004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55000000000000004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55000000000000004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55000000000000004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55000000000000004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55000000000000004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55000000000000004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55000000000000004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55000000000000004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55000000000000004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55000000000000004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55000000000000004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55000000000000004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55000000000000004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55000000000000004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55000000000000004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55000000000000004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55000000000000004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55000000000000004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55000000000000004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55000000000000004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55000000000000004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55000000000000004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55000000000000004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55000000000000004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55000000000000004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55000000000000004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55000000000000004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55000000000000004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55000000000000004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55000000000000004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55000000000000004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55000000000000004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55000000000000004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55000000000000004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55000000000000004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55000000000000004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55000000000000004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55000000000000004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55000000000000004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55000000000000004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55000000000000004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55000000000000004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55000000000000004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55000000000000004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55000000000000004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55000000000000004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55000000000000004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55000000000000004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55000000000000004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55000000000000004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55000000000000004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55000000000000004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55000000000000004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55000000000000004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55000000000000004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55000000000000004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55000000000000004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55000000000000004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55000000000000004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55000000000000004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55000000000000004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55000000000000004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55000000000000004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55000000000000004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55000000000000004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55000000000000004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55000000000000004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55000000000000004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55000000000000004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55000000000000004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55000000000000004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55000000000000004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55000000000000004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55000000000000004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55000000000000004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55000000000000004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55000000000000004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55000000000000004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55000000000000004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55000000000000004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55000000000000004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55000000000000004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55000000000000004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55000000000000004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55000000000000004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55000000000000004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55000000000000004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55000000000000004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55000000000000004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55000000000000004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55000000000000004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55000000000000004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55000000000000004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55000000000000004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55000000000000004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55000000000000004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55000000000000004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55000000000000004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55000000000000004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55000000000000004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55000000000000004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55000000000000004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55000000000000004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55000000000000004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55000000000000004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55000000000000004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55000000000000004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55000000000000004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55000000000000004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55000000000000004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55000000000000004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55000000000000004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55000000000000004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55000000000000004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55000000000000004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55000000000000004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55000000000000004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55000000000000004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55000000000000004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55000000000000004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55000000000000004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55000000000000004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55000000000000004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55000000000000004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55000000000000004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55000000000000004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55000000000000004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55000000000000004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55000000000000004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55000000000000004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55000000000000004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55000000000000004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55000000000000004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55000000000000004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55000000000000004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55000000000000004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55000000000000004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55000000000000004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55000000000000004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55000000000000004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55000000000000004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55000000000000004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55000000000000004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55000000000000004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55000000000000004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55000000000000004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55000000000000004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55000000000000004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55000000000000004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55000000000000004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55000000000000004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55000000000000004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55000000000000004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55000000000000004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55000000000000004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55000000000000004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55000000000000004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55000000000000004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55000000000000004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55000000000000004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55000000000000004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55000000000000004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55000000000000004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55000000000000004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55000000000000004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55000000000000004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55000000000000004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55000000000000004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55000000000000004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55000000000000004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55000000000000004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55000000000000004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55000000000000004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55000000000000004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55000000000000004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55000000000000004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55000000000000004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55000000000000004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55000000000000004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55000000000000004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55000000000000004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55000000000000004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55000000000000004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55000000000000004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55000000000000004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55000000000000004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55000000000000004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55000000000000004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55000000000000004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55000000000000004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55000000000000004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55000000000000004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55000000000000004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55000000000000004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55000000000000004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55000000000000004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55000000000000004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55000000000000004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55000000000000004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55000000000000004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55000000000000004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55000000000000004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55000000000000004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55000000000000004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55000000000000004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55000000000000004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55000000000000004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55000000000000004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55000000000000004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55000000000000004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55000000000000004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55000000000000004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55000000000000004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55000000000000004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55000000000000004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55000000000000004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55000000000000004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55000000000000004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55000000000000004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55000000000000004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55000000000000004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55000000000000004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55000000000000004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55000000000000004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55000000000000004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55000000000000004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55000000000000004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55000000000000004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55000000000000004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55000000000000004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55000000000000004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55000000000000004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55000000000000004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55000000000000004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55000000000000004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55000000000000004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55000000000000004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55000000000000004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55000000000000004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55000000000000004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55000000000000004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55000000000000004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55000000000000004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55000000000000004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55000000000000004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55000000000000004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55000000000000004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55000000000000004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55000000000000004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55000000000000004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55000000000000004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55000000000000004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55000000000000004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55000000000000004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55000000000000004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55000000000000004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55000000000000004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55000000000000004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55000000000000004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55000000000000004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55000000000000004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55000000000000004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55000000000000004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55000000000000004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55000000000000004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55000000000000004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55000000000000004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55000000000000004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55000000000000004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55000000000000004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55000000000000004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55000000000000004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55000000000000004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55000000000000004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55000000000000004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55000000000000004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55000000000000004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55000000000000004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55000000000000004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55000000000000004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55000000000000004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55000000000000004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55000000000000004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55000000000000004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55000000000000004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55000000000000004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55000000000000004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55000000000000004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55000000000000004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55000000000000004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55000000000000004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55000000000000004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55000000000000004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55000000000000004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55000000000000004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55000000000000004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55000000000000004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55000000000000004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55000000000000004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55000000000000004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55000000000000004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55000000000000004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55000000000000004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55000000000000004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55000000000000004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55000000000000004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55000000000000004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55000000000000004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55000000000000004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55000000000000004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55000000000000004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55000000000000004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55000000000000004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55000000000000004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55000000000000004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55000000000000004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55000000000000004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55000000000000004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55000000000000004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55000000000000004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55000000000000004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55000000000000004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55000000000000004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55000000000000004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55000000000000004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55000000000000004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55000000000000004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55000000000000004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55000000000000004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55000000000000004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55000000000000004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55000000000000004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55000000000000004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55000000000000004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55000000000000004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55000000000000004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55000000000000004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55000000000000004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55000000000000004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55000000000000004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55000000000000004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55000000000000004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55000000000000004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55000000000000004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55000000000000004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55000000000000004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55000000000000004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55000000000000004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55000000000000004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55000000000000004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55000000000000004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55000000000000004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55000000000000004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55000000000000004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55000000000000004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55000000000000004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55000000000000004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55000000000000004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55000000000000004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55000000000000004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55000000000000004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55000000000000004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55000000000000004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55000000000000004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55000000000000004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55000000000000004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55000000000000004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55000000000000004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55000000000000004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55000000000000004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55000000000000004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55000000000000004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55000000000000004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55000000000000004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55000000000000004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55000000000000004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55000000000000004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55000000000000004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55000000000000004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55000000000000004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55000000000000004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55000000000000004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55000000000000004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55000000000000004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55000000000000004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55000000000000004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55000000000000004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55000000000000004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55000000000000004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55000000000000004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55000000000000004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55000000000000004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55000000000000004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55000000000000004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55000000000000004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55000000000000004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55000000000000004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55000000000000004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55000000000000004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55000000000000004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55000000000000004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55000000000000004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55000000000000004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55000000000000004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55000000000000004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55000000000000004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55000000000000004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55000000000000004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55000000000000004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55000000000000004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55000000000000004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55000000000000004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55000000000000004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55000000000000004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55000000000000004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55000000000000004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55000000000000004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55000000000000004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55000000000000004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55000000000000004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55000000000000004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55000000000000004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55000000000000004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55000000000000004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55000000000000004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55000000000000004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55000000000000004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55000000000000004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55000000000000004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55000000000000004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55000000000000004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55000000000000004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55000000000000004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55000000000000004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55000000000000004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55000000000000004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55000000000000004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55000000000000004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55000000000000004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55000000000000004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55000000000000004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55000000000000004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55000000000000004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55000000000000004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55000000000000004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55000000000000004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55000000000000004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55000000000000004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55000000000000004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55000000000000004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55000000000000004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55000000000000004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55000000000000004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55000000000000004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55000000000000004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55000000000000004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55000000000000004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55000000000000004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55000000000000004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55000000000000004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55000000000000004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55000000000000004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55000000000000004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55000000000000004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55000000000000004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55000000000000004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55000000000000004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55000000000000004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55000000000000004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55000000000000004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55000000000000004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55000000000000004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55000000000000004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55000000000000004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55000000000000004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55000000000000004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55000000000000004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55000000000000004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55000000000000004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55000000000000004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55000000000000004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55000000000000004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55000000000000004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55000000000000004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55000000000000004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55000000000000004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55000000000000004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55000000000000004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55000000000000004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55000000000000004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55000000000000004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55000000000000004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55000000000000004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55000000000000004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55000000000000004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55000000000000004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55000000000000004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55000000000000004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55000000000000004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55000000000000004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55000000000000004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55000000000000004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55000000000000004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55000000000000004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55000000000000004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55000000000000004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55000000000000004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55000000000000004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55000000000000004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55000000000000004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55000000000000004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55000000000000004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55000000000000004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55000000000000004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55000000000000004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55000000000000004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55000000000000004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55000000000000004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55000000000000004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55000000000000004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55000000000000004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55000000000000004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55000000000000004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55000000000000004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55000000000000004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55000000000000004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55000000000000004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55000000000000004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55000000000000004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55000000000000004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55000000000000004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55000000000000004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55000000000000004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55000000000000004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55000000000000004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55000000000000004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55000000000000004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55000000000000004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55000000000000004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55000000000000004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55000000000000004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55000000000000004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55000000000000004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55000000000000004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55000000000000004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55000000000000004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55000000000000004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55000000000000004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55000000000000004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55000000000000004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55000000000000004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55000000000000004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55000000000000004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55000000000000004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55000000000000004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55000000000000004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55000000000000004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55000000000000004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55000000000000004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55000000000000004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55000000000000004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55000000000000004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55000000000000004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55000000000000004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55000000000000004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55000000000000004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55000000000000004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55000000000000004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55000000000000004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55000000000000004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55000000000000004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55000000000000004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55000000000000004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55000000000000004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55000000000000004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55000000000000004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55000000000000004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55000000000000004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55000000000000004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55000000000000004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55000000000000004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55000000000000004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55000000000000004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55000000000000004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55000000000000004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55000000000000004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55000000000000004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55000000000000004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55000000000000004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55000000000000004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55000000000000004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55000000000000004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55000000000000004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55000000000000004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55000000000000004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55000000000000004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55000000000000004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55000000000000004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55000000000000004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55000000000000004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55000000000000004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55000000000000004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55000000000000004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55000000000000004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55000000000000004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55000000000000004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55000000000000004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55000000000000004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55000000000000004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55000000000000004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55000000000000004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55000000000000004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55000000000000004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55000000000000004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55000000000000004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55000000000000004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55000000000000004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55000000000000004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55000000000000004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55000000000000004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55000000000000004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55000000000000004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55000000000000004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55000000000000004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55000000000000004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55000000000000004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55000000000000004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55000000000000004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55000000000000004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55000000000000004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55000000000000004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55000000000000004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55000000000000004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55000000000000004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55000000000000004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55000000000000004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55000000000000004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55000000000000004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55000000000000004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55000000000000004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55000000000000004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55000000000000004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55000000000000004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55000000000000004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55000000000000004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55000000000000004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55000000000000004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55000000000000004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55000000000000004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55000000000000004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55000000000000004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55000000000000004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55000000000000004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55000000000000004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55000000000000004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55000000000000004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55000000000000004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55000000000000004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55000000000000004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55000000000000004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55000000000000004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55000000000000004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55000000000000004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55000000000000004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55000000000000004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55000000000000004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55000000000000004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55000000000000004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55000000000000004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55000000000000004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55000000000000004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55000000000000004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55000000000000004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55000000000000004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55000000000000004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55000000000000004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55000000000000004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55000000000000004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55000000000000004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55000000000000004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55000000000000004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55000000000000004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55000000000000004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55000000000000004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55000000000000004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55000000000000004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55000000000000004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55000000000000004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55000000000000004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55000000000000004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55000000000000004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55000000000000004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55000000000000004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55000000000000004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55000000000000004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55000000000000004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55000000000000004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55000000000000004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55000000000000004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55000000000000004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55000000000000004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55000000000000004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55000000000000004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55000000000000004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55000000000000004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55000000000000004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55000000000000004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55000000000000004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55000000000000004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55000000000000004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55000000000000004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55000000000000004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55000000000000004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55000000000000004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55000000000000004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55000000000000004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55000000000000004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55000000000000004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55000000000000004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55000000000000004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55000000000000004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55000000000000004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55000000000000004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55000000000000004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55000000000000004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55000000000000004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55000000000000004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55000000000000004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55000000000000004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55000000000000004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55000000000000004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55000000000000004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55000000000000004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55000000000000004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55000000000000004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55000000000000004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55000000000000004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55000000000000004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55000000000000004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55000000000000004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55000000000000004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55000000000000004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55000000000000004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55000000000000004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55000000000000004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55000000000000004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55000000000000004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55000000000000004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55000000000000004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55000000000000004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55000000000000004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55000000000000004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55000000000000004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55000000000000004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55000000000000004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55000000000000004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55000000000000004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55000000000000004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55000000000000004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55000000000000004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55000000000000004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55000000000000004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55000000000000004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55000000000000004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55000000000000004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55000000000000004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55000000000000004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55000000000000004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55000000000000004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55000000000000004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55000000000000004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55000000000000004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55000000000000004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55000000000000004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55000000000000004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55000000000000004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55000000000000004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55000000000000004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55000000000000004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55000000000000004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55000000000000004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55000000000000004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55000000000000004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55000000000000004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55000000000000004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55000000000000004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55000000000000004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55000000000000004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55000000000000004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55000000000000004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55000000000000004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55000000000000004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55000000000000004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55000000000000004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55000000000000004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55000000000000004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55000000000000004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55000000000000004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55000000000000004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55000000000000004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55000000000000004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55000000000000004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55000000000000004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55000000000000004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55000000000000004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55000000000000004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55000000000000004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55000000000000004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55000000000000004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55000000000000004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55000000000000004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55000000000000004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55000000000000004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55000000000000004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55000000000000004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55000000000000004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55000000000000004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55000000000000004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55000000000000004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55000000000000004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55000000000000004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55000000000000004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55000000000000004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55000000000000004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55000000000000004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55000000000000004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55000000000000004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55000000000000004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55000000000000004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55000000000000004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55000000000000004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55000000000000004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55000000000000004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55000000000000004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55000000000000004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55000000000000004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55000000000000004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55000000000000004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55000000000000004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55000000000000004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55000000000000004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55000000000000004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55000000000000004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55000000000000004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55000000000000004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55000000000000004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55000000000000004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55000000000000004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55000000000000004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55000000000000004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55000000000000004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55000000000000004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55000000000000004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55000000000000004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55000000000000004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55000000000000004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55000000000000004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55000000000000004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55000000000000004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55000000000000004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55000000000000004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55000000000000004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55000000000000004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55000000000000004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55000000000000004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55000000000000004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55000000000000004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55000000000000004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55000000000000004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55000000000000004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55000000000000004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55000000000000004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55000000000000004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55000000000000004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55000000000000004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55000000000000004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55000000000000004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55000000000000004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55000000000000004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55000000000000004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55000000000000004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55000000000000004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55000000000000004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55000000000000004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55000000000000004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55000000000000004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55000000000000004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55000000000000004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55000000000000004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55000000000000004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55000000000000004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55000000000000004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55000000000000004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55000000000000004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55000000000000004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55000000000000004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55000000000000004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55000000000000004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55000000000000004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55000000000000004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55000000000000004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55000000000000004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55000000000000004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55000000000000004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55000000000000004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55000000000000004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55000000000000004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55000000000000004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55000000000000004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55000000000000004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55000000000000004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55000000000000004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55000000000000004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55000000000000004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55000000000000004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55000000000000004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55000000000000004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55000000000000004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55000000000000004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55000000000000004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55000000000000004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55000000000000004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55000000000000004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55000000000000004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55000000000000004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55000000000000004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55000000000000004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55000000000000004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55000000000000004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55000000000000004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55000000000000004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55000000000000004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55000000000000004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55000000000000004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55000000000000004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55000000000000004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55000000000000004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55000000000000004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55000000000000004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55000000000000004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55000000000000004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55000000000000004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55000000000000004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55000000000000004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55000000000000004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55000000000000004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55000000000000004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55000000000000004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55000000000000004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55000000000000004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55000000000000004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55000000000000004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55000000000000004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55000000000000004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55000000000000004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55000000000000004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55000000000000004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55000000000000004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55000000000000004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55000000000000004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55000000000000004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55000000000000004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55000000000000004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55000000000000004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55000000000000004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55000000000000004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55000000000000004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55000000000000004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55000000000000004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55000000000000004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55000000000000004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55000000000000004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55000000000000004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55000000000000004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55000000000000004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55000000000000004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55000000000000004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55000000000000004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55000000000000004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55000000000000004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55000000000000004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55000000000000004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55000000000000004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55000000000000004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55000000000000004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55000000000000004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55000000000000004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55000000000000004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55000000000000004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55000000000000004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55000000000000004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55000000000000004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55000000000000004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55000000000000004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55000000000000004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55000000000000004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55000000000000004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55000000000000004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55000000000000004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55000000000000004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55000000000000004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55000000000000004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55000000000000004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55000000000000004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55000000000000004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55000000000000004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55000000000000004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55000000000000004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55000000000000004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55000000000000004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55000000000000004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55000000000000004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55000000000000004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55000000000000004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55000000000000004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55000000000000004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55000000000000004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55000000000000004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55000000000000004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55000000000000004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55000000000000004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55000000000000004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55000000000000004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55000000000000004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55000000000000004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55000000000000004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55000000000000004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55000000000000004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55000000000000004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55000000000000004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55000000000000004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55000000000000004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55000000000000004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55000000000000004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55000000000000004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55000000000000004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55000000000000004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55000000000000004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55000000000000004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55000000000000004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55000000000000004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55000000000000004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55000000000000004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55000000000000004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55000000000000004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55000000000000004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55000000000000004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55000000000000004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55000000000000004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55000000000000004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55000000000000004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55000000000000004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55000000000000004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55000000000000004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55000000000000004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55000000000000004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55000000000000004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55000000000000004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55000000000000004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55000000000000004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55000000000000004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55000000000000004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55000000000000004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55000000000000004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55000000000000004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55000000000000004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55000000000000004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55000000000000004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55000000000000004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55000000000000004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55000000000000004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55000000000000004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55000000000000004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55000000000000004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55000000000000004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55000000000000004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55000000000000004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55000000000000004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55000000000000004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55000000000000004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55000000000000004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55000000000000004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55000000000000004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55000000000000004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55000000000000004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55000000000000004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55000000000000004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55000000000000004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55000000000000004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55000000000000004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55000000000000004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55000000000000004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55000000000000004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55000000000000004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55000000000000004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55000000000000004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55000000000000004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55000000000000004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55000000000000004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55000000000000004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55000000000000004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55000000000000004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55000000000000004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55000000000000004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55000000000000004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55000000000000004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55000000000000004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55000000000000004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55000000000000004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55000000000000004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55000000000000004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55000000000000004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55000000000000004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55000000000000004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55000000000000004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55000000000000004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55000000000000004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55000000000000004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55000000000000004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55000000000000004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55000000000000004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55000000000000004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55000000000000004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55000000000000004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55000000000000004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55000000000000004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55000000000000004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55000000000000004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55000000000000004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55000000000000004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55000000000000004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55000000000000004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55000000000000004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55000000000000004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55000000000000004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55000000000000004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55000000000000004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55000000000000004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55000000000000004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55000000000000004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55000000000000004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55000000000000004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55000000000000004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55000000000000004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55000000000000004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55000000000000004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55000000000000004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55000000000000004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55000000000000004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55000000000000004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55000000000000004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55000000000000004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55000000000000004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55000000000000004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55000000000000004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55000000000000004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55000000000000004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55000000000000004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55000000000000004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55000000000000004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55000000000000004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55000000000000004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55000000000000004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55000000000000004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55000000000000004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55000000000000004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55000000000000004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55000000000000004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55000000000000004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55000000000000004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55000000000000004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55000000000000004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55000000000000004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55000000000000004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55000000000000004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55000000000000004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55000000000000004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55000000000000004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55000000000000004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55000000000000004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55000000000000004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55000000000000004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55000000000000004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55000000000000004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55000000000000004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55000000000000004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55000000000000004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55000000000000004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55000000000000004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55000000000000004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55000000000000004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55000000000000004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55000000000000004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55000000000000004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55000000000000004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55000000000000004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55000000000000004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55000000000000004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55000000000000004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55000000000000004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55000000000000004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55000000000000004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55000000000000004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55000000000000004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55000000000000004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55000000000000004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55000000000000004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55000000000000004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55000000000000004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55000000000000004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55000000000000004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55000000000000004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55000000000000004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55000000000000004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55000000000000004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55000000000000004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55000000000000004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55000000000000004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55000000000000004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55000000000000004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55000000000000004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55000000000000004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55000000000000004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55000000000000004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55000000000000004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55000000000000004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55000000000000004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55000000000000004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55000000000000004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55000000000000004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55000000000000004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55000000000000004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55000000000000004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55000000000000004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55000000000000004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55000000000000004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55000000000000004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55000000000000004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55000000000000004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55000000000000004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55000000000000004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55000000000000004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55000000000000004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55000000000000004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55000000000000004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55000000000000004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55000000000000004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55000000000000004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55000000000000004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55000000000000004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55000000000000004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55000000000000004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55000000000000004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55000000000000004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55000000000000004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55000000000000004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55000000000000004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55000000000000004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55000000000000004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55000000000000004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55000000000000004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55000000000000004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55000000000000004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55000000000000004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55000000000000004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55000000000000004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55000000000000004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55000000000000004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55000000000000004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55000000000000004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55000000000000004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55000000000000004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55000000000000004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55000000000000004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55000000000000004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55000000000000004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55000000000000004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55000000000000004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55000000000000004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55000000000000004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55000000000000004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55000000000000004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55000000000000004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55000000000000004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55000000000000004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55000000000000004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55000000000000004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55000000000000004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55000000000000004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55000000000000004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55000000000000004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55000000000000004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55000000000000004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55000000000000004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55000000000000004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55000000000000004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55000000000000004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55000000000000004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55000000000000004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55000000000000004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55000000000000004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55000000000000004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55000000000000004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55000000000000004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55000000000000004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55000000000000004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55000000000000004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55000000000000004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55000000000000004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55000000000000004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55000000000000004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55000000000000004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55000000000000004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55000000000000004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55000000000000004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55000000000000004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55000000000000004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55000000000000004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55000000000000004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55000000000000004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55000000000000004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55000000000000004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55000000000000004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55000000000000004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55000000000000004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55000000000000004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55000000000000004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55000000000000004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55000000000000004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55000000000000004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55000000000000004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55000000000000004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55000000000000004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55000000000000004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55000000000000004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55000000000000004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55000000000000004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55000000000000004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55000000000000004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55000000000000004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55000000000000004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55000000000000004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55000000000000004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55000000000000004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55000000000000004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55000000000000004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55000000000000004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55000000000000004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55000000000000004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55000000000000004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55000000000000004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55000000000000004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55000000000000004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55000000000000004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55000000000000004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55000000000000004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55000000000000004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55000000000000004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55000000000000004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55000000000000004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55000000000000004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55000000000000004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55000000000000004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55000000000000004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55000000000000004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55000000000000004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55000000000000004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55000000000000004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55000000000000004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55000000000000004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55000000000000004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55000000000000004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55000000000000004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55000000000000004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55000000000000004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55000000000000004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55000000000000004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55000000000000004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55000000000000004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55000000000000004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55000000000000004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55000000000000004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55000000000000004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55000000000000004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55000000000000004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55000000000000004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55000000000000004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55000000000000004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55000000000000004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55000000000000004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55000000000000004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55000000000000004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55000000000000004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55000000000000004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55000000000000004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55000000000000004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55000000000000004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55000000000000004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55000000000000004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55000000000000004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55000000000000004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55000000000000004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55000000000000004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55000000000000004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55000000000000004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55000000000000004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55000000000000004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55000000000000004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55000000000000004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55000000000000004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55000000000000004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55000000000000004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55000000000000004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55000000000000004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55000000000000004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55000000000000004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55000000000000004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55000000000000004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55000000000000004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55000000000000004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55000000000000004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55000000000000004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55000000000000004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55000000000000004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55000000000000004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55000000000000004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55000000000000004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55000000000000004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55000000000000004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55000000000000004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55000000000000004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55000000000000004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55000000000000004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55000000000000004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55000000000000004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55000000000000004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55000000000000004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55000000000000004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55000000000000004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55000000000000004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55000000000000004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55000000000000004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55000000000000004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55000000000000004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55000000000000004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55000000000000004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55000000000000004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55000000000000004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55000000000000004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55000000000000004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55000000000000004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55000000000000004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55000000000000004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55000000000000004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55000000000000004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55000000000000004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55000000000000004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55000000000000004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55000000000000004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55000000000000004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55000000000000004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55000000000000004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55000000000000004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55000000000000004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55000000000000004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55000000000000004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55000000000000004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55000000000000004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55000000000000004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55000000000000004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55000000000000004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55000000000000004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55000000000000004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55000000000000004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55000000000000004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55000000000000004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55000000000000004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55000000000000004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55000000000000004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55000000000000004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55000000000000004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55000000000000004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55000000000000004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55000000000000004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55000000000000004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55000000000000004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55000000000000004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55000000000000004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55000000000000004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55000000000000004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55000000000000004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55000000000000004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55000000000000004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55000000000000004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55000000000000004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55000000000000004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55000000000000004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55000000000000004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55000000000000004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55000000000000004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55000000000000004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55000000000000004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55000000000000004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55000000000000004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55000000000000004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55000000000000004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55000000000000004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55000000000000004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55000000000000004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55000000000000004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55000000000000004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55000000000000004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55000000000000004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55000000000000004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55000000000000004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55000000000000004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55000000000000004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55000000000000004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55000000000000004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55000000000000004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55000000000000004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55000000000000004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55000000000000004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55000000000000004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55000000000000004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55000000000000004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55000000000000004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55000000000000004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55000000000000004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55000000000000004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55000000000000004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55000000000000004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55000000000000004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55000000000000004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55000000000000004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55000000000000004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55000000000000004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55000000000000004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55000000000000004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55000000000000004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55000000000000004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55000000000000004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55000000000000004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55000000000000004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55000000000000004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55000000000000004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55000000000000004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55000000000000004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55000000000000004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55000000000000004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55000000000000004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55000000000000004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55000000000000004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55000000000000004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55000000000000004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55000000000000004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55000000000000004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55000000000000004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55000000000000004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55000000000000004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55000000000000004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55000000000000004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55000000000000004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55000000000000004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55000000000000004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55000000000000004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55000000000000004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55000000000000004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55000000000000004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55000000000000004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55000000000000004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55000000000000004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55000000000000004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55000000000000004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55000000000000004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55000000000000004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55000000000000004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55000000000000004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55000000000000004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55000000000000004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55000000000000004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55000000000000004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55000000000000004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55000000000000004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55000000000000004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55000000000000004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55000000000000004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55000000000000004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55000000000000004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55000000000000004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55000000000000004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55000000000000004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55000000000000004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55000000000000004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55000000000000004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55000000000000004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55000000000000004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55000000000000004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55000000000000004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55000000000000004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55000000000000004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55000000000000004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55000000000000004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55000000000000004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55000000000000004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55000000000000004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55000000000000004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55000000000000004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55000000000000004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55000000000000004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55000000000000004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55000000000000004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55000000000000004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55000000000000004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55000000000000004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55000000000000004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55000000000000004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55000000000000004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55000000000000004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55000000000000004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55000000000000004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55000000000000004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55000000000000004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55000000000000004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55000000000000004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55000000000000004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55000000000000004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55000000000000004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55000000000000004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55000000000000004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55000000000000004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55000000000000004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55000000000000004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55000000000000004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55000000000000004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55000000000000004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55000000000000004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55000000000000004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55000000000000004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55000000000000004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55000000000000004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55000000000000004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55000000000000004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55000000000000004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55000000000000004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55000000000000004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55000000000000004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55000000000000004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55000000000000004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55000000000000004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55000000000000004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55000000000000004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55000000000000004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55000000000000004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55000000000000004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55000000000000004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55000000000000004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55000000000000004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55000000000000004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55000000000000004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55000000000000004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55000000000000004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55000000000000004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55000000000000004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55000000000000004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55000000000000004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55000000000000004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55000000000000004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55000000000000004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55000000000000004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55000000000000004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55000000000000004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55000000000000004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55000000000000004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55000000000000004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55000000000000004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55000000000000004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55000000000000004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55000000000000004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55000000000000004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55000000000000004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55000000000000004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55000000000000004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55000000000000004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55000000000000004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55000000000000004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55000000000000004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55000000000000004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55000000000000004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55000000000000004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55000000000000004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55000000000000004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55000000000000004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55000000000000004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55000000000000004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55000000000000004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55000000000000004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55000000000000004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55000000000000004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55000000000000004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55000000000000004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55000000000000004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55000000000000004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55000000000000004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55000000000000004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55000000000000004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55000000000000004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55000000000000004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55000000000000004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55000000000000004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55000000000000004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55000000000000004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55000000000000004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55000000000000004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55000000000000004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55000000000000004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55000000000000004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55000000000000004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55000000000000004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55000000000000004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55000000000000004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55000000000000004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55000000000000004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55000000000000004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55000000000000004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55000000000000004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55000000000000004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55000000000000004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55000000000000004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55000000000000004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55000000000000004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55000000000000004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55000000000000004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55000000000000004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55000000000000004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55000000000000004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55000000000000004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55000000000000004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55000000000000004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55000000000000004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55000000000000004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55000000000000004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55000000000000004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55000000000000004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55000000000000004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55000000000000004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55000000000000004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55000000000000004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55000000000000004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55000000000000004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55000000000000004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55000000000000004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55000000000000004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55000000000000004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55000000000000004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55000000000000004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55000000000000004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55000000000000004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55000000000000004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55000000000000004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55000000000000004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55000000000000004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55000000000000004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55000000000000004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55000000000000004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55000000000000004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55000000000000004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55000000000000004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55000000000000004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55000000000000004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55000000000000004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55000000000000004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55000000000000004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55000000000000004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55000000000000004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55000000000000004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55000000000000004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55000000000000004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55000000000000004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55000000000000004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55000000000000004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55000000000000004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55000000000000004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55000000000000004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55000000000000004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55000000000000004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55000000000000004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55000000000000004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55000000000000004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55000000000000004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55000000000000004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55000000000000004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55000000000000004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55000000000000004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55000000000000004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55000000000000004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55000000000000004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55000000000000004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55000000000000004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55000000000000004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55000000000000004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55000000000000004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55000000000000004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55000000000000004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55000000000000004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55000000000000004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55000000000000004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55000000000000004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55000000000000004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55000000000000004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55000000000000004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55000000000000004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55000000000000004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55000000000000004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55000000000000004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55000000000000004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55000000000000004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55000000000000004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55000000000000004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55000000000000004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55000000000000004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55000000000000004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55000000000000004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55000000000000004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55000000000000004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55000000000000004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55000000000000004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55000000000000004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55000000000000004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55000000000000004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55000000000000004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55000000000000004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55000000000000004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55000000000000004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55000000000000004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55000000000000004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55000000000000004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55000000000000004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55000000000000004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55000000000000004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55000000000000004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55000000000000004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55000000000000004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55000000000000004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55000000000000004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55000000000000004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55000000000000004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55000000000000004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55000000000000004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55000000000000004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55000000000000004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55000000000000004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55000000000000004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55000000000000004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55000000000000004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55000000000000004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55000000000000004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55000000000000004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55000000000000004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55000000000000004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55000000000000004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55000000000000004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55000000000000004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55000000000000004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55000000000000004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55000000000000004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55000000000000004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55000000000000004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55000000000000004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55000000000000004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55000000000000004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55000000000000004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55000000000000004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55000000000000004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55000000000000004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55000000000000004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55000000000000004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55000000000000004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55000000000000004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55000000000000004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55000000000000004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55000000000000004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55000000000000004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55000000000000004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55000000000000004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55000000000000004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55000000000000004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55000000000000004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55000000000000004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55000000000000004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55000000000000004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55000000000000004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55000000000000004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55000000000000004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55000000000000004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55000000000000004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55000000000000004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55000000000000004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55000000000000004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55000000000000004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55000000000000004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55000000000000004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55000000000000004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55000000000000004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55000000000000004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55000000000000004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55000000000000004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55000000000000004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55000000000000004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55000000000000004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55000000000000004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55000000000000004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55000000000000004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55000000000000004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55000000000000004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55000000000000004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55000000000000004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55000000000000004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55000000000000004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55000000000000004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55000000000000004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55000000000000004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55000000000000004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55000000000000004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55000000000000004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55000000000000004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55000000000000004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55000000000000004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55000000000000004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55000000000000004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55000000000000004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55000000000000004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55000000000000004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55000000000000004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55000000000000004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55000000000000004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55000000000000004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55000000000000004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55000000000000004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55000000000000004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55000000000000004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55000000000000004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55000000000000004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55000000000000004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55000000000000004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55000000000000004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55000000000000004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55000000000000004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55000000000000004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55000000000000004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55000000000000004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55000000000000004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55000000000000004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55000000000000004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55000000000000004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55000000000000004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55000000000000004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55000000000000004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55000000000000004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55000000000000004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55000000000000004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55000000000000004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55000000000000004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55000000000000004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55000000000000004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55000000000000004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55000000000000004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55000000000000004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55000000000000004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55000000000000004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55000000000000004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55000000000000004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55000000000000004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55000000000000004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55000000000000004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55000000000000004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55000000000000004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55000000000000004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55000000000000004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55000000000000004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55000000000000004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55000000000000004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55000000000000004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55000000000000004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55000000000000004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55000000000000004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55000000000000004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55000000000000004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55000000000000004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55000000000000004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55000000000000004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55000000000000004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55000000000000004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55000000000000004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55000000000000004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55000000000000004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55000000000000004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55000000000000004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55000000000000004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55000000000000004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55000000000000004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55000000000000004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55000000000000004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55000000000000004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55000000000000004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55000000000000004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55000000000000004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55000000000000004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55000000000000004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55000000000000004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55000000000000004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55000000000000004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55000000000000004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55000000000000004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55000000000000004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55000000000000004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55000000000000004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55000000000000004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55000000000000004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55000000000000004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55000000000000004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55000000000000004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55000000000000004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55000000000000004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55000000000000004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55000000000000004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55000000000000004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55000000000000004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55000000000000004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55000000000000004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55000000000000004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55000000000000004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55000000000000004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55000000000000004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55000000000000004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55000000000000004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55000000000000004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55000000000000004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55000000000000004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55000000000000004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55000000000000004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55000000000000004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55000000000000004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55000000000000004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55000000000000004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55000000000000004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55000000000000004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55000000000000004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55000000000000004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55000000000000004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55000000000000004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55000000000000004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55000000000000004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55000000000000004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55000000000000004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55000000000000004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55000000000000004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55000000000000004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55000000000000004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55000000000000004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55000000000000004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55000000000000004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55000000000000004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55000000000000004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55000000000000004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55000000000000004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55000000000000004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55000000000000004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55000000000000004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55000000000000004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55000000000000004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55000000000000004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55000000000000004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55000000000000004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55000000000000004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55000000000000004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55000000000000004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55000000000000004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55000000000000004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55000000000000004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55000000000000004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55000000000000004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55000000000000004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55000000000000004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55000000000000004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55000000000000004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55000000000000004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55000000000000004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55000000000000004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55000000000000004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55000000000000004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55000000000000004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55000000000000004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55000000000000004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55000000000000004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55000000000000004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55000000000000004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55000000000000004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55000000000000004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55000000000000004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55000000000000004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55000000000000004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55000000000000004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55000000000000004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55000000000000004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55000000000000004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55000000000000004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55000000000000004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55000000000000004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55000000000000004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55000000000000004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55000000000000004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55000000000000004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55000000000000004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55000000000000004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55000000000000004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55000000000000004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55000000000000004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55000000000000004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55000000000000004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55000000000000004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55000000000000004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55000000000000004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55000000000000004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55000000000000004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55000000000000004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55000000000000004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55000000000000004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55000000000000004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55000000000000004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55000000000000004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55000000000000004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55000000000000004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55000000000000004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55000000000000004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55000000000000004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55000000000000004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55000000000000004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55000000000000004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55000000000000004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55000000000000004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55000000000000004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55000000000000004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55000000000000004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55000000000000004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55000000000000004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55000000000000004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55000000000000004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55000000000000004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55000000000000004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55000000000000004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55000000000000004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55000000000000004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55000000000000004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55000000000000004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55000000000000004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55000000000000004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55000000000000004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55000000000000004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55000000000000004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55000000000000004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55000000000000004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55000000000000004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55000000000000004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55000000000000004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55000000000000004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55000000000000004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55000000000000004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55000000000000004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55000000000000004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55000000000000004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55000000000000004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55000000000000004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55000000000000004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55000000000000004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55000000000000004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55000000000000004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55000000000000004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55000000000000004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55000000000000004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55000000000000004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55000000000000004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55000000000000004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55000000000000004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55000000000000004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55000000000000004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55000000000000004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55000000000000004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55000000000000004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55000000000000004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55000000000000004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55000000000000004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55000000000000004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55000000000000004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55000000000000004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55000000000000004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55000000000000004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55000000000000004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55000000000000004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55000000000000004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55000000000000004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55000000000000004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55000000000000004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55000000000000004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55000000000000004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55000000000000004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55000000000000004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55000000000000004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55000000000000004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55000000000000004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55000000000000004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55000000000000004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55000000000000004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55000000000000004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55000000000000004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55000000000000004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55000000000000004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55000000000000004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55000000000000004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55000000000000004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55000000000000004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55000000000000004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55000000000000004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55000000000000004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55000000000000004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55000000000000004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55000000000000004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55000000000000004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55000000000000004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55000000000000004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55000000000000004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55000000000000004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55000000000000004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55000000000000004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55000000000000004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55000000000000004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55000000000000004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55000000000000004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55000000000000004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55000000000000004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55000000000000004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55000000000000004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55000000000000004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55000000000000004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55000000000000004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55000000000000004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55000000000000004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55000000000000004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55000000000000004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55000000000000004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55000000000000004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55000000000000004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55000000000000004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55000000000000004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55000000000000004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55000000000000004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55000000000000004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55000000000000004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55000000000000004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55000000000000004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55000000000000004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55000000000000004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55000000000000004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55000000000000004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55000000000000004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55000000000000004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55000000000000004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55000000000000004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55000000000000004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55000000000000004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55000000000000004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55000000000000004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55000000000000004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55000000000000004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55000000000000004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55000000000000004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55000000000000004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55000000000000004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55000000000000004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55000000000000004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55000000000000004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55000000000000004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55000000000000004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55000000000000004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55000000000000004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55000000000000004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55000000000000004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55000000000000004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55000000000000004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55000000000000004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55000000000000004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55000000000000004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55000000000000004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55000000000000004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55000000000000004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55000000000000004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55000000000000004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55000000000000004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55000000000000004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55000000000000004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55000000000000004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55000000000000004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55000000000000004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55000000000000004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55000000000000004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55000000000000004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55000000000000004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55000000000000004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55000000000000004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55000000000000004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55000000000000004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55000000000000004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55000000000000004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55000000000000004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55000000000000004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55000000000000004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55000000000000004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55000000000000004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55000000000000004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55000000000000004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55000000000000004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55000000000000004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55000000000000004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55000000000000004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55000000000000004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55000000000000004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55000000000000004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55000000000000004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55000000000000004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55000000000000004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55000000000000004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55000000000000004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55000000000000004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55000000000000004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55000000000000004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55000000000000004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55000000000000004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55000000000000004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55000000000000004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55000000000000004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55000000000000004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55000000000000004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55000000000000004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55000000000000004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55000000000000004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55000000000000004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55000000000000004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55000000000000004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55000000000000004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55000000000000004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55000000000000004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55000000000000004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55000000000000004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55000000000000004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55000000000000004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55000000000000004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55000000000000004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55000000000000004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55000000000000004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55000000000000004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55000000000000004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55000000000000004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55000000000000004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55000000000000004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55000000000000004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55000000000000004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55000000000000004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55000000000000004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55000000000000004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55000000000000004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55000000000000004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55000000000000004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55000000000000004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55000000000000004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55000000000000004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55000000000000004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55000000000000004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55000000000000004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55000000000000004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55000000000000004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55000000000000004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55000000000000004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55000000000000004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55000000000000004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55000000000000004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55000000000000004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55000000000000004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55000000000000004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55000000000000004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55000000000000004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55000000000000004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55000000000000004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55000000000000004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55000000000000004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55000000000000004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55000000000000004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55000000000000004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55000000000000004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55000000000000004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55000000000000004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55000000000000004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55000000000000004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55000000000000004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55000000000000004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55000000000000004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55000000000000004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55000000000000004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55000000000000004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55000000000000004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55000000000000004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55000000000000004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55000000000000004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55000000000000004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55000000000000004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55000000000000004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55000000000000004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55000000000000004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55000000000000004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55000000000000004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55000000000000004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55000000000000004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55000000000000004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55000000000000004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55000000000000004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55000000000000004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55000000000000004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55000000000000004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55000000000000004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55000000000000004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55000000000000004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55000000000000004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55000000000000004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55000000000000004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55000000000000004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55000000000000004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55000000000000004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55000000000000004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55000000000000004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55000000000000004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55000000000000004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55000000000000004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55000000000000004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55000000000000004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55000000000000004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55000000000000004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55000000000000004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55000000000000004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55000000000000004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55000000000000004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55000000000000004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55000000000000004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55000000000000004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55000000000000004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55000000000000004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55000000000000004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55000000000000004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55000000000000004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55000000000000004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55000000000000004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55000000000000004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55000000000000004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55000000000000004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55000000000000004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55000000000000004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55000000000000004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55000000000000004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55000000000000004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55000000000000004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55000000000000004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55000000000000004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55000000000000004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55000000000000004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55000000000000004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55000000000000004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55000000000000004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55000000000000004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55000000000000004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55000000000000004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55000000000000004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55000000000000004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55000000000000004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55000000000000004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55000000000000004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55000000000000004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55000000000000004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55000000000000004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55000000000000004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55000000000000004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55000000000000004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55000000000000004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55000000000000004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55000000000000004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55000000000000004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55000000000000004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55000000000000004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55000000000000004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55000000000000004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55000000000000004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55000000000000004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55000000000000004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55000000000000004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55000000000000004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55000000000000004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55000000000000004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55000000000000004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55000000000000004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55000000000000004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55000000000000004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55000000000000004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55000000000000004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55000000000000004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55000000000000004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55000000000000004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55000000000000004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55000000000000004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55000000000000004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55000000000000004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55000000000000004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55000000000000004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55000000000000004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55000000000000004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55000000000000004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55000000000000004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55000000000000004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55000000000000004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55000000000000004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55000000000000004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55000000000000004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55000000000000004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55000000000000004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55000000000000004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55000000000000004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55000000000000004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55000000000000004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55000000000000004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55000000000000004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55000000000000004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55000000000000004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55000000000000004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55000000000000004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55000000000000004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55000000000000004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55000000000000004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55000000000000004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55000000000000004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55000000000000004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55000000000000004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55000000000000004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55000000000000004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55000000000000004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55000000000000004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55000000000000004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55000000000000004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55000000000000004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55000000000000004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55000000000000004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55000000000000004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55000000000000004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55000000000000004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55000000000000004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55000000000000004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55000000000000004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55000000000000004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55000000000000004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55000000000000004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55000000000000004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55000000000000004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55000000000000004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55000000000000004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55000000000000004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55000000000000004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55000000000000004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55000000000000004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55000000000000004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55000000000000004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55000000000000004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55000000000000004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55000000000000004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55000000000000004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55000000000000004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55000000000000004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55000000000000004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55000000000000004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55000000000000004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55000000000000004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55000000000000004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55000000000000004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55000000000000004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55000000000000004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55000000000000004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55000000000000004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55000000000000004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55000000000000004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55000000000000004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55000000000000004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55000000000000004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55000000000000004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55000000000000004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55000000000000004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55000000000000004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55000000000000004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55000000000000004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55000000000000004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55000000000000004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55000000000000004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55000000000000004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55000000000000004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55000000000000004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55000000000000004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55000000000000004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55000000000000004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55000000000000004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55000000000000004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55000000000000004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55000000000000004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55000000000000004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55000000000000004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55000000000000004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55000000000000004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55000000000000004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55000000000000004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55000000000000004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55000000000000004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55000000000000004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55000000000000004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55000000000000004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55000000000000004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55000000000000004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55000000000000004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55000000000000004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55000000000000004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55000000000000004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55000000000000004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55000000000000004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55000000000000004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55000000000000004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55000000000000004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55000000000000004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55000000000000004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55000000000000004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55000000000000004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55000000000000004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55000000000000004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55000000000000004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55000000000000004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55000000000000004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55000000000000004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55000000000000004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55000000000000004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55000000000000004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55000000000000004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55000000000000004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55000000000000004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55000000000000004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55000000000000004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55000000000000004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55000000000000004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55000000000000004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55000000000000004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55000000000000004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55000000000000004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55000000000000004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55000000000000004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55000000000000004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55000000000000004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55000000000000004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55000000000000004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55000000000000004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55000000000000004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55000000000000004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55000000000000004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55000000000000004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55000000000000004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55000000000000004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55000000000000004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55000000000000004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55000000000000004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55000000000000004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55000000000000004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55000000000000004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55000000000000004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55000000000000004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55000000000000004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55000000000000004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55000000000000004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55000000000000004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55000000000000004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55000000000000004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55000000000000004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55000000000000004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55000000000000004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55000000000000004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55000000000000004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55000000000000004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55000000000000004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55000000000000004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55000000000000004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55000000000000004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55000000000000004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55000000000000004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55000000000000004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55000000000000004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55000000000000004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55000000000000004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55000000000000004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55000000000000004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55000000000000004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55000000000000004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55000000000000004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55000000000000004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55000000000000004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55000000000000004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55000000000000004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55000000000000004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55000000000000004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55000000000000004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55000000000000004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55000000000000004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55000000000000004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55000000000000004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55000000000000004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55000000000000004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55000000000000004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55000000000000004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55000000000000004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55000000000000004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55000000000000004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55000000000000004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55000000000000004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55000000000000004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55000000000000004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55000000000000004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55000000000000004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55000000000000004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55000000000000004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55000000000000004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55000000000000004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55000000000000004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55000000000000004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55000000000000004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55000000000000004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55000000000000004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55000000000000004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55000000000000004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55000000000000004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55000000000000004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55000000000000004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55000000000000004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55000000000000004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55000000000000004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55000000000000004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55000000000000004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55000000000000004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55000000000000004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55000000000000004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55000000000000004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55000000000000004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55000000000000004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55000000000000004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55000000000000004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55000000000000004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55000000000000004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55000000000000004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55000000000000004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55000000000000004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55000000000000004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55000000000000004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55000000000000004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55000000000000004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55000000000000004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55000000000000004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55000000000000004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55000000000000004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55000000000000004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55000000000000004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55000000000000004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55000000000000004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55000000000000004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55000000000000004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55000000000000004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55000000000000004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55000000000000004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55000000000000004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55000000000000004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55000000000000004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55000000000000004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55000000000000004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55000000000000004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55000000000000004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55000000000000004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55000000000000004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55000000000000004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55000000000000004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55000000000000004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55000000000000004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55000000000000004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55000000000000004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55000000000000004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55000000000000004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55000000000000004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55000000000000004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55000000000000004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55000000000000004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55000000000000004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55000000000000004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55000000000000004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55000000000000004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55000000000000004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55000000000000004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55000000000000004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55000000000000004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55000000000000004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55000000000000004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55000000000000004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55000000000000004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55000000000000004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55000000000000004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55000000000000004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55000000000000004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55000000000000004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55000000000000004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55000000000000004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55000000000000004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55000000000000004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55000000000000004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55000000000000004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55000000000000004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55000000000000004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55000000000000004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55000000000000004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55000000000000004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55000000000000004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55000000000000004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55000000000000004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55000000000000004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55000000000000004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55000000000000004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55000000000000004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55000000000000004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55000000000000004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55000000000000004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55000000000000004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55000000000000004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55000000000000004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55000000000000004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55000000000000004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55000000000000004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55000000000000004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55000000000000004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55000000000000004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55000000000000004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55000000000000004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55000000000000004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55000000000000004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55000000000000004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55000000000000004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55000000000000004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55000000000000004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55000000000000004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55000000000000004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55000000000000004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55000000000000004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55000000000000004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55000000000000004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55000000000000004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55000000000000004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55000000000000004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55000000000000004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55000000000000004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55000000000000004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55000000000000004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55000000000000004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55000000000000004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55000000000000004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55000000000000004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55000000000000004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55000000000000004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55000000000000004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55000000000000004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55000000000000004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55000000000000004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55000000000000004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55000000000000004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55000000000000004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55000000000000004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55000000000000004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55000000000000004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55000000000000004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55000000000000004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55000000000000004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55000000000000004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55000000000000004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55000000000000004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55000000000000004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55000000000000004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55000000000000004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55000000000000004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55000000000000004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55000000000000004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55000000000000004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55000000000000004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55000000000000004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55000000000000004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55000000000000004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55000000000000004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55000000000000004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55000000000000004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55000000000000004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55000000000000004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55000000000000004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55000000000000004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55000000000000004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55000000000000004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55000000000000004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55000000000000004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55000000000000004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55000000000000004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55000000000000004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55000000000000004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55000000000000004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55000000000000004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55000000000000004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55000000000000004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55000000000000004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55000000000000004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55000000000000004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55000000000000004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55000000000000004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55000000000000004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55000000000000004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55000000000000004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55000000000000004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55000000000000004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55000000000000004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55000000000000004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55000000000000004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55000000000000004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55000000000000004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55000000000000004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55000000000000004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55000000000000004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55000000000000004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55000000000000004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55000000000000004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55000000000000004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55000000000000004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55000000000000004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55000000000000004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55000000000000004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55000000000000004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55000000000000004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55000000000000004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55000000000000004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55000000000000004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55000000000000004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55000000000000004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55000000000000004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55000000000000004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55000000000000004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55000000000000004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55000000000000004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55000000000000004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55000000000000004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55000000000000004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55000000000000004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55000000000000004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55000000000000004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55000000000000004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55000000000000004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55000000000000004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55000000000000004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55000000000000004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55000000000000004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55000000000000004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55000000000000004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55000000000000004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55000000000000004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55000000000000004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55000000000000004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55000000000000004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55000000000000004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55000000000000004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55000000000000004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55000000000000004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55000000000000004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55000000000000004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55000000000000004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55000000000000004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55000000000000004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55000000000000004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55000000000000004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55000000000000004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55000000000000004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55000000000000004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55000000000000004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55000000000000004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55000000000000004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55000000000000004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55000000000000004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55000000000000004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55000000000000004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55000000000000004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55000000000000004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55000000000000004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55000000000000004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55000000000000004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55000000000000004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55000000000000004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55000000000000004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55000000000000004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55000000000000004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55000000000000004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55000000000000004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55000000000000004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55000000000000004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55000000000000004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55000000000000004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55000000000000004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55000000000000004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55000000000000004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55000000000000004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55000000000000004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55000000000000004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55000000000000004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55000000000000004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55000000000000004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55000000000000004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55000000000000004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55000000000000004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55000000000000004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55000000000000004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55000000000000004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55000000000000004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55000000000000004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55000000000000004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55000000000000004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55000000000000004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55000000000000004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55000000000000004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55000000000000004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55000000000000004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55000000000000004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55000000000000004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55000000000000004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55000000000000004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55000000000000004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55000000000000004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55000000000000004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55000000000000004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55000000000000004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55000000000000004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55000000000000004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55000000000000004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55000000000000004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55000000000000004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55000000000000004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55000000000000004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55000000000000004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55000000000000004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55000000000000004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55000000000000004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55000000000000004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55000000000000004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55000000000000004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55000000000000004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55000000000000004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55000000000000004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55000000000000004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55000000000000004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55000000000000004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55000000000000004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55000000000000004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55000000000000004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55000000000000004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55000000000000004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55000000000000004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55000000000000004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55000000000000004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55000000000000004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55000000000000004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55000000000000004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55000000000000004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55000000000000004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55000000000000004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55000000000000004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55000000000000004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55000000000000004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55000000000000004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55000000000000004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55000000000000004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55000000000000004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55000000000000004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55000000000000004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55000000000000004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55000000000000004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55000000000000004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55000000000000004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55000000000000004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55000000000000004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55000000000000004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55000000000000004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55000000000000004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55000000000000004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55000000000000004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55000000000000004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55000000000000004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55000000000000004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55000000000000004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55000000000000004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55000000000000004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55000000000000004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55000000000000004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55000000000000004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55000000000000004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55000000000000004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55000000000000004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55000000000000004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55000000000000004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55000000000000004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55000000000000004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55000000000000004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55000000000000004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55000000000000004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55000000000000004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55000000000000004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55000000000000004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55000000000000004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55000000000000004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55000000000000004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55000000000000004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55000000000000004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55000000000000004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55000000000000004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55000000000000004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55000000000000004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55000000000000004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55000000000000004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55000000000000004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55000000000000004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55000000000000004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55000000000000004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55000000000000004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55000000000000004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55000000000000004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55000000000000004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55000000000000004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55000000000000004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55000000000000004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55000000000000004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55000000000000004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55000000000000004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55000000000000004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55000000000000004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55000000000000004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55000000000000004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55000000000000004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55000000000000004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55000000000000004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55000000000000004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55000000000000004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55000000000000004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55000000000000004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55000000000000004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55000000000000004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55000000000000004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55000000000000004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55000000000000004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55000000000000004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55000000000000004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55000000000000004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55000000000000004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55000000000000004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55000000000000004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55000000000000004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55000000000000004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55000000000000004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55000000000000004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55000000000000004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55000000000000004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55000000000000004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55000000000000004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55000000000000004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55000000000000004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55000000000000004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55000000000000004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55000000000000004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55000000000000004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55000000000000004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55000000000000004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55000000000000004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55000000000000004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55000000000000004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55000000000000004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55000000000000004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55000000000000004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55000000000000004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55000000000000004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55000000000000004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55000000000000004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55000000000000004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55000000000000004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55000000000000004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55000000000000004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55000000000000004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55000000000000004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55000000000000004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55000000000000004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55000000000000004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55000000000000004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55000000000000004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55000000000000004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55000000000000004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55000000000000004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55000000000000004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55000000000000004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55000000000000004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55000000000000004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55000000000000004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55000000000000004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55000000000000004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55000000000000004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55000000000000004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55000000000000004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55000000000000004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55000000000000004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55000000000000004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55000000000000004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55000000000000004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55000000000000004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55000000000000004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55000000000000004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55000000000000004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55000000000000004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55000000000000004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55000000000000004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55000000000000004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55000000000000004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55000000000000004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55000000000000004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55000000000000004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55000000000000004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55000000000000004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55000000000000004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55000000000000004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55000000000000004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55000000000000004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55000000000000004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55000000000000004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55000000000000004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55000000000000004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55000000000000004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55000000000000004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55000000000000004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55000000000000004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55000000000000004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55000000000000004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55000000000000004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55000000000000004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55000000000000004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55000000000000004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55000000000000004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55000000000000004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55000000000000004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55000000000000004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55000000000000004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55000000000000004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55000000000000004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55000000000000004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55000000000000004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55000000000000004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55000000000000004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55000000000000004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55000000000000004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55000000000000004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55000000000000004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55000000000000004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55000000000000004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55000000000000004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55000000000000004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55000000000000004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55000000000000004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55000000000000004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55000000000000004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55000000000000004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55000000000000004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55000000000000004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55000000000000004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55000000000000004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55000000000000004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55000000000000004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55000000000000004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55000000000000004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55000000000000004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55000000000000004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55000000000000004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55000000000000004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55000000000000004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55000000000000004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55000000000000004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55000000000000004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55000000000000004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55000000000000004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55000000000000004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55000000000000004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55000000000000004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55000000000000004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55000000000000004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55000000000000004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55000000000000004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55000000000000004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55000000000000004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55000000000000004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55000000000000004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55000000000000004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55000000000000004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55000000000000004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55000000000000004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55000000000000004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55000000000000004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55000000000000004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55000000000000004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55000000000000004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55000000000000004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55000000000000004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55000000000000004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55000000000000004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55000000000000004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55000000000000004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55000000000000004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55000000000000004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55000000000000004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55000000000000004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55000000000000004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55000000000000004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55000000000000004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55000000000000004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55000000000000004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55000000000000004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55000000000000004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55000000000000004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55000000000000004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55000000000000004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55000000000000004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55000000000000004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55000000000000004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55000000000000004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55000000000000004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55000000000000004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55000000000000004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55000000000000004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55000000000000004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55000000000000004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55000000000000004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55000000000000004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55000000000000004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55000000000000004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55000000000000004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55000000000000004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55000000000000004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55000000000000004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55000000000000004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55000000000000004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55000000000000004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55000000000000004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55000000000000004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55000000000000004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55000000000000004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55000000000000004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55000000000000004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55000000000000004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55000000000000004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55000000000000004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55000000000000004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55000000000000004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55000000000000004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55000000000000004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55000000000000004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55000000000000004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55000000000000004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55000000000000004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55000000000000004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55000000000000004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55000000000000004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55000000000000004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55000000000000004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55000000000000004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55000000000000004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55000000000000004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55000000000000004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55000000000000004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55000000000000004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55000000000000004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55000000000000004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55000000000000004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55000000000000004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55000000000000004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55000000000000004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55000000000000004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55000000000000004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55000000000000004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55000000000000004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55000000000000004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55000000000000004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55000000000000004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55000000000000004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55000000000000004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55000000000000004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55000000000000004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55000000000000004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55000000000000004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55000000000000004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55000000000000004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55000000000000004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55000000000000004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55000000000000004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55000000000000004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55000000000000004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55000000000000004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55000000000000004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55000000000000004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55000000000000004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55000000000000004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55000000000000004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55000000000000004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55000000000000004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55000000000000004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55000000000000004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55000000000000004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55000000000000004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55000000000000004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55000000000000004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55000000000000004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55000000000000004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55000000000000004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55000000000000004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55000000000000004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55000000000000004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55000000000000004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55000000000000004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55000000000000004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55000000000000004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55000000000000004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55000000000000004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55000000000000004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55000000000000004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55000000000000004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55000000000000004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55000000000000004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55000000000000004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55000000000000004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55000000000000004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55000000000000004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55000000000000004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55000000000000004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55000000000000004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55000000000000004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55000000000000004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55000000000000004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55000000000000004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55000000000000004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55000000000000004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55000000000000004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55000000000000004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55000000000000004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55000000000000004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55000000000000004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55000000000000004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55000000000000004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55000000000000004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55000000000000004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55000000000000004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55000000000000004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55000000000000004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55000000000000004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55000000000000004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55000000000000004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55000000000000004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55000000000000004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55000000000000004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55000000000000004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55000000000000004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55000000000000004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55000000000000004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55000000000000004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55000000000000004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55000000000000004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55000000000000004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55000000000000004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55000000000000004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55000000000000004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55000000000000004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55000000000000004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55000000000000004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55000000000000004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55000000000000004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55000000000000004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55000000000000004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55000000000000004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55000000000000004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55000000000000004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55000000000000004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55000000000000004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55000000000000004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55000000000000004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55000000000000004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55000000000000004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55000000000000004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55000000000000004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55000000000000004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55000000000000004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55000000000000004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55000000000000004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55000000000000004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55000000000000004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55000000000000004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55000000000000004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55000000000000004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55000000000000004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55000000000000004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55000000000000004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55000000000000004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55000000000000004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55000000000000004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55000000000000004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55000000000000004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55000000000000004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55000000000000004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55000000000000004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55000000000000004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55000000000000004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55000000000000004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55000000000000004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55000000000000004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55000000000000004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55000000000000004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55000000000000004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55000000000000004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55000000000000004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55000000000000004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55000000000000004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55000000000000004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55000000000000004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55000000000000004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55000000000000004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55000000000000004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55000000000000004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55000000000000004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55000000000000004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55000000000000004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55000000000000004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55000000000000004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55000000000000004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55000000000000004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55000000000000004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55000000000000004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55000000000000004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55000000000000004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55000000000000004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55000000000000004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55000000000000004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55000000000000004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55000000000000004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55000000000000004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55000000000000004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55000000000000004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55000000000000004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55000000000000004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55000000000000004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55000000000000004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55000000000000004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55000000000000004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55000000000000004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55000000000000004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55000000000000004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55000000000000004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55000000000000004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55000000000000004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55000000000000004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55000000000000004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55000000000000004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55000000000000004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55000000000000004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55000000000000004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55000000000000004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55000000000000004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55000000000000004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55000000000000004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55000000000000004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55000000000000004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55000000000000004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55000000000000004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55000000000000004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55000000000000004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55000000000000004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55000000000000004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55000000000000004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55000000000000004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55000000000000004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55000000000000004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55000000000000004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55000000000000004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55000000000000004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55000000000000004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55000000000000004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55000000000000004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55000000000000004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55000000000000004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55000000000000004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55000000000000004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55000000000000004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55000000000000004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55000000000000004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55000000000000004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55000000000000004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55000000000000004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55000000000000004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55000000000000004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55000000000000004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55000000000000004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55000000000000004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55000000000000004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55000000000000004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55000000000000004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55000000000000004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55000000000000004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55000000000000004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55000000000000004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55000000000000004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55000000000000004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55000000000000004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55000000000000004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55000000000000004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55000000000000004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55000000000000004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55000000000000004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55000000000000004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55000000000000004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55000000000000004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55000000000000004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55000000000000004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55000000000000004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55000000000000004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55000000000000004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55000000000000004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55000000000000004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55000000000000004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55000000000000004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55000000000000004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55000000000000004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55000000000000004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55000000000000004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55000000000000004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55000000000000004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55000000000000004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55000000000000004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55000000000000004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55000000000000004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55000000000000004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55000000000000004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55000000000000004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55000000000000004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55000000000000004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55000000000000004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55000000000000004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55000000000000004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55000000000000004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55000000000000004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55000000000000004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55000000000000004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55000000000000004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55000000000000004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55000000000000004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55000000000000004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55000000000000004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55000000000000004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55000000000000004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55000000000000004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55000000000000004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55000000000000004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55000000000000004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55000000000000004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55000000000000004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55000000000000004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55000000000000004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55000000000000004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55000000000000004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55000000000000004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55000000000000004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55000000000000004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55000000000000004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55000000000000004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55000000000000004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55000000000000004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55000000000000004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55000000000000004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55000000000000004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55000000000000004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55000000000000004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55000000000000004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55000000000000004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55000000000000004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55000000000000004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55000000000000004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55000000000000004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55000000000000004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55000000000000004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55000000000000004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55000000000000004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55000000000000004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55000000000000004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55000000000000004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55000000000000004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55000000000000004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55000000000000004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55000000000000004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55000000000000004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55000000000000004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55000000000000004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55000000000000004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55000000000000004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55000000000000004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55000000000000004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55000000000000004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55000000000000004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55000000000000004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55000000000000004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55000000000000004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55000000000000004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55000000000000004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55000000000000004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55000000000000004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55000000000000004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55000000000000004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55000000000000004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55000000000000004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55000000000000004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55000000000000004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55000000000000004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55000000000000004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55000000000000004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55000000000000004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55000000000000004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55000000000000004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55000000000000004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55000000000000004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55000000000000004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55000000000000004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55000000000000004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55000000000000004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55000000000000004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55000000000000004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55000000000000004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55000000000000004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55000000000000004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55000000000000004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55000000000000004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55000000000000004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55000000000000004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55000000000000004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55000000000000004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55000000000000004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55000000000000004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55000000000000004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55000000000000004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55000000000000004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55000000000000004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55000000000000004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55000000000000004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55000000000000004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55000000000000004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55000000000000004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55000000000000004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55000000000000004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55000000000000004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55000000000000004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55000000000000004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55000000000000004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55000000000000004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55000000000000004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55000000000000004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55000000000000004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55000000000000004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55000000000000004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55000000000000004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55000000000000004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55000000000000004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55000000000000004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55000000000000004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55000000000000004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55000000000000004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55000000000000004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55000000000000004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55000000000000004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55000000000000004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55000000000000004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55000000000000004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55000000000000004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55000000000000004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55000000000000004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55000000000000004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55000000000000004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55000000000000004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55000000000000004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55000000000000004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55000000000000004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55000000000000004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55000000000000004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55000000000000004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55000000000000004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55000000000000004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55000000000000004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55000000000000004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55000000000000004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55000000000000004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55000000000000004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55000000000000004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55000000000000004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55000000000000004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55000000000000004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55000000000000004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55000000000000004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55000000000000004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55000000000000004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55000000000000004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55000000000000004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55000000000000004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55000000000000004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55000000000000004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55000000000000004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55000000000000004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55000000000000004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55000000000000004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55000000000000004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55000000000000004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55000000000000004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55000000000000004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55000000000000004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55000000000000004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55000000000000004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55000000000000004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55000000000000004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55000000000000004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55000000000000004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55000000000000004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55000000000000004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55000000000000004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55000000000000004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55000000000000004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55000000000000004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55000000000000004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55000000000000004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55000000000000004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55000000000000004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55000000000000004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55000000000000004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55000000000000004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55000000000000004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55000000000000004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55000000000000004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55000000000000004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55000000000000004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55000000000000004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55000000000000004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55000000000000004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55000000000000004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55000000000000004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55000000000000004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55000000000000004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55000000000000004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55000000000000004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55000000000000004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55000000000000004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55000000000000004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55000000000000004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55000000000000004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55000000000000004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55000000000000004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55000000000000004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55000000000000004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55000000000000004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55000000000000004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55000000000000004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55000000000000004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55000000000000004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55000000000000004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55000000000000004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55000000000000004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55000000000000004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55000000000000004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55000000000000004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55000000000000004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55000000000000004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55000000000000004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55000000000000004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55000000000000004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55000000000000004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55000000000000004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55000000000000004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55000000000000004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55000000000000004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55000000000000004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55000000000000004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55000000000000004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55000000000000004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55000000000000004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55000000000000004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55000000000000004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55000000000000004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55000000000000004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55000000000000004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55000000000000004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55000000000000004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55000000000000004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55000000000000004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55000000000000004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55000000000000004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55000000000000004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55000000000000004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55000000000000004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55000000000000004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55000000000000004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55000000000000004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55000000000000004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55000000000000004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55000000000000004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55000000000000004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55000000000000004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55000000000000004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55000000000000004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55000000000000004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55000000000000004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55000000000000004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55000000000000004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55000000000000004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55000000000000004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55000000000000004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55000000000000004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55000000000000004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55000000000000004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55000000000000004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55000000000000004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55000000000000004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55000000000000004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55000000000000004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55000000000000004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55000000000000004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55000000000000004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55000000000000004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55000000000000004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55000000000000004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55000000000000004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55000000000000004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55000000000000004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55000000000000004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55000000000000004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55000000000000004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55000000000000004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55000000000000004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55000000000000004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55000000000000004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55000000000000004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55000000000000004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55000000000000004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55000000000000004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55000000000000004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55000000000000004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55000000000000004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55000000000000004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55000000000000004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55000000000000004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55000000000000004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55000000000000004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55000000000000004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55000000000000004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55000000000000004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55000000000000004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55000000000000004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55000000000000004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55000000000000004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55000000000000004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55000000000000004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55000000000000004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55000000000000004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55000000000000004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55000000000000004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55000000000000004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55000000000000004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55000000000000004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55000000000000004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55000000000000004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55000000000000004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55000000000000004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55000000000000004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55000000000000004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55000000000000004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55000000000000004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55000000000000004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55000000000000004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55000000000000004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55000000000000004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55000000000000004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55000000000000004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55000000000000004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55000000000000004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55000000000000004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55000000000000004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55000000000000004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55000000000000004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55000000000000004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55000000000000004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55000000000000004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55000000000000004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55000000000000004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55000000000000004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55000000000000004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55000000000000004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55000000000000004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55000000000000004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55000000000000004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55000000000000004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55000000000000004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55000000000000004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55000000000000004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55000000000000004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55000000000000004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55000000000000004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55000000000000004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55000000000000004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55000000000000004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55000000000000004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55000000000000004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55000000000000004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55000000000000004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55000000000000004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55000000000000004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55000000000000004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55000000000000004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55000000000000004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55000000000000004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55000000000000004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55000000000000004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55000000000000004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55000000000000004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55000000000000004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55000000000000004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55000000000000004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55000000000000004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55000000000000004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55000000000000004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55000000000000004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55000000000000004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55000000000000004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55000000000000004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55000000000000004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55000000000000004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55000000000000004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55000000000000004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55000000000000004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55000000000000004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55000000000000004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55000000000000004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55000000000000004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55000000000000004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55000000000000004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55000000000000004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55000000000000004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55000000000000004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55000000000000004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55000000000000004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55000000000000004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55000000000000004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55000000000000004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55000000000000004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55000000000000004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55000000000000004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55000000000000004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55000000000000004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55000000000000004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55000000000000004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55000000000000004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55000000000000004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55000000000000004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55000000000000004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55000000000000004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55000000000000004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55000000000000004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55000000000000004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55000000000000004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55000000000000004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55000000000000004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55000000000000004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55000000000000004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55000000000000004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55000000000000004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55000000000000004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55000000000000004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55000000000000004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55000000000000004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55000000000000004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55000000000000004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55000000000000004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55000000000000004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55000000000000004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55000000000000004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55000000000000004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55000000000000004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55000000000000004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55000000000000004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55000000000000004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55000000000000004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55000000000000004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55000000000000004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55000000000000004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55000000000000004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55000000000000004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55000000000000004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55000000000000004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55000000000000004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55000000000000004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55000000000000004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55000000000000004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55000000000000004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55000000000000004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55000000000000004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55000000000000004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55000000000000004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55000000000000004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55000000000000004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55000000000000004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55000000000000004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55000000000000004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55000000000000004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55000000000000004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55000000000000004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55000000000000004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55000000000000004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55000000000000004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55000000000000004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55000000000000004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55000000000000004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55000000000000004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55000000000000004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55000000000000004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55000000000000004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55000000000000004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55000000000000004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55000000000000004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55000000000000004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55000000000000004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55000000000000004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55000000000000004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55000000000000004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55000000000000004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55000000000000004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55000000000000004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55000000000000004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55000000000000004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55000000000000004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55000000000000004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55000000000000004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55000000000000004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55000000000000004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55000000000000004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55000000000000004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55000000000000004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55000000000000004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55000000000000004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55000000000000004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55000000000000004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55000000000000004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55000000000000004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55000000000000004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55000000000000004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55000000000000004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55000000000000004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55000000000000004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55000000000000004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55000000000000004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55000000000000004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55000000000000004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55000000000000004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55000000000000004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55000000000000004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55000000000000004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55000000000000004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55000000000000004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55000000000000004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55000000000000004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55000000000000004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55000000000000004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55000000000000004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55000000000000004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55000000000000004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55000000000000004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55000000000000004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55000000000000004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55000000000000004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55000000000000004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55000000000000004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55000000000000004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55000000000000004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55000000000000004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55000000000000004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55000000000000004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55000000000000004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55000000000000004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55000000000000004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55000000000000004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55000000000000004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55000000000000004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55000000000000004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55000000000000004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55000000000000004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55000000000000004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55000000000000004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55000000000000004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55000000000000004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55000000000000004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55000000000000004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55000000000000004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55000000000000004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55000000000000004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55000000000000004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55000000000000004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55000000000000004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55000000000000004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55000000000000004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55000000000000004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55000000000000004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55000000000000004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55000000000000004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55000000000000004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55000000000000004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55000000000000004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55000000000000004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55000000000000004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55000000000000004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55000000000000004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55000000000000004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55000000000000004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55000000000000004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55000000000000004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55000000000000004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55000000000000004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55000000000000004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55000000000000004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55000000000000004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55000000000000004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55000000000000004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55000000000000004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55000000000000004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55000000000000004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55000000000000004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55000000000000004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55000000000000004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55000000000000004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55000000000000004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55000000000000004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55000000000000004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55000000000000004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55000000000000004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55000000000000004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55000000000000004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55000000000000004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55000000000000004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55000000000000004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55000000000000004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55000000000000004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55000000000000004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55000000000000004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55000000000000004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55000000000000004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55000000000000004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55000000000000004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55000000000000004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55000000000000004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55000000000000004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55000000000000004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55000000000000004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55000000000000004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55000000000000004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55000000000000004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55000000000000004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55000000000000004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55000000000000004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55000000000000004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55000000000000004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55000000000000004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55000000000000004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55000000000000004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55000000000000004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55000000000000004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55000000000000004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55000000000000004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55000000000000004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55000000000000004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55000000000000004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55000000000000004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55000000000000004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55000000000000004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55000000000000004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55000000000000004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55000000000000004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55000000000000004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55000000000000004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55000000000000004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55000000000000004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55000000000000004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55000000000000004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55000000000000004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55000000000000004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55000000000000004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55000000000000004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55000000000000004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55000000000000004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55000000000000004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55000000000000004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55000000000000004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55000000000000004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55000000000000004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55000000000000004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55000000000000004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55000000000000004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55000000000000004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55000000000000004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55000000000000004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55000000000000004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55000000000000004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55000000000000004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55000000000000004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55000000000000004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55000000000000004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55000000000000004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55000000000000004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55000000000000004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55000000000000004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55000000000000004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55000000000000004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55000000000000004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55000000000000004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55000000000000004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55000000000000004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55000000000000004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55000000000000004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55000000000000004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55000000000000004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55000000000000004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55000000000000004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55000000000000004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55000000000000004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55000000000000004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55000000000000004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55000000000000004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55000000000000004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55000000000000004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55000000000000004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55000000000000004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55000000000000004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55000000000000004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55000000000000004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55000000000000004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55000000000000004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55000000000000004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55000000000000004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55000000000000004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55000000000000004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55000000000000004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55000000000000004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55000000000000004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55000000000000004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55000000000000004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55000000000000004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55000000000000004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55000000000000004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55000000000000004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55000000000000004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55000000000000004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55000000000000004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55000000000000004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55000000000000004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55000000000000004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55000000000000004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55000000000000004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55000000000000004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55000000000000004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55000000000000004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55000000000000004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55000000000000004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55000000000000004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55000000000000004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55000000000000004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55000000000000004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55000000000000004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55000000000000004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55000000000000004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55000000000000004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55000000000000004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55000000000000004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55000000000000004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55000000000000004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55000000000000004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55000000000000004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55000000000000004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55000000000000004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55000000000000004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55000000000000004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55000000000000004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55000000000000004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55000000000000004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55000000000000004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55000000000000004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55000000000000004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55000000000000004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55000000000000004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55000000000000004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55000000000000004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55000000000000004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55000000000000004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55000000000000004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55000000000000004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55000000000000004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55000000000000004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55000000000000004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55000000000000004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55000000000000004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55000000000000004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55000000000000004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55000000000000004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55000000000000004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55000000000000004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55000000000000004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55000000000000004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55000000000000004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55000000000000004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55000000000000004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55000000000000004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55000000000000004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55000000000000004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55000000000000004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55000000000000004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55000000000000004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55000000000000004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55000000000000004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55000000000000004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55000000000000004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55000000000000004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55000000000000004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55000000000000004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55000000000000004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55000000000000004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55000000000000004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55000000000000004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55000000000000004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55000000000000004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55000000000000004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55000000000000004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55000000000000004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55000000000000004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55000000000000004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55000000000000004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55000000000000004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55000000000000004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55000000000000004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55000000000000004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55000000000000004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55000000000000004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55000000000000004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55000000000000004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55000000000000004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55000000000000004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55000000000000004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55000000000000004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55000000000000004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55000000000000004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55000000000000004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55000000000000004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55000000000000004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55000000000000004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55000000000000004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55000000000000004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55000000000000004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55000000000000004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55000000000000004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55000000000000004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55000000000000004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55000000000000004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55000000000000004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55000000000000004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55000000000000004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55000000000000004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55000000000000004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55000000000000004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55000000000000004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55000000000000004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55000000000000004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55000000000000004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55000000000000004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55000000000000004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55000000000000004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55000000000000004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55000000000000004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55000000000000004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55000000000000004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55000000000000004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55000000000000004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55000000000000004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55000000000000004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55000000000000004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55000000000000004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55000000000000004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55000000000000004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55000000000000004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55000000000000004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55000000000000004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55000000000000004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55000000000000004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55000000000000004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55000000000000004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55000000000000004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55000000000000004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55000000000000004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55000000000000004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55000000000000004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55000000000000004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55000000000000004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55000000000000004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55000000000000004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55000000000000004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55000000000000004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55000000000000004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55000000000000004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55000000000000004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55000000000000004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55000000000000004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55000000000000004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55000000000000004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55000000000000004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55000000000000004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55000000000000004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55000000000000004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55000000000000004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55000000000000004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55000000000000004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55000000000000004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55000000000000004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55000000000000004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55000000000000004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55000000000000004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55000000000000004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55000000000000004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55000000000000004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55000000000000004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55000000000000004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55000000000000004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55000000000000004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55000000000000004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55000000000000004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55000000000000004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55000000000000004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55000000000000004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55000000000000004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55000000000000004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55000000000000004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55000000000000004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55000000000000004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55000000000000004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55000000000000004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55000000000000004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55000000000000004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55000000000000004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55000000000000004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55000000000000004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55000000000000004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55000000000000004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55000000000000004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55000000000000004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55000000000000004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55000000000000004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55000000000000004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55000000000000004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55000000000000004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55000000000000004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55000000000000004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55000000000000004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55000000000000004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55000000000000004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55000000000000004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55000000000000004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55000000000000004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55000000000000004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55000000000000004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55000000000000004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55000000000000004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55000000000000004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55000000000000004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55000000000000004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55000000000000004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55000000000000004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55000000000000004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55000000000000004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55000000000000004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55000000000000004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55000000000000004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55000000000000004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55000000000000004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55000000000000004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55000000000000004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55000000000000004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55000000000000004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55000000000000004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55000000000000004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55000000000000004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55000000000000004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55000000000000004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55000000000000004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55000000000000004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55000000000000004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55000000000000004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55000000000000004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55000000000000004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55000000000000004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55000000000000004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55000000000000004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55000000000000004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55000000000000004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55000000000000004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55000000000000004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55000000000000004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55000000000000004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55000000000000004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55000000000000004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55000000000000004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55000000000000004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55000000000000004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55000000000000004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55000000000000004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55000000000000004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55000000000000004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55000000000000004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55000000000000004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55000000000000004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55000000000000004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55000000000000004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55000000000000004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55000000000000004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55000000000000004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55000000000000004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55000000000000004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55000000000000004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55000000000000004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55000000000000004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55000000000000004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55000000000000004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55000000000000004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55000000000000004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55000000000000004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55000000000000004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55000000000000004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55000000000000004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55000000000000004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55000000000000004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55000000000000004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55000000000000004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55000000000000004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55000000000000004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55000000000000004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55000000000000004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55000000000000004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55000000000000004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55000000000000004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55000000000000004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55000000000000004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55000000000000004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55000000000000004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55000000000000004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55000000000000004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55000000000000004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55000000000000004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55000000000000004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55000000000000004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55000000000000004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55000000000000004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55000000000000004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55000000000000004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55000000000000004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55000000000000004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55000000000000004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55000000000000004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55000000000000004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55000000000000004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55000000000000004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55000000000000004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55000000000000004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55000000000000004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55000000000000004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55000000000000004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55000000000000004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55000000000000004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55000000000000004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55000000000000004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55000000000000004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55000000000000004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55000000000000004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55000000000000004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55000000000000004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55000000000000004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55000000000000004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55000000000000004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55000000000000004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55000000000000004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55000000000000004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55000000000000004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55000000000000004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55000000000000004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55000000000000004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55000000000000004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55000000000000004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55000000000000004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55000000000000004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55000000000000004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55000000000000004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55000000000000004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55000000000000004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55000000000000004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55000000000000004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55000000000000004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55000000000000004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55000000000000004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55000000000000004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55000000000000004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55000000000000004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55000000000000004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55000000000000004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55000000000000004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55000000000000004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55000000000000004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55000000000000004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55000000000000004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55000000000000004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55000000000000004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55000000000000004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55000000000000004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55000000000000004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55000000000000004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55000000000000004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55000000000000004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55000000000000004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55000000000000004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55000000000000004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55000000000000004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55000000000000004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55000000000000004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55000000000000004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55000000000000004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55000000000000004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55000000000000004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55000000000000004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55000000000000004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55000000000000004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55000000000000004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55000000000000004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55000000000000004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55000000000000004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55000000000000004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55000000000000004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55000000000000004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55000000000000004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55000000000000004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55000000000000004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55000000000000004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55000000000000004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55000000000000004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55000000000000004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55000000000000004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55000000000000004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55000000000000004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55000000000000004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55000000000000004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55000000000000004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55000000000000004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55000000000000004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55000000000000004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55000000000000004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55000000000000004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55000000000000004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55000000000000004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55000000000000004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55000000000000004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55000000000000004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55000000000000004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55000000000000004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55000000000000004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55000000000000004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55000000000000004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55000000000000004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55000000000000004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55000000000000004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55000000000000004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55000000000000004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55000000000000004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55000000000000004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55000000000000004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55000000000000004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55000000000000004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55000000000000004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55000000000000004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55000000000000004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55000000000000004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55000000000000004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55000000000000004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55000000000000004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55000000000000004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55000000000000004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55000000000000004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55000000000000004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55000000000000004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55000000000000004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55000000000000004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55000000000000004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55000000000000004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55000000000000004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55000000000000004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55000000000000004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55000000000000004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55000000000000004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55000000000000004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55000000000000004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55000000000000004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55000000000000004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55000000000000004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55000000000000004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55000000000000004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55000000000000004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55000000000000004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55000000000000004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55000000000000004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55000000000000004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55000000000000004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55000000000000004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55000000000000004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55000000000000004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55000000000000004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55000000000000004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55000000000000004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55000000000000004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55000000000000004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55000000000000004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55000000000000004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55000000000000004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55000000000000004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55000000000000004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55000000000000004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55000000000000004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55000000000000004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55000000000000004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55000000000000004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55000000000000004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55000000000000004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55000000000000004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55000000000000004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55000000000000004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55000000000000004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55000000000000004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55000000000000004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55000000000000004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55000000000000004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55000000000000004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55000000000000004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55000000000000004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55000000000000004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55000000000000004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55000000000000004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55000000000000004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55000000000000004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55000000000000004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55000000000000004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55000000000000004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55000000000000004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55000000000000004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55000000000000004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55000000000000004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55000000000000004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55000000000000004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55000000000000004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55000000000000004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55000000000000004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55000000000000004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55000000000000004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55000000000000004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55000000000000004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55000000000000004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55000000000000004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55000000000000004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55000000000000004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55000000000000004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55000000000000004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55000000000000004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55000000000000004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55000000000000004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55000000000000004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55000000000000004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55000000000000004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55000000000000004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55000000000000004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55000000000000004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55000000000000004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55000000000000004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55000000000000004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55000000000000004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55000000000000004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55000000000000004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55000000000000004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55000000000000004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55000000000000004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55000000000000004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55000000000000004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55000000000000004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55000000000000004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55000000000000004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55000000000000004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55000000000000004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55000000000000004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55000000000000004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55000000000000004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55000000000000004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55000000000000004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55000000000000004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55000000000000004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55000000000000004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55000000000000004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55000000000000004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55000000000000004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55000000000000004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55000000000000004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55000000000000004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55000000000000004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55000000000000004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55000000000000004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55000000000000004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55000000000000004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55000000000000004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55000000000000004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55000000000000004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55000000000000004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55000000000000004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55000000000000004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55000000000000004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55000000000000004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55000000000000004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55000000000000004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55000000000000004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55000000000000004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55000000000000004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55000000000000004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55000000000000004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55000000000000004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55000000000000004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55000000000000004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55000000000000004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55000000000000004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55000000000000004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55000000000000004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55000000000000004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55000000000000004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55000000000000004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55000000000000004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55000000000000004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55000000000000004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55000000000000004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55000000000000004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55000000000000004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55000000000000004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55000000000000004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55000000000000004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55000000000000004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55000000000000004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55000000000000004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55000000000000004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55000000000000004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55000000000000004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55000000000000004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55000000000000004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55000000000000004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55000000000000004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55000000000000004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55000000000000004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55000000000000004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55000000000000004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55000000000000004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55000000000000004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55000000000000004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55000000000000004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55000000000000004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55000000000000004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55000000000000004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55000000000000004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55000000000000004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55000000000000004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55000000000000004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55000000000000004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55000000000000004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55000000000000004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55000000000000004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55000000000000004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55000000000000004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55000000000000004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55000000000000004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55000000000000004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55000000000000004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55000000000000004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55000000000000004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55000000000000004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55000000000000004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55000000000000004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55000000000000004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55000000000000004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55000000000000004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55000000000000004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55000000000000004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55000000000000004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55000000000000004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55000000000000004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55000000000000004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55000000000000004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55000000000000004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55000000000000004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55000000000000004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55000000000000004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55000000000000004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55000000000000004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P1:P7044" xr:uid="{E858A784-B388-4D99-81B4-4AA6AF14F3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064A-2DD0-42EA-9768-532105EF1A30}">
  <dimension ref="A1:U7044"/>
  <sheetViews>
    <sheetView workbookViewId="0">
      <selection activeCell="T1" sqref="T1:T1048576"/>
    </sheetView>
  </sheetViews>
  <sheetFormatPr defaultRowHeight="18.600000000000001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55000000000000004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55000000000000004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55000000000000004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55000000000000004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55000000000000004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55000000000000004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55000000000000004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55000000000000004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55000000000000004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55000000000000004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55000000000000004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55000000000000004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55000000000000004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55000000000000004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55000000000000004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55000000000000004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55000000000000004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55000000000000004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55000000000000004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55000000000000004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55000000000000004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55000000000000004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55000000000000004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55000000000000004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55000000000000004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55000000000000004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55000000000000004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55000000000000004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55000000000000004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55000000000000004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55000000000000004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55000000000000004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55000000000000004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55000000000000004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55000000000000004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55000000000000004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55000000000000004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55000000000000004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55000000000000004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55000000000000004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55000000000000004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55000000000000004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55000000000000004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55000000000000004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55000000000000004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55000000000000004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55000000000000004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55000000000000004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55000000000000004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55000000000000004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55000000000000004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55000000000000004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55000000000000004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55000000000000004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55000000000000004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55000000000000004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55000000000000004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55000000000000004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55000000000000004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55000000000000004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55000000000000004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55000000000000004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55000000000000004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55000000000000004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55000000000000004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55000000000000004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55000000000000004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55000000000000004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55000000000000004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55000000000000004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55000000000000004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55000000000000004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55000000000000004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55000000000000004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55000000000000004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55000000000000004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55000000000000004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55000000000000004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55000000000000004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55000000000000004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55000000000000004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55000000000000004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55000000000000004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55000000000000004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55000000000000004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55000000000000004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55000000000000004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55000000000000004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55000000000000004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55000000000000004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55000000000000004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55000000000000004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55000000000000004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55000000000000004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55000000000000004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55000000000000004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55000000000000004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55000000000000004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55000000000000004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55000000000000004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55000000000000004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55000000000000004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55000000000000004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55000000000000004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55000000000000004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55000000000000004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55000000000000004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55000000000000004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55000000000000004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55000000000000004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55000000000000004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55000000000000004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55000000000000004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55000000000000004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55000000000000004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55000000000000004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55000000000000004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55000000000000004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55000000000000004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55000000000000004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55000000000000004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55000000000000004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55000000000000004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55000000000000004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55000000000000004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55000000000000004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55000000000000004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55000000000000004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55000000000000004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55000000000000004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55000000000000004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55000000000000004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55000000000000004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55000000000000004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55000000000000004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55000000000000004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55000000000000004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55000000000000004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55000000000000004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55000000000000004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55000000000000004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55000000000000004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55000000000000004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55000000000000004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55000000000000004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55000000000000004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55000000000000004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55000000000000004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55000000000000004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55000000000000004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55000000000000004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55000000000000004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55000000000000004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55000000000000004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55000000000000004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55000000000000004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55000000000000004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55000000000000004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55000000000000004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55000000000000004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55000000000000004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55000000000000004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55000000000000004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55000000000000004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55000000000000004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55000000000000004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55000000000000004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55000000000000004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55000000000000004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55000000000000004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55000000000000004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55000000000000004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55000000000000004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55000000000000004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55000000000000004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55000000000000004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55000000000000004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55000000000000004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55000000000000004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55000000000000004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55000000000000004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55000000000000004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55000000000000004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55000000000000004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55000000000000004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55000000000000004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55000000000000004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55000000000000004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55000000000000004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55000000000000004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55000000000000004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55000000000000004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55000000000000004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55000000000000004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55000000000000004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55000000000000004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55000000000000004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55000000000000004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55000000000000004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55000000000000004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55000000000000004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55000000000000004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55000000000000004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55000000000000004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55000000000000004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55000000000000004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55000000000000004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55000000000000004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55000000000000004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55000000000000004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55000000000000004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55000000000000004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55000000000000004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55000000000000004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55000000000000004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55000000000000004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55000000000000004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55000000000000004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55000000000000004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55000000000000004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55000000000000004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55000000000000004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55000000000000004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55000000000000004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55000000000000004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55000000000000004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55000000000000004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55000000000000004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55000000000000004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55000000000000004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55000000000000004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55000000000000004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55000000000000004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55000000000000004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55000000000000004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55000000000000004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55000000000000004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55000000000000004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55000000000000004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55000000000000004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55000000000000004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55000000000000004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55000000000000004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55000000000000004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55000000000000004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55000000000000004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55000000000000004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55000000000000004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55000000000000004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55000000000000004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55000000000000004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55000000000000004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55000000000000004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55000000000000004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55000000000000004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55000000000000004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55000000000000004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55000000000000004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55000000000000004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55000000000000004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55000000000000004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55000000000000004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55000000000000004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55000000000000004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55000000000000004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55000000000000004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55000000000000004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55000000000000004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55000000000000004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55000000000000004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55000000000000004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55000000000000004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55000000000000004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55000000000000004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55000000000000004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55000000000000004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55000000000000004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55000000000000004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55000000000000004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55000000000000004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55000000000000004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55000000000000004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55000000000000004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55000000000000004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55000000000000004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55000000000000004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55000000000000004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55000000000000004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55000000000000004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55000000000000004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55000000000000004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55000000000000004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55000000000000004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55000000000000004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55000000000000004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55000000000000004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55000000000000004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55000000000000004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55000000000000004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55000000000000004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55000000000000004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55000000000000004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55000000000000004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55000000000000004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55000000000000004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55000000000000004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55000000000000004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55000000000000004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55000000000000004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55000000000000004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55000000000000004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55000000000000004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55000000000000004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55000000000000004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55000000000000004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55000000000000004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55000000000000004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55000000000000004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55000000000000004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55000000000000004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55000000000000004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55000000000000004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55000000000000004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55000000000000004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55000000000000004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55000000000000004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55000000000000004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55000000000000004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55000000000000004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55000000000000004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55000000000000004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55000000000000004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55000000000000004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55000000000000004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55000000000000004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55000000000000004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55000000000000004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55000000000000004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55000000000000004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55000000000000004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55000000000000004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55000000000000004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55000000000000004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55000000000000004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55000000000000004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55000000000000004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55000000000000004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55000000000000004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55000000000000004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55000000000000004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55000000000000004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55000000000000004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55000000000000004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55000000000000004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55000000000000004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55000000000000004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55000000000000004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55000000000000004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55000000000000004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55000000000000004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55000000000000004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55000000000000004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55000000000000004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55000000000000004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55000000000000004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55000000000000004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55000000000000004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55000000000000004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55000000000000004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55000000000000004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55000000000000004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55000000000000004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55000000000000004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55000000000000004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55000000000000004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55000000000000004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55000000000000004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55000000000000004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55000000000000004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55000000000000004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55000000000000004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55000000000000004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55000000000000004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55000000000000004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55000000000000004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55000000000000004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55000000000000004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55000000000000004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55000000000000004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55000000000000004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55000000000000004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55000000000000004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55000000000000004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55000000000000004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55000000000000004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55000000000000004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55000000000000004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55000000000000004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55000000000000004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55000000000000004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55000000000000004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55000000000000004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55000000000000004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55000000000000004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55000000000000004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55000000000000004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55000000000000004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55000000000000004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55000000000000004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55000000000000004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55000000000000004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55000000000000004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55000000000000004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55000000000000004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55000000000000004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55000000000000004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55000000000000004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55000000000000004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55000000000000004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55000000000000004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55000000000000004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55000000000000004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55000000000000004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55000000000000004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55000000000000004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55000000000000004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55000000000000004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55000000000000004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55000000000000004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55000000000000004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55000000000000004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55000000000000004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55000000000000004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55000000000000004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55000000000000004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55000000000000004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55000000000000004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55000000000000004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55000000000000004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55000000000000004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55000000000000004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55000000000000004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55000000000000004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55000000000000004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55000000000000004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55000000000000004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55000000000000004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55000000000000004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55000000000000004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55000000000000004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55000000000000004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55000000000000004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55000000000000004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55000000000000004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55000000000000004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55000000000000004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55000000000000004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55000000000000004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55000000000000004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55000000000000004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55000000000000004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55000000000000004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55000000000000004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55000000000000004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55000000000000004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55000000000000004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55000000000000004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55000000000000004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55000000000000004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55000000000000004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55000000000000004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55000000000000004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55000000000000004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55000000000000004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55000000000000004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55000000000000004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55000000000000004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55000000000000004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55000000000000004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55000000000000004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55000000000000004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55000000000000004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55000000000000004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55000000000000004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55000000000000004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55000000000000004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55000000000000004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55000000000000004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x14ac:dyDescent="0.55000000000000004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55000000000000004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55000000000000004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55000000000000004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55000000000000004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55000000000000004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55000000000000004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55000000000000004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55000000000000004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55000000000000004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55000000000000004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55000000000000004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55000000000000004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55000000000000004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55000000000000004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55000000000000004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55000000000000004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55000000000000004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55000000000000004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55000000000000004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55000000000000004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55000000000000004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55000000000000004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55000000000000004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55000000000000004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55000000000000004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55000000000000004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55000000000000004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55000000000000004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55000000000000004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55000000000000004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55000000000000004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55000000000000004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55000000000000004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55000000000000004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55000000000000004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55000000000000004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55000000000000004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55000000000000004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55000000000000004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55000000000000004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55000000000000004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55000000000000004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55000000000000004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55000000000000004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55000000000000004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55000000000000004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55000000000000004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55000000000000004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55000000000000004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55000000000000004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55000000000000004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55000000000000004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55000000000000004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55000000000000004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55000000000000004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55000000000000004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55000000000000004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55000000000000004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55000000000000004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55000000000000004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55000000000000004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55000000000000004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55000000000000004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55000000000000004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55000000000000004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55000000000000004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55000000000000004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55000000000000004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55000000000000004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55000000000000004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55000000000000004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55000000000000004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55000000000000004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55000000000000004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55000000000000004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55000000000000004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55000000000000004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55000000000000004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55000000000000004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55000000000000004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55000000000000004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55000000000000004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55000000000000004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55000000000000004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55000000000000004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55000000000000004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55000000000000004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55000000000000004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55000000000000004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55000000000000004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55000000000000004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55000000000000004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55000000000000004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55000000000000004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55000000000000004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55000000000000004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55000000000000004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55000000000000004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55000000000000004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55000000000000004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55000000000000004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55000000000000004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55000000000000004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55000000000000004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55000000000000004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55000000000000004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55000000000000004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55000000000000004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55000000000000004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55000000000000004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55000000000000004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55000000000000004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55000000000000004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55000000000000004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55000000000000004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55000000000000004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55000000000000004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55000000000000004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55000000000000004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55000000000000004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55000000000000004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55000000000000004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55000000000000004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55000000000000004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55000000000000004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55000000000000004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55000000000000004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55000000000000004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55000000000000004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55000000000000004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55000000000000004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55000000000000004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55000000000000004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55000000000000004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55000000000000004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55000000000000004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55000000000000004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55000000000000004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55000000000000004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55000000000000004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55000000000000004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55000000000000004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55000000000000004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55000000000000004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55000000000000004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55000000000000004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55000000000000004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55000000000000004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55000000000000004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55000000000000004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55000000000000004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55000000000000004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55000000000000004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55000000000000004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55000000000000004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55000000000000004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55000000000000004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55000000000000004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55000000000000004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55000000000000004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55000000000000004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55000000000000004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55000000000000004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55000000000000004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55000000000000004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55000000000000004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55000000000000004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55000000000000004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55000000000000004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55000000000000004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55000000000000004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55000000000000004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55000000000000004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55000000000000004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55000000000000004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55000000000000004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55000000000000004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55000000000000004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55000000000000004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55000000000000004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55000000000000004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55000000000000004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55000000000000004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55000000000000004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55000000000000004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55000000000000004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55000000000000004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55000000000000004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55000000000000004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55000000000000004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55000000000000004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55000000000000004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55000000000000004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55000000000000004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55000000000000004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55000000000000004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55000000000000004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55000000000000004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55000000000000004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55000000000000004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55000000000000004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55000000000000004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55000000000000004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55000000000000004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55000000000000004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55000000000000004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55000000000000004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55000000000000004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55000000000000004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55000000000000004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55000000000000004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55000000000000004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55000000000000004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55000000000000004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55000000000000004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55000000000000004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55000000000000004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55000000000000004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55000000000000004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55000000000000004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55000000000000004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55000000000000004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55000000000000004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55000000000000004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55000000000000004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55000000000000004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55000000000000004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55000000000000004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55000000000000004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55000000000000004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55000000000000004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55000000000000004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55000000000000004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55000000000000004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55000000000000004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55000000000000004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55000000000000004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55000000000000004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55000000000000004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55000000000000004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55000000000000004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55000000000000004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55000000000000004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55000000000000004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55000000000000004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55000000000000004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55000000000000004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55000000000000004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55000000000000004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55000000000000004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55000000000000004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55000000000000004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55000000000000004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55000000000000004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55000000000000004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55000000000000004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55000000000000004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55000000000000004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55000000000000004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55000000000000004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55000000000000004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55000000000000004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55000000000000004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55000000000000004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x14ac:dyDescent="0.55000000000000004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55000000000000004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55000000000000004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55000000000000004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55000000000000004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55000000000000004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55000000000000004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55000000000000004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55000000000000004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55000000000000004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55000000000000004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55000000000000004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55000000000000004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55000000000000004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55000000000000004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55000000000000004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55000000000000004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55000000000000004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55000000000000004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55000000000000004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55000000000000004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55000000000000004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55000000000000004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55000000000000004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55000000000000004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55000000000000004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55000000000000004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55000000000000004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55000000000000004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55000000000000004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55000000000000004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55000000000000004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55000000000000004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55000000000000004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55000000000000004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55000000000000004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55000000000000004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55000000000000004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55000000000000004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55000000000000004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55000000000000004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55000000000000004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55000000000000004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55000000000000004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55000000000000004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55000000000000004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55000000000000004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55000000000000004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55000000000000004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55000000000000004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55000000000000004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55000000000000004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55000000000000004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55000000000000004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55000000000000004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55000000000000004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55000000000000004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55000000000000004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55000000000000004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55000000000000004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55000000000000004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55000000000000004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55000000000000004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55000000000000004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55000000000000004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55000000000000004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55000000000000004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55000000000000004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55000000000000004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55000000000000004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55000000000000004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55000000000000004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55000000000000004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55000000000000004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55000000000000004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55000000000000004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55000000000000004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55000000000000004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55000000000000004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55000000000000004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55000000000000004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55000000000000004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55000000000000004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55000000000000004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55000000000000004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55000000000000004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55000000000000004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55000000000000004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55000000000000004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55000000000000004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55000000000000004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55000000000000004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55000000000000004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55000000000000004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55000000000000004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55000000000000004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55000000000000004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55000000000000004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55000000000000004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55000000000000004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55000000000000004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55000000000000004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55000000000000004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55000000000000004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55000000000000004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55000000000000004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55000000000000004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55000000000000004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55000000000000004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55000000000000004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55000000000000004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55000000000000004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55000000000000004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55000000000000004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55000000000000004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55000000000000004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55000000000000004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55000000000000004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55000000000000004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55000000000000004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55000000000000004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55000000000000004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55000000000000004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55000000000000004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55000000000000004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55000000000000004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55000000000000004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55000000000000004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55000000000000004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55000000000000004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55000000000000004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55000000000000004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55000000000000004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55000000000000004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55000000000000004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55000000000000004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55000000000000004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55000000000000004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55000000000000004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55000000000000004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55000000000000004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55000000000000004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55000000000000004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55000000000000004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55000000000000004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55000000000000004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55000000000000004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55000000000000004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55000000000000004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55000000000000004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55000000000000004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55000000000000004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55000000000000004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55000000000000004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55000000000000004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55000000000000004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55000000000000004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55000000000000004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55000000000000004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55000000000000004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55000000000000004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55000000000000004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55000000000000004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55000000000000004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55000000000000004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55000000000000004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55000000000000004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55000000000000004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55000000000000004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55000000000000004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55000000000000004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55000000000000004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55000000000000004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55000000000000004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55000000000000004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55000000000000004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55000000000000004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55000000000000004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55000000000000004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55000000000000004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55000000000000004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55000000000000004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55000000000000004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x14ac:dyDescent="0.55000000000000004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55000000000000004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55000000000000004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55000000000000004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55000000000000004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55000000000000004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55000000000000004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55000000000000004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55000000000000004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55000000000000004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55000000000000004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55000000000000004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55000000000000004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55000000000000004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55000000000000004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55000000000000004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55000000000000004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55000000000000004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55000000000000004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55000000000000004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55000000000000004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55000000000000004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55000000000000004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55000000000000004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55000000000000004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55000000000000004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55000000000000004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55000000000000004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55000000000000004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55000000000000004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55000000000000004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55000000000000004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55000000000000004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55000000000000004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55000000000000004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55000000000000004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55000000000000004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55000000000000004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55000000000000004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55000000000000004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55000000000000004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55000000000000004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55000000000000004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55000000000000004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55000000000000004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55000000000000004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55000000000000004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55000000000000004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55000000000000004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55000000000000004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55000000000000004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55000000000000004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55000000000000004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55000000000000004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55000000000000004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55000000000000004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55000000000000004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55000000000000004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55000000000000004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55000000000000004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55000000000000004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55000000000000004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55000000000000004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55000000000000004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55000000000000004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55000000000000004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55000000000000004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55000000000000004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55000000000000004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55000000000000004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55000000000000004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55000000000000004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55000000000000004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55000000000000004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55000000000000004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55000000000000004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55000000000000004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55000000000000004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55000000000000004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55000000000000004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55000000000000004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55000000000000004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55000000000000004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55000000000000004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55000000000000004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55000000000000004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55000000000000004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55000000000000004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55000000000000004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55000000000000004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55000000000000004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55000000000000004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55000000000000004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55000000000000004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55000000000000004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55000000000000004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55000000000000004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55000000000000004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55000000000000004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55000000000000004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55000000000000004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55000000000000004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55000000000000004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55000000000000004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55000000000000004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55000000000000004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55000000000000004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55000000000000004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55000000000000004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55000000000000004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55000000000000004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55000000000000004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55000000000000004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55000000000000004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55000000000000004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55000000000000004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55000000000000004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55000000000000004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55000000000000004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55000000000000004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55000000000000004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55000000000000004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55000000000000004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55000000000000004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55000000000000004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55000000000000004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55000000000000004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55000000000000004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55000000000000004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55000000000000004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55000000000000004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55000000000000004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55000000000000004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55000000000000004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55000000000000004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55000000000000004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55000000000000004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55000000000000004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55000000000000004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55000000000000004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55000000000000004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55000000000000004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55000000000000004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55000000000000004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55000000000000004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55000000000000004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 x14ac:dyDescent="0.55000000000000004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55000000000000004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55000000000000004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55000000000000004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55000000000000004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55000000000000004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55000000000000004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55000000000000004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55000000000000004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55000000000000004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55000000000000004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55000000000000004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55000000000000004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55000000000000004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55000000000000004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55000000000000004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55000000000000004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55000000000000004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55000000000000004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55000000000000004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55000000000000004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55000000000000004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55000000000000004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55000000000000004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55000000000000004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55000000000000004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55000000000000004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55000000000000004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55000000000000004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55000000000000004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55000000000000004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55000000000000004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55000000000000004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55000000000000004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55000000000000004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55000000000000004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55000000000000004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55000000000000004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55000000000000004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55000000000000004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55000000000000004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55000000000000004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55000000000000004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55000000000000004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55000000000000004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55000000000000004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55000000000000004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55000000000000004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55000000000000004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55000000000000004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55000000000000004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55000000000000004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55000000000000004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55000000000000004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55000000000000004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55000000000000004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55000000000000004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55000000000000004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55000000000000004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55000000000000004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55000000000000004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55000000000000004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55000000000000004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55000000000000004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55000000000000004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55000000000000004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55000000000000004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55000000000000004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55000000000000004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55000000000000004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55000000000000004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55000000000000004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55000000000000004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55000000000000004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55000000000000004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55000000000000004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55000000000000004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55000000000000004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55000000000000004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55000000000000004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55000000000000004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55000000000000004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55000000000000004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55000000000000004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55000000000000004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55000000000000004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55000000000000004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55000000000000004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55000000000000004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55000000000000004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55000000000000004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55000000000000004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55000000000000004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55000000000000004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55000000000000004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55000000000000004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55000000000000004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55000000000000004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55000000000000004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55000000000000004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55000000000000004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55000000000000004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55000000000000004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55000000000000004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55000000000000004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55000000000000004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55000000000000004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55000000000000004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55000000000000004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55000000000000004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55000000000000004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55000000000000004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55000000000000004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55000000000000004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55000000000000004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55000000000000004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55000000000000004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55000000000000004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55000000000000004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55000000000000004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55000000000000004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55000000000000004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55000000000000004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55000000000000004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55000000000000004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55000000000000004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55000000000000004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55000000000000004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55000000000000004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55000000000000004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55000000000000004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55000000000000004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55000000000000004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55000000000000004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55000000000000004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55000000000000004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55000000000000004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55000000000000004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55000000000000004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55000000000000004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55000000000000004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55000000000000004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55000000000000004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55000000000000004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55000000000000004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55000000000000004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55000000000000004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55000000000000004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55000000000000004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55000000000000004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55000000000000004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55000000000000004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55000000000000004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55000000000000004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55000000000000004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55000000000000004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55000000000000004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55000000000000004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55000000000000004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55000000000000004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55000000000000004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55000000000000004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55000000000000004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55000000000000004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55000000000000004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55000000000000004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55000000000000004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55000000000000004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55000000000000004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55000000000000004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55000000000000004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55000000000000004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55000000000000004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55000000000000004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55000000000000004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55000000000000004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55000000000000004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55000000000000004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55000000000000004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55000000000000004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55000000000000004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55000000000000004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55000000000000004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55000000000000004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55000000000000004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55000000000000004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55000000000000004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55000000000000004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55000000000000004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55000000000000004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55000000000000004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55000000000000004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55000000000000004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55000000000000004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55000000000000004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55000000000000004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55000000000000004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55000000000000004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55000000000000004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55000000000000004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55000000000000004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55000000000000004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55000000000000004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55000000000000004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55000000000000004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55000000000000004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55000000000000004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55000000000000004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55000000000000004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55000000000000004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55000000000000004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55000000000000004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55000000000000004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55000000000000004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55000000000000004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55000000000000004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55000000000000004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55000000000000004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55000000000000004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55000000000000004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55000000000000004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55000000000000004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55000000000000004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55000000000000004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55000000000000004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55000000000000004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55000000000000004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55000000000000004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55000000000000004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55000000000000004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55000000000000004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55000000000000004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55000000000000004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55000000000000004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55000000000000004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55000000000000004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55000000000000004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55000000000000004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55000000000000004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55000000000000004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55000000000000004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55000000000000004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55000000000000004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55000000000000004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55000000000000004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55000000000000004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55000000000000004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55000000000000004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55000000000000004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55000000000000004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55000000000000004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55000000000000004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55000000000000004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55000000000000004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55000000000000004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55000000000000004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55000000000000004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55000000000000004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x14ac:dyDescent="0.55000000000000004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55000000000000004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55000000000000004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55000000000000004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55000000000000004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55000000000000004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55000000000000004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55000000000000004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55000000000000004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55000000000000004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55000000000000004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55000000000000004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55000000000000004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55000000000000004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55000000000000004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55000000000000004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55000000000000004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55000000000000004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55000000000000004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55000000000000004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55000000000000004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55000000000000004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55000000000000004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55000000000000004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55000000000000004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55000000000000004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55000000000000004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55000000000000004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55000000000000004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55000000000000004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55000000000000004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55000000000000004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55000000000000004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55000000000000004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55000000000000004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55000000000000004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55000000000000004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55000000000000004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55000000000000004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55000000000000004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55000000000000004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55000000000000004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55000000000000004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55000000000000004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55000000000000004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55000000000000004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55000000000000004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55000000000000004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55000000000000004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55000000000000004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55000000000000004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55000000000000004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55000000000000004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55000000000000004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55000000000000004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55000000000000004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55000000000000004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55000000000000004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55000000000000004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55000000000000004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55000000000000004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55000000000000004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55000000000000004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55000000000000004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55000000000000004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55000000000000004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55000000000000004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55000000000000004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55000000000000004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55000000000000004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55000000000000004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55000000000000004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55000000000000004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55000000000000004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55000000000000004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55000000000000004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55000000000000004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55000000000000004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55000000000000004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55000000000000004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55000000000000004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55000000000000004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55000000000000004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55000000000000004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55000000000000004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55000000000000004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55000000000000004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55000000000000004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55000000000000004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55000000000000004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55000000000000004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55000000000000004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55000000000000004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55000000000000004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55000000000000004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55000000000000004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55000000000000004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55000000000000004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55000000000000004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55000000000000004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55000000000000004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55000000000000004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55000000000000004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55000000000000004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55000000000000004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55000000000000004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55000000000000004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55000000000000004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55000000000000004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55000000000000004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55000000000000004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55000000000000004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55000000000000004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55000000000000004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55000000000000004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55000000000000004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55000000000000004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55000000000000004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55000000000000004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55000000000000004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55000000000000004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55000000000000004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55000000000000004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55000000000000004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55000000000000004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55000000000000004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55000000000000004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55000000000000004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55000000000000004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55000000000000004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55000000000000004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55000000000000004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55000000000000004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55000000000000004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55000000000000004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55000000000000004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55000000000000004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55000000000000004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55000000000000004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55000000000000004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55000000000000004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55000000000000004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55000000000000004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55000000000000004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55000000000000004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55000000000000004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55000000000000004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55000000000000004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55000000000000004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55000000000000004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55000000000000004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55000000000000004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55000000000000004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55000000000000004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55000000000000004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55000000000000004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55000000000000004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55000000000000004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55000000000000004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55000000000000004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55000000000000004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55000000000000004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55000000000000004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55000000000000004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55000000000000004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55000000000000004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55000000000000004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55000000000000004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55000000000000004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55000000000000004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55000000000000004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55000000000000004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55000000000000004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55000000000000004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55000000000000004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55000000000000004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55000000000000004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55000000000000004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55000000000000004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55000000000000004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55000000000000004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55000000000000004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55000000000000004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55000000000000004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55000000000000004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55000000000000004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55000000000000004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55000000000000004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55000000000000004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55000000000000004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55000000000000004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55000000000000004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55000000000000004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55000000000000004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55000000000000004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55000000000000004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55000000000000004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55000000000000004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55000000000000004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55000000000000004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55000000000000004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55000000000000004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55000000000000004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55000000000000004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55000000000000004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55000000000000004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55000000000000004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55000000000000004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55000000000000004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55000000000000004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55000000000000004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55000000000000004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55000000000000004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55000000000000004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55000000000000004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55000000000000004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55000000000000004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55000000000000004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55000000000000004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55000000000000004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55000000000000004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55000000000000004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55000000000000004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55000000000000004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55000000000000004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55000000000000004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55000000000000004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55000000000000004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55000000000000004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55000000000000004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55000000000000004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55000000000000004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55000000000000004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55000000000000004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55000000000000004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55000000000000004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55000000000000004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55000000000000004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55000000000000004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55000000000000004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55000000000000004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55000000000000004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55000000000000004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55000000000000004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55000000000000004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55000000000000004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55000000000000004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55000000000000004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55000000000000004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55000000000000004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55000000000000004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55000000000000004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55000000000000004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55000000000000004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55000000000000004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55000000000000004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55000000000000004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55000000000000004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55000000000000004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55000000000000004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55000000000000004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55000000000000004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55000000000000004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55000000000000004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55000000000000004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55000000000000004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55000000000000004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55000000000000004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55000000000000004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55000000000000004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55000000000000004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55000000000000004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55000000000000004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55000000000000004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55000000000000004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55000000000000004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55000000000000004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55000000000000004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55000000000000004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55000000000000004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55000000000000004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55000000000000004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55000000000000004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55000000000000004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55000000000000004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55000000000000004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55000000000000004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55000000000000004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55000000000000004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55000000000000004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55000000000000004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55000000000000004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55000000000000004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55000000000000004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55000000000000004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55000000000000004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55000000000000004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55000000000000004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55000000000000004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55000000000000004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55000000000000004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55000000000000004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55000000000000004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55000000000000004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55000000000000004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55000000000000004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55000000000000004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55000000000000004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55000000000000004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55000000000000004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55000000000000004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55000000000000004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55000000000000004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55000000000000004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55000000000000004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55000000000000004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55000000000000004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55000000000000004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55000000000000004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55000000000000004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55000000000000004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55000000000000004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55000000000000004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55000000000000004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55000000000000004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55000000000000004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55000000000000004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55000000000000004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55000000000000004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55000000000000004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55000000000000004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55000000000000004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55000000000000004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55000000000000004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55000000000000004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55000000000000004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55000000000000004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55000000000000004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55000000000000004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55000000000000004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55000000000000004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55000000000000004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55000000000000004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55000000000000004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55000000000000004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55000000000000004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55000000000000004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55000000000000004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55000000000000004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55000000000000004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55000000000000004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55000000000000004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55000000000000004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55000000000000004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55000000000000004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55000000000000004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55000000000000004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55000000000000004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55000000000000004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55000000000000004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55000000000000004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55000000000000004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55000000000000004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55000000000000004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55000000000000004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55000000000000004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55000000000000004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55000000000000004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55000000000000004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55000000000000004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55000000000000004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55000000000000004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55000000000000004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55000000000000004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55000000000000004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55000000000000004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55000000000000004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55000000000000004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55000000000000004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55000000000000004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55000000000000004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55000000000000004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55000000000000004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55000000000000004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55000000000000004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55000000000000004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55000000000000004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55000000000000004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55000000000000004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55000000000000004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55000000000000004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55000000000000004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55000000000000004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55000000000000004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55000000000000004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55000000000000004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55000000000000004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55000000000000004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55000000000000004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55000000000000004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55000000000000004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55000000000000004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55000000000000004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55000000000000004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55000000000000004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55000000000000004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55000000000000004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55000000000000004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55000000000000004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55000000000000004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55000000000000004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55000000000000004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55000000000000004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55000000000000004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55000000000000004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55000000000000004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55000000000000004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55000000000000004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55000000000000004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55000000000000004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55000000000000004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55000000000000004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55000000000000004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55000000000000004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55000000000000004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55000000000000004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55000000000000004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55000000000000004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55000000000000004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55000000000000004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55000000000000004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55000000000000004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55000000000000004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55000000000000004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55000000000000004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55000000000000004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55000000000000004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55000000000000004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55000000000000004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55000000000000004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55000000000000004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55000000000000004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55000000000000004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55000000000000004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55000000000000004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55000000000000004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55000000000000004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55000000000000004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55000000000000004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55000000000000004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55000000000000004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55000000000000004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55000000000000004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55000000000000004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55000000000000004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55000000000000004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55000000000000004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55000000000000004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55000000000000004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55000000000000004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55000000000000004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55000000000000004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55000000000000004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55000000000000004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55000000000000004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55000000000000004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55000000000000004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55000000000000004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55000000000000004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55000000000000004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55000000000000004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55000000000000004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55000000000000004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55000000000000004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55000000000000004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55000000000000004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55000000000000004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55000000000000004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55000000000000004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55000000000000004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55000000000000004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55000000000000004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55000000000000004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55000000000000004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55000000000000004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55000000000000004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55000000000000004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55000000000000004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55000000000000004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55000000000000004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55000000000000004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55000000000000004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55000000000000004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55000000000000004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55000000000000004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55000000000000004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55000000000000004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55000000000000004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55000000000000004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55000000000000004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55000000000000004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55000000000000004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55000000000000004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55000000000000004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55000000000000004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55000000000000004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55000000000000004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55000000000000004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55000000000000004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55000000000000004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55000000000000004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55000000000000004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55000000000000004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55000000000000004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55000000000000004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55000000000000004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55000000000000004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55000000000000004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55000000000000004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55000000000000004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55000000000000004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55000000000000004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55000000000000004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55000000000000004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55000000000000004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55000000000000004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55000000000000004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55000000000000004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55000000000000004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55000000000000004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55000000000000004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55000000000000004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55000000000000004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55000000000000004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55000000000000004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55000000000000004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55000000000000004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55000000000000004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55000000000000004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55000000000000004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55000000000000004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55000000000000004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55000000000000004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55000000000000004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55000000000000004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55000000000000004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55000000000000004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55000000000000004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55000000000000004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55000000000000004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55000000000000004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55000000000000004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55000000000000004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55000000000000004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55000000000000004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55000000000000004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55000000000000004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55000000000000004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55000000000000004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55000000000000004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55000000000000004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55000000000000004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55000000000000004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55000000000000004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55000000000000004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55000000000000004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55000000000000004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55000000000000004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55000000000000004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55000000000000004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55000000000000004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55000000000000004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55000000000000004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55000000000000004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55000000000000004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55000000000000004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55000000000000004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55000000000000004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55000000000000004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55000000000000004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55000000000000004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55000000000000004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55000000000000004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55000000000000004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55000000000000004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55000000000000004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55000000000000004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55000000000000004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55000000000000004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55000000000000004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55000000000000004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55000000000000004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55000000000000004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55000000000000004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55000000000000004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55000000000000004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55000000000000004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55000000000000004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55000000000000004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55000000000000004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55000000000000004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55000000000000004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55000000000000004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55000000000000004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55000000000000004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55000000000000004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55000000000000004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55000000000000004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55000000000000004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55000000000000004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55000000000000004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55000000000000004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55000000000000004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55000000000000004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55000000000000004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55000000000000004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55000000000000004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55000000000000004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55000000000000004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55000000000000004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55000000000000004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55000000000000004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55000000000000004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55000000000000004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55000000000000004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55000000000000004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55000000000000004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55000000000000004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55000000000000004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55000000000000004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55000000000000004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55000000000000004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55000000000000004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55000000000000004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55000000000000004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55000000000000004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55000000000000004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55000000000000004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55000000000000004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55000000000000004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55000000000000004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55000000000000004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55000000000000004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55000000000000004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55000000000000004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55000000000000004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55000000000000004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55000000000000004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55000000000000004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55000000000000004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55000000000000004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55000000000000004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55000000000000004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55000000000000004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55000000000000004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55000000000000004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55000000000000004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55000000000000004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55000000000000004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55000000000000004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55000000000000004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55000000000000004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55000000000000004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55000000000000004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55000000000000004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55000000000000004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55000000000000004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55000000000000004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55000000000000004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55000000000000004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55000000000000004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55000000000000004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55000000000000004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55000000000000004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55000000000000004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55000000000000004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55000000000000004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55000000000000004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55000000000000004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55000000000000004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55000000000000004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55000000000000004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55000000000000004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55000000000000004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55000000000000004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55000000000000004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55000000000000004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55000000000000004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55000000000000004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55000000000000004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55000000000000004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55000000000000004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55000000000000004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55000000000000004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55000000000000004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55000000000000004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55000000000000004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55000000000000004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55000000000000004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55000000000000004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55000000000000004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55000000000000004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55000000000000004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55000000000000004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55000000000000004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55000000000000004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55000000000000004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55000000000000004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55000000000000004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55000000000000004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55000000000000004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55000000000000004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55000000000000004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55000000000000004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55000000000000004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55000000000000004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55000000000000004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55000000000000004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55000000000000004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55000000000000004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55000000000000004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55000000000000004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55000000000000004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55000000000000004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55000000000000004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55000000000000004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55000000000000004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55000000000000004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55000000000000004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55000000000000004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55000000000000004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55000000000000004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55000000000000004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55000000000000004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55000000000000004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55000000000000004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55000000000000004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55000000000000004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55000000000000004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55000000000000004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55000000000000004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55000000000000004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55000000000000004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55000000000000004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55000000000000004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55000000000000004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55000000000000004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55000000000000004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55000000000000004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55000000000000004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55000000000000004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55000000000000004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55000000000000004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55000000000000004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55000000000000004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55000000000000004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55000000000000004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55000000000000004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55000000000000004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55000000000000004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55000000000000004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55000000000000004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55000000000000004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55000000000000004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55000000000000004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55000000000000004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55000000000000004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55000000000000004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55000000000000004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55000000000000004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55000000000000004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55000000000000004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55000000000000004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55000000000000004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55000000000000004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55000000000000004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55000000000000004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55000000000000004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55000000000000004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55000000000000004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55000000000000004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55000000000000004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55000000000000004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55000000000000004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55000000000000004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55000000000000004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55000000000000004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55000000000000004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55000000000000004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55000000000000004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55000000000000004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55000000000000004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55000000000000004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55000000000000004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55000000000000004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55000000000000004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55000000000000004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55000000000000004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55000000000000004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55000000000000004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55000000000000004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55000000000000004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55000000000000004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55000000000000004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55000000000000004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55000000000000004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55000000000000004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55000000000000004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55000000000000004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55000000000000004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55000000000000004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55000000000000004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55000000000000004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55000000000000004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55000000000000004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55000000000000004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55000000000000004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55000000000000004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55000000000000004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55000000000000004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55000000000000004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55000000000000004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55000000000000004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55000000000000004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55000000000000004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55000000000000004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55000000000000004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55000000000000004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55000000000000004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55000000000000004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55000000000000004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55000000000000004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55000000000000004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55000000000000004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55000000000000004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55000000000000004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55000000000000004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55000000000000004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55000000000000004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55000000000000004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55000000000000004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55000000000000004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55000000000000004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55000000000000004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55000000000000004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55000000000000004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55000000000000004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55000000000000004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55000000000000004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55000000000000004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55000000000000004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55000000000000004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55000000000000004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55000000000000004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55000000000000004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55000000000000004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55000000000000004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55000000000000004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55000000000000004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55000000000000004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55000000000000004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55000000000000004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55000000000000004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55000000000000004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55000000000000004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55000000000000004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55000000000000004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55000000000000004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55000000000000004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55000000000000004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55000000000000004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55000000000000004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55000000000000004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55000000000000004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55000000000000004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55000000000000004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55000000000000004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55000000000000004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55000000000000004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55000000000000004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55000000000000004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55000000000000004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55000000000000004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55000000000000004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55000000000000004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55000000000000004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55000000000000004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55000000000000004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55000000000000004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55000000000000004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55000000000000004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55000000000000004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55000000000000004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55000000000000004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55000000000000004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55000000000000004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55000000000000004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55000000000000004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55000000000000004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55000000000000004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55000000000000004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55000000000000004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55000000000000004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55000000000000004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55000000000000004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55000000000000004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55000000000000004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55000000000000004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55000000000000004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55000000000000004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55000000000000004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55000000000000004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55000000000000004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55000000000000004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55000000000000004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55000000000000004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55000000000000004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55000000000000004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55000000000000004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55000000000000004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55000000000000004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55000000000000004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55000000000000004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55000000000000004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55000000000000004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55000000000000004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55000000000000004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55000000000000004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55000000000000004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55000000000000004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55000000000000004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55000000000000004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55000000000000004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55000000000000004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55000000000000004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55000000000000004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55000000000000004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55000000000000004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55000000000000004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55000000000000004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55000000000000004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55000000000000004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55000000000000004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55000000000000004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55000000000000004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55000000000000004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55000000000000004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55000000000000004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55000000000000004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55000000000000004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55000000000000004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55000000000000004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55000000000000004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55000000000000004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55000000000000004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55000000000000004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55000000000000004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55000000000000004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55000000000000004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55000000000000004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55000000000000004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55000000000000004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55000000000000004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55000000000000004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55000000000000004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55000000000000004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55000000000000004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55000000000000004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55000000000000004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55000000000000004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55000000000000004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55000000000000004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55000000000000004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55000000000000004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55000000000000004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55000000000000004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55000000000000004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55000000000000004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55000000000000004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55000000000000004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55000000000000004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55000000000000004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55000000000000004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55000000000000004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55000000000000004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55000000000000004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55000000000000004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55000000000000004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55000000000000004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55000000000000004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55000000000000004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55000000000000004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55000000000000004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55000000000000004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55000000000000004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55000000000000004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55000000000000004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55000000000000004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55000000000000004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55000000000000004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55000000000000004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55000000000000004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55000000000000004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55000000000000004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55000000000000004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55000000000000004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55000000000000004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55000000000000004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55000000000000004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55000000000000004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55000000000000004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55000000000000004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55000000000000004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55000000000000004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55000000000000004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55000000000000004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55000000000000004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55000000000000004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55000000000000004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55000000000000004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55000000000000004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55000000000000004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55000000000000004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55000000000000004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55000000000000004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55000000000000004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55000000000000004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55000000000000004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55000000000000004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55000000000000004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55000000000000004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55000000000000004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55000000000000004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55000000000000004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55000000000000004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55000000000000004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55000000000000004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55000000000000004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55000000000000004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55000000000000004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55000000000000004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55000000000000004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55000000000000004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55000000000000004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55000000000000004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55000000000000004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55000000000000004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55000000000000004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55000000000000004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55000000000000004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55000000000000004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55000000000000004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55000000000000004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55000000000000004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55000000000000004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55000000000000004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55000000000000004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55000000000000004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55000000000000004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55000000000000004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55000000000000004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55000000000000004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55000000000000004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55000000000000004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55000000000000004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55000000000000004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55000000000000004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55000000000000004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55000000000000004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55000000000000004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55000000000000004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55000000000000004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55000000000000004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55000000000000004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55000000000000004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55000000000000004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55000000000000004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55000000000000004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55000000000000004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55000000000000004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55000000000000004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55000000000000004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55000000000000004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55000000000000004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55000000000000004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55000000000000004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55000000000000004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55000000000000004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55000000000000004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55000000000000004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55000000000000004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55000000000000004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55000000000000004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55000000000000004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55000000000000004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55000000000000004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55000000000000004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55000000000000004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55000000000000004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55000000000000004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55000000000000004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55000000000000004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55000000000000004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55000000000000004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55000000000000004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55000000000000004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55000000000000004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55000000000000004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55000000000000004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55000000000000004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55000000000000004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55000000000000004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55000000000000004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55000000000000004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55000000000000004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55000000000000004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55000000000000004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55000000000000004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55000000000000004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55000000000000004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55000000000000004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55000000000000004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55000000000000004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55000000000000004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55000000000000004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55000000000000004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55000000000000004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55000000000000004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55000000000000004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55000000000000004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55000000000000004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55000000000000004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55000000000000004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55000000000000004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55000000000000004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55000000000000004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55000000000000004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55000000000000004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55000000000000004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55000000000000004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55000000000000004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55000000000000004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55000000000000004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55000000000000004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55000000000000004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55000000000000004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55000000000000004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55000000000000004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55000000000000004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55000000000000004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55000000000000004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55000000000000004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55000000000000004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55000000000000004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55000000000000004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55000000000000004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55000000000000004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55000000000000004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55000000000000004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55000000000000004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55000000000000004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55000000000000004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55000000000000004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55000000000000004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55000000000000004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55000000000000004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55000000000000004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55000000000000004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55000000000000004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55000000000000004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55000000000000004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55000000000000004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55000000000000004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55000000000000004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55000000000000004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55000000000000004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55000000000000004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55000000000000004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55000000000000004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55000000000000004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55000000000000004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55000000000000004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55000000000000004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55000000000000004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55000000000000004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55000000000000004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55000000000000004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55000000000000004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55000000000000004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55000000000000004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55000000000000004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55000000000000004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55000000000000004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55000000000000004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55000000000000004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55000000000000004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55000000000000004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55000000000000004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55000000000000004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55000000000000004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55000000000000004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55000000000000004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55000000000000004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55000000000000004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55000000000000004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55000000000000004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55000000000000004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55000000000000004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55000000000000004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55000000000000004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55000000000000004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55000000000000004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55000000000000004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55000000000000004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55000000000000004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55000000000000004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55000000000000004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55000000000000004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55000000000000004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55000000000000004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55000000000000004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55000000000000004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55000000000000004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55000000000000004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55000000000000004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55000000000000004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55000000000000004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55000000000000004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55000000000000004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55000000000000004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55000000000000004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55000000000000004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55000000000000004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55000000000000004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55000000000000004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55000000000000004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55000000000000004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55000000000000004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55000000000000004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55000000000000004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55000000000000004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55000000000000004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55000000000000004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55000000000000004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55000000000000004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55000000000000004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55000000000000004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55000000000000004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55000000000000004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55000000000000004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55000000000000004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55000000000000004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55000000000000004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55000000000000004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55000000000000004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55000000000000004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55000000000000004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55000000000000004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55000000000000004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55000000000000004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55000000000000004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55000000000000004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55000000000000004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55000000000000004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55000000000000004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55000000000000004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55000000000000004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55000000000000004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55000000000000004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55000000000000004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55000000000000004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55000000000000004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55000000000000004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55000000000000004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55000000000000004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55000000000000004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55000000000000004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55000000000000004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55000000000000004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55000000000000004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55000000000000004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55000000000000004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55000000000000004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55000000000000004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55000000000000004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55000000000000004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55000000000000004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55000000000000004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55000000000000004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55000000000000004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55000000000000004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55000000000000004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55000000000000004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55000000000000004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55000000000000004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55000000000000004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55000000000000004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55000000000000004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55000000000000004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55000000000000004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55000000000000004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55000000000000004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55000000000000004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55000000000000004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55000000000000004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55000000000000004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55000000000000004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55000000000000004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55000000000000004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55000000000000004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55000000000000004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55000000000000004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55000000000000004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55000000000000004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55000000000000004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55000000000000004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55000000000000004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55000000000000004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55000000000000004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55000000000000004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55000000000000004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55000000000000004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55000000000000004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55000000000000004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55000000000000004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55000000000000004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55000000000000004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55000000000000004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55000000000000004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55000000000000004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55000000000000004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55000000000000004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55000000000000004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55000000000000004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55000000000000004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55000000000000004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55000000000000004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55000000000000004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55000000000000004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55000000000000004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55000000000000004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55000000000000004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55000000000000004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55000000000000004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55000000000000004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55000000000000004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55000000000000004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55000000000000004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55000000000000004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55000000000000004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55000000000000004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55000000000000004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55000000000000004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55000000000000004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55000000000000004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55000000000000004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55000000000000004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55000000000000004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55000000000000004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55000000000000004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55000000000000004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55000000000000004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55000000000000004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55000000000000004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55000000000000004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55000000000000004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55000000000000004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55000000000000004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55000000000000004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55000000000000004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55000000000000004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55000000000000004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55000000000000004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55000000000000004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55000000000000004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55000000000000004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55000000000000004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55000000000000004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55000000000000004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55000000000000004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55000000000000004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55000000000000004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55000000000000004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55000000000000004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55000000000000004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55000000000000004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55000000000000004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55000000000000004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55000000000000004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55000000000000004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55000000000000004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55000000000000004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55000000000000004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55000000000000004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55000000000000004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55000000000000004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55000000000000004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55000000000000004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55000000000000004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55000000000000004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55000000000000004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55000000000000004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55000000000000004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55000000000000004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55000000000000004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55000000000000004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55000000000000004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55000000000000004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55000000000000004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55000000000000004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55000000000000004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55000000000000004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55000000000000004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55000000000000004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55000000000000004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55000000000000004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55000000000000004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55000000000000004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55000000000000004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55000000000000004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55000000000000004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55000000000000004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55000000000000004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55000000000000004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55000000000000004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55000000000000004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55000000000000004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55000000000000004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55000000000000004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55000000000000004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55000000000000004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55000000000000004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55000000000000004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55000000000000004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55000000000000004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55000000000000004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55000000000000004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55000000000000004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55000000000000004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55000000000000004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55000000000000004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55000000000000004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55000000000000004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55000000000000004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55000000000000004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55000000000000004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55000000000000004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55000000000000004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55000000000000004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55000000000000004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55000000000000004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55000000000000004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55000000000000004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55000000000000004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55000000000000004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55000000000000004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55000000000000004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55000000000000004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55000000000000004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55000000000000004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55000000000000004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55000000000000004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55000000000000004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55000000000000004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55000000000000004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55000000000000004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55000000000000004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55000000000000004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55000000000000004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55000000000000004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55000000000000004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55000000000000004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55000000000000004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55000000000000004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55000000000000004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55000000000000004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55000000000000004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55000000000000004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55000000000000004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55000000000000004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55000000000000004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55000000000000004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55000000000000004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55000000000000004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55000000000000004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55000000000000004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55000000000000004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55000000000000004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55000000000000004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55000000000000004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55000000000000004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55000000000000004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55000000000000004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55000000000000004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55000000000000004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55000000000000004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55000000000000004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55000000000000004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55000000000000004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55000000000000004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55000000000000004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55000000000000004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55000000000000004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55000000000000004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55000000000000004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55000000000000004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55000000000000004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55000000000000004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55000000000000004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55000000000000004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55000000000000004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55000000000000004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55000000000000004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55000000000000004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55000000000000004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55000000000000004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55000000000000004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55000000000000004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55000000000000004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55000000000000004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55000000000000004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55000000000000004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55000000000000004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55000000000000004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55000000000000004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55000000000000004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55000000000000004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55000000000000004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55000000000000004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55000000000000004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55000000000000004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55000000000000004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55000000000000004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55000000000000004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55000000000000004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55000000000000004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55000000000000004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55000000000000004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55000000000000004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55000000000000004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55000000000000004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55000000000000004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55000000000000004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55000000000000004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55000000000000004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55000000000000004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55000000000000004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55000000000000004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55000000000000004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55000000000000004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55000000000000004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55000000000000004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55000000000000004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55000000000000004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55000000000000004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55000000000000004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55000000000000004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55000000000000004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55000000000000004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55000000000000004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55000000000000004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55000000000000004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55000000000000004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55000000000000004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55000000000000004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55000000000000004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55000000000000004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55000000000000004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55000000000000004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55000000000000004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55000000000000004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55000000000000004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55000000000000004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55000000000000004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55000000000000004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55000000000000004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55000000000000004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55000000000000004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55000000000000004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55000000000000004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55000000000000004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55000000000000004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55000000000000004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55000000000000004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55000000000000004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55000000000000004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55000000000000004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55000000000000004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55000000000000004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55000000000000004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55000000000000004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55000000000000004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55000000000000004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55000000000000004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55000000000000004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55000000000000004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55000000000000004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55000000000000004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55000000000000004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55000000000000004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55000000000000004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55000000000000004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55000000000000004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55000000000000004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55000000000000004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55000000000000004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55000000000000004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55000000000000004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55000000000000004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55000000000000004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55000000000000004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55000000000000004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55000000000000004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55000000000000004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55000000000000004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55000000000000004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55000000000000004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55000000000000004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55000000000000004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55000000000000004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55000000000000004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55000000000000004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55000000000000004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55000000000000004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55000000000000004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55000000000000004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55000000000000004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55000000000000004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55000000000000004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55000000000000004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55000000000000004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55000000000000004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55000000000000004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55000000000000004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55000000000000004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55000000000000004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55000000000000004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55000000000000004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55000000000000004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55000000000000004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55000000000000004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55000000000000004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55000000000000004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55000000000000004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55000000000000004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55000000000000004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55000000000000004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55000000000000004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55000000000000004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55000000000000004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55000000000000004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55000000000000004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55000000000000004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55000000000000004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55000000000000004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55000000000000004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55000000000000004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55000000000000004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55000000000000004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55000000000000004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55000000000000004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55000000000000004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55000000000000004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55000000000000004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55000000000000004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55000000000000004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55000000000000004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55000000000000004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55000000000000004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55000000000000004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55000000000000004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55000000000000004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55000000000000004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55000000000000004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55000000000000004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55000000000000004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55000000000000004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55000000000000004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55000000000000004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55000000000000004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55000000000000004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55000000000000004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55000000000000004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55000000000000004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55000000000000004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55000000000000004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55000000000000004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55000000000000004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55000000000000004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55000000000000004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55000000000000004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55000000000000004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55000000000000004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55000000000000004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55000000000000004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55000000000000004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55000000000000004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55000000000000004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55000000000000004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55000000000000004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55000000000000004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55000000000000004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55000000000000004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55000000000000004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55000000000000004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55000000000000004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55000000000000004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55000000000000004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55000000000000004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55000000000000004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55000000000000004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55000000000000004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55000000000000004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55000000000000004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55000000000000004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55000000000000004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55000000000000004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55000000000000004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55000000000000004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55000000000000004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55000000000000004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55000000000000004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55000000000000004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55000000000000004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55000000000000004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55000000000000004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55000000000000004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55000000000000004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55000000000000004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55000000000000004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55000000000000004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55000000000000004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55000000000000004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55000000000000004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55000000000000004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55000000000000004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55000000000000004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55000000000000004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55000000000000004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55000000000000004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55000000000000004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55000000000000004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55000000000000004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55000000000000004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55000000000000004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55000000000000004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55000000000000004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55000000000000004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55000000000000004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55000000000000004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55000000000000004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55000000000000004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55000000000000004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55000000000000004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55000000000000004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55000000000000004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55000000000000004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55000000000000004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55000000000000004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55000000000000004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55000000000000004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55000000000000004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55000000000000004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55000000000000004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55000000000000004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55000000000000004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55000000000000004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55000000000000004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55000000000000004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55000000000000004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55000000000000004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55000000000000004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55000000000000004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55000000000000004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55000000000000004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55000000000000004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55000000000000004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55000000000000004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55000000000000004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55000000000000004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55000000000000004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55000000000000004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55000000000000004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55000000000000004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55000000000000004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55000000000000004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55000000000000004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55000000000000004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55000000000000004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55000000000000004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55000000000000004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55000000000000004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55000000000000004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55000000000000004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55000000000000004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55000000000000004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55000000000000004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55000000000000004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55000000000000004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55000000000000004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55000000000000004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55000000000000004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55000000000000004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55000000000000004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55000000000000004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55000000000000004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55000000000000004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55000000000000004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55000000000000004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55000000000000004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55000000000000004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55000000000000004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55000000000000004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55000000000000004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55000000000000004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55000000000000004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55000000000000004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55000000000000004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55000000000000004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55000000000000004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55000000000000004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55000000000000004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55000000000000004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55000000000000004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55000000000000004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55000000000000004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55000000000000004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55000000000000004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55000000000000004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55000000000000004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55000000000000004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55000000000000004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55000000000000004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55000000000000004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55000000000000004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55000000000000004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55000000000000004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55000000000000004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55000000000000004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55000000000000004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55000000000000004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55000000000000004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55000000000000004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55000000000000004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55000000000000004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55000000000000004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55000000000000004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55000000000000004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55000000000000004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55000000000000004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55000000000000004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55000000000000004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55000000000000004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55000000000000004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55000000000000004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55000000000000004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55000000000000004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55000000000000004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55000000000000004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55000000000000004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55000000000000004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55000000000000004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55000000000000004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55000000000000004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55000000000000004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55000000000000004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55000000000000004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55000000000000004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55000000000000004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55000000000000004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55000000000000004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55000000000000004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55000000000000004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55000000000000004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55000000000000004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55000000000000004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55000000000000004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55000000000000004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55000000000000004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55000000000000004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55000000000000004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55000000000000004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55000000000000004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55000000000000004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55000000000000004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55000000000000004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55000000000000004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55000000000000004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55000000000000004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55000000000000004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55000000000000004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55000000000000004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55000000000000004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55000000000000004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55000000000000004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55000000000000004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55000000000000004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55000000000000004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55000000000000004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55000000000000004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55000000000000004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55000000000000004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55000000000000004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55000000000000004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55000000000000004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55000000000000004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55000000000000004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55000000000000004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55000000000000004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55000000000000004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55000000000000004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55000000000000004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55000000000000004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55000000000000004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55000000000000004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55000000000000004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55000000000000004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55000000000000004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55000000000000004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55000000000000004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55000000000000004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55000000000000004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55000000000000004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55000000000000004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55000000000000004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55000000000000004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55000000000000004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55000000000000004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55000000000000004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55000000000000004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55000000000000004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55000000000000004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55000000000000004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55000000000000004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55000000000000004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55000000000000004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55000000000000004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55000000000000004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55000000000000004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55000000000000004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55000000000000004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55000000000000004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55000000000000004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55000000000000004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55000000000000004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55000000000000004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55000000000000004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55000000000000004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55000000000000004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55000000000000004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55000000000000004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55000000000000004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55000000000000004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55000000000000004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55000000000000004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55000000000000004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55000000000000004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55000000000000004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55000000000000004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55000000000000004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55000000000000004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55000000000000004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55000000000000004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55000000000000004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55000000000000004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55000000000000004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55000000000000004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55000000000000004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55000000000000004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55000000000000004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55000000000000004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55000000000000004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55000000000000004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55000000000000004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55000000000000004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55000000000000004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55000000000000004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55000000000000004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55000000000000004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55000000000000004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55000000000000004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55000000000000004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55000000000000004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55000000000000004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55000000000000004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55000000000000004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55000000000000004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55000000000000004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55000000000000004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55000000000000004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55000000000000004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x14ac:dyDescent="0.55000000000000004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55000000000000004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55000000000000004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55000000000000004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55000000000000004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55000000000000004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55000000000000004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55000000000000004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55000000000000004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55000000000000004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55000000000000004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55000000000000004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55000000000000004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55000000000000004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55000000000000004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55000000000000004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55000000000000004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55000000000000004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55000000000000004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55000000000000004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55000000000000004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55000000000000004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55000000000000004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55000000000000004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55000000000000004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55000000000000004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55000000000000004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55000000000000004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55000000000000004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55000000000000004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55000000000000004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55000000000000004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55000000000000004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55000000000000004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55000000000000004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55000000000000004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55000000000000004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55000000000000004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55000000000000004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55000000000000004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55000000000000004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55000000000000004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55000000000000004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55000000000000004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55000000000000004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55000000000000004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55000000000000004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55000000000000004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55000000000000004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55000000000000004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55000000000000004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55000000000000004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55000000000000004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55000000000000004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55000000000000004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55000000000000004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55000000000000004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55000000000000004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55000000000000004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55000000000000004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55000000000000004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55000000000000004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55000000000000004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55000000000000004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55000000000000004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55000000000000004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55000000000000004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55000000000000004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55000000000000004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55000000000000004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55000000000000004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55000000000000004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55000000000000004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55000000000000004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55000000000000004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55000000000000004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55000000000000004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55000000000000004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55000000000000004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55000000000000004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55000000000000004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55000000000000004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55000000000000004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55000000000000004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55000000000000004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55000000000000004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55000000000000004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55000000000000004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55000000000000004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55000000000000004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55000000000000004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55000000000000004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55000000000000004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55000000000000004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55000000000000004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55000000000000004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55000000000000004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55000000000000004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55000000000000004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55000000000000004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55000000000000004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55000000000000004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55000000000000004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55000000000000004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55000000000000004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55000000000000004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55000000000000004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55000000000000004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55000000000000004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55000000000000004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55000000000000004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55000000000000004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55000000000000004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55000000000000004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55000000000000004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55000000000000004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55000000000000004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55000000000000004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55000000000000004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55000000000000004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55000000000000004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55000000000000004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55000000000000004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55000000000000004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55000000000000004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55000000000000004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55000000000000004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55000000000000004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55000000000000004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55000000000000004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55000000000000004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55000000000000004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55000000000000004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55000000000000004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55000000000000004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55000000000000004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55000000000000004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55000000000000004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55000000000000004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55000000000000004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55000000000000004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55000000000000004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55000000000000004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55000000000000004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55000000000000004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55000000000000004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55000000000000004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55000000000000004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55000000000000004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55000000000000004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55000000000000004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55000000000000004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55000000000000004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55000000000000004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55000000000000004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55000000000000004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55000000000000004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55000000000000004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55000000000000004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55000000000000004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55000000000000004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55000000000000004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55000000000000004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55000000000000004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55000000000000004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55000000000000004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55000000000000004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55000000000000004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55000000000000004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55000000000000004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55000000000000004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55000000000000004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55000000000000004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55000000000000004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55000000000000004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55000000000000004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55000000000000004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55000000000000004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55000000000000004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55000000000000004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55000000000000004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55000000000000004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55000000000000004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55000000000000004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55000000000000004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55000000000000004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55000000000000004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55000000000000004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55000000000000004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55000000000000004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55000000000000004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55000000000000004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55000000000000004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55000000000000004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55000000000000004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55000000000000004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55000000000000004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55000000000000004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55000000000000004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55000000000000004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55000000000000004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55000000000000004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55000000000000004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55000000000000004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55000000000000004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55000000000000004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55000000000000004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55000000000000004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55000000000000004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55000000000000004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55000000000000004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55000000000000004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55000000000000004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55000000000000004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55000000000000004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55000000000000004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55000000000000004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55000000000000004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55000000000000004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55000000000000004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55000000000000004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55000000000000004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55000000000000004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55000000000000004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55000000000000004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55000000000000004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55000000000000004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55000000000000004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55000000000000004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55000000000000004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55000000000000004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55000000000000004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55000000000000004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55000000000000004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55000000000000004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55000000000000004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55000000000000004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55000000000000004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55000000000000004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55000000000000004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55000000000000004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55000000000000004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55000000000000004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55000000000000004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55000000000000004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55000000000000004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55000000000000004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55000000000000004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55000000000000004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55000000000000004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55000000000000004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55000000000000004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55000000000000004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55000000000000004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55000000000000004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55000000000000004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55000000000000004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55000000000000004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55000000000000004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55000000000000004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55000000000000004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55000000000000004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55000000000000004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55000000000000004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55000000000000004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55000000000000004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55000000000000004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55000000000000004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55000000000000004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55000000000000004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55000000000000004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55000000000000004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55000000000000004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55000000000000004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55000000000000004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55000000000000004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55000000000000004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55000000000000004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55000000000000004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55000000000000004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55000000000000004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55000000000000004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55000000000000004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55000000000000004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55000000000000004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55000000000000004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55000000000000004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55000000000000004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55000000000000004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55000000000000004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55000000000000004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55000000000000004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55000000000000004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55000000000000004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55000000000000004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55000000000000004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55000000000000004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55000000000000004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55000000000000004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55000000000000004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55000000000000004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55000000000000004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55000000000000004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55000000000000004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55000000000000004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55000000000000004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55000000000000004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55000000000000004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55000000000000004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55000000000000004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55000000000000004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55000000000000004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55000000000000004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55000000000000004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55000000000000004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55000000000000004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55000000000000004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55000000000000004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55000000000000004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55000000000000004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55000000000000004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55000000000000004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55000000000000004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55000000000000004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55000000000000004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55000000000000004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55000000000000004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55000000000000004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55000000000000004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55000000000000004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55000000000000004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55000000000000004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55000000000000004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55000000000000004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55000000000000004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55000000000000004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55000000000000004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55000000000000004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55000000000000004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55000000000000004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55000000000000004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55000000000000004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55000000000000004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55000000000000004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55000000000000004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55000000000000004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55000000000000004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55000000000000004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55000000000000004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55000000000000004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55000000000000004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55000000000000004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55000000000000004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55000000000000004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55000000000000004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55000000000000004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55000000000000004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55000000000000004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55000000000000004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55000000000000004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55000000000000004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55000000000000004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55000000000000004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55000000000000004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55000000000000004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55000000000000004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55000000000000004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55000000000000004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55000000000000004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55000000000000004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55000000000000004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55000000000000004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55000000000000004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55000000000000004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55000000000000004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55000000000000004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55000000000000004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55000000000000004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55000000000000004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55000000000000004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55000000000000004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55000000000000004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55000000000000004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55000000000000004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55000000000000004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55000000000000004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55000000000000004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55000000000000004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55000000000000004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55000000000000004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55000000000000004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55000000000000004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55000000000000004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55000000000000004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55000000000000004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55000000000000004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55000000000000004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55000000000000004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55000000000000004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55000000000000004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55000000000000004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55000000000000004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55000000000000004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55000000000000004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55000000000000004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55000000000000004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55000000000000004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55000000000000004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55000000000000004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55000000000000004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55000000000000004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55000000000000004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55000000000000004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55000000000000004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55000000000000004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55000000000000004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55000000000000004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55000000000000004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55000000000000004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55000000000000004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55000000000000004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55000000000000004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55000000000000004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55000000000000004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55000000000000004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55000000000000004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55000000000000004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55000000000000004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55000000000000004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55000000000000004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55000000000000004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55000000000000004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55000000000000004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55000000000000004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55000000000000004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55000000000000004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55000000000000004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55000000000000004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55000000000000004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55000000000000004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55000000000000004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55000000000000004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55000000000000004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55000000000000004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55000000000000004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55000000000000004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55000000000000004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55000000000000004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55000000000000004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55000000000000004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55000000000000004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55000000000000004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55000000000000004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55000000000000004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55000000000000004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55000000000000004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55000000000000004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55000000000000004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55000000000000004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55000000000000004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55000000000000004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55000000000000004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55000000000000004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55000000000000004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55000000000000004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55000000000000004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55000000000000004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55000000000000004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55000000000000004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55000000000000004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55000000000000004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55000000000000004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55000000000000004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55000000000000004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55000000000000004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55000000000000004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55000000000000004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55000000000000004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55000000000000004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55000000000000004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55000000000000004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55000000000000004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55000000000000004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55000000000000004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55000000000000004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55000000000000004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55000000000000004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55000000000000004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55000000000000004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55000000000000004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55000000000000004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55000000000000004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55000000000000004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55000000000000004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55000000000000004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x14ac:dyDescent="0.55000000000000004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55000000000000004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55000000000000004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55000000000000004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55000000000000004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55000000000000004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55000000000000004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55000000000000004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55000000000000004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55000000000000004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55000000000000004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55000000000000004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55000000000000004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55000000000000004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55000000000000004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55000000000000004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55000000000000004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55000000000000004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55000000000000004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55000000000000004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55000000000000004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55000000000000004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55000000000000004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55000000000000004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55000000000000004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55000000000000004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55000000000000004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55000000000000004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55000000000000004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55000000000000004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55000000000000004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55000000000000004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55000000000000004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55000000000000004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55000000000000004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55000000000000004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55000000000000004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55000000000000004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55000000000000004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55000000000000004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55000000000000004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55000000000000004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55000000000000004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55000000000000004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55000000000000004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55000000000000004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55000000000000004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55000000000000004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55000000000000004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55000000000000004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55000000000000004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55000000000000004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55000000000000004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55000000000000004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55000000000000004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55000000000000004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55000000000000004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55000000000000004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55000000000000004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55000000000000004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55000000000000004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55000000000000004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55000000000000004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55000000000000004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55000000000000004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55000000000000004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55000000000000004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55000000000000004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55000000000000004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55000000000000004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55000000000000004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55000000000000004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55000000000000004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55000000000000004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55000000000000004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55000000000000004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55000000000000004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55000000000000004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55000000000000004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55000000000000004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55000000000000004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55000000000000004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55000000000000004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55000000000000004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55000000000000004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55000000000000004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55000000000000004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55000000000000004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55000000000000004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55000000000000004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55000000000000004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55000000000000004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55000000000000004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55000000000000004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55000000000000004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55000000000000004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55000000000000004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55000000000000004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55000000000000004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55000000000000004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55000000000000004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55000000000000004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55000000000000004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55000000000000004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55000000000000004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55000000000000004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55000000000000004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55000000000000004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55000000000000004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55000000000000004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55000000000000004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55000000000000004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55000000000000004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55000000000000004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55000000000000004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55000000000000004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55000000000000004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55000000000000004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55000000000000004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55000000000000004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55000000000000004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55000000000000004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55000000000000004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55000000000000004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55000000000000004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55000000000000004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55000000000000004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55000000000000004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55000000000000004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55000000000000004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55000000000000004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55000000000000004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55000000000000004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55000000000000004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55000000000000004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55000000000000004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55000000000000004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55000000000000004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55000000000000004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55000000000000004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55000000000000004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55000000000000004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55000000000000004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55000000000000004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55000000000000004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55000000000000004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55000000000000004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55000000000000004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55000000000000004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55000000000000004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55000000000000004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55000000000000004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55000000000000004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55000000000000004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55000000000000004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55000000000000004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55000000000000004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55000000000000004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55000000000000004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55000000000000004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55000000000000004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55000000000000004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55000000000000004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55000000000000004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55000000000000004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55000000000000004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55000000000000004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55000000000000004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55000000000000004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55000000000000004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55000000000000004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55000000000000004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55000000000000004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55000000000000004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55000000000000004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55000000000000004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55000000000000004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55000000000000004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55000000000000004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55000000000000004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55000000000000004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55000000000000004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55000000000000004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55000000000000004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55000000000000004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55000000000000004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55000000000000004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55000000000000004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55000000000000004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55000000000000004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55000000000000004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55000000000000004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55000000000000004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55000000000000004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55000000000000004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55000000000000004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55000000000000004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55000000000000004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55000000000000004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55000000000000004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55000000000000004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55000000000000004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55000000000000004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55000000000000004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55000000000000004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55000000000000004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55000000000000004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55000000000000004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55000000000000004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55000000000000004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55000000000000004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55000000000000004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55000000000000004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55000000000000004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55000000000000004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55000000000000004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55000000000000004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55000000000000004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55000000000000004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55000000000000004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55000000000000004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55000000000000004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55000000000000004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55000000000000004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55000000000000004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55000000000000004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55000000000000004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55000000000000004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55000000000000004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55000000000000004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55000000000000004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55000000000000004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55000000000000004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55000000000000004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55000000000000004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55000000000000004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55000000000000004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55000000000000004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55000000000000004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55000000000000004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55000000000000004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55000000000000004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55000000000000004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55000000000000004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55000000000000004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55000000000000004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55000000000000004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55000000000000004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55000000000000004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55000000000000004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55000000000000004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55000000000000004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55000000000000004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55000000000000004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55000000000000004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55000000000000004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55000000000000004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55000000000000004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55000000000000004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55000000000000004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55000000000000004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55000000000000004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55000000000000004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55000000000000004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55000000000000004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55000000000000004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55000000000000004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55000000000000004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55000000000000004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55000000000000004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55000000000000004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55000000000000004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55000000000000004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55000000000000004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55000000000000004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55000000000000004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55000000000000004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55000000000000004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55000000000000004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55000000000000004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55000000000000004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55000000000000004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55000000000000004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55000000000000004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55000000000000004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55000000000000004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55000000000000004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55000000000000004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55000000000000004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55000000000000004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55000000000000004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55000000000000004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55000000000000004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55000000000000004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55000000000000004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55000000000000004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55000000000000004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55000000000000004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55000000000000004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55000000000000004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55000000000000004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55000000000000004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55000000000000004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55000000000000004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55000000000000004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55000000000000004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55000000000000004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55000000000000004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55000000000000004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55000000000000004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55000000000000004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55000000000000004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55000000000000004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55000000000000004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55000000000000004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55000000000000004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55000000000000004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55000000000000004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55000000000000004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55000000000000004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55000000000000004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55000000000000004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55000000000000004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55000000000000004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55000000000000004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55000000000000004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55000000000000004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55000000000000004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55000000000000004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55000000000000004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55000000000000004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55000000000000004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55000000000000004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55000000000000004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55000000000000004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55000000000000004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55000000000000004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55000000000000004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55000000000000004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55000000000000004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55000000000000004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55000000000000004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55000000000000004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55000000000000004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55000000000000004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55000000000000004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55000000000000004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55000000000000004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55000000000000004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55000000000000004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55000000000000004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55000000000000004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55000000000000004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55000000000000004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55000000000000004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55000000000000004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55000000000000004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55000000000000004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55000000000000004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55000000000000004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55000000000000004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55000000000000004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55000000000000004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55000000000000004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55000000000000004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55000000000000004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55000000000000004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55000000000000004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55000000000000004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55000000000000004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55000000000000004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55000000000000004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55000000000000004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55000000000000004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55000000000000004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55000000000000004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55000000000000004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55000000000000004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55000000000000004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55000000000000004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55000000000000004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55000000000000004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55000000000000004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55000000000000004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55000000000000004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55000000000000004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55000000000000004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55000000000000004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55000000000000004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55000000000000004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55000000000000004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55000000000000004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55000000000000004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55000000000000004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55000000000000004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55000000000000004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55000000000000004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55000000000000004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55000000000000004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55000000000000004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55000000000000004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55000000000000004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55000000000000004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55000000000000004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55000000000000004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55000000000000004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55000000000000004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55000000000000004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55000000000000004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55000000000000004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55000000000000004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55000000000000004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55000000000000004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55000000000000004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55000000000000004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55000000000000004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55000000000000004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55000000000000004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55000000000000004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55000000000000004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55000000000000004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55000000000000004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55000000000000004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55000000000000004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55000000000000004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55000000000000004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55000000000000004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55000000000000004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55000000000000004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55000000000000004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55000000000000004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55000000000000004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55000000000000004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55000000000000004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55000000000000004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55000000000000004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55000000000000004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55000000000000004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55000000000000004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55000000000000004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55000000000000004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55000000000000004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55000000000000004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55000000000000004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55000000000000004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55000000000000004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55000000000000004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55000000000000004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55000000000000004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55000000000000004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55000000000000004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55000000000000004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55000000000000004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55000000000000004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55000000000000004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55000000000000004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55000000000000004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55000000000000004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55000000000000004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55000000000000004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55000000000000004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55000000000000004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55000000000000004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55000000000000004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55000000000000004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55000000000000004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55000000000000004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55000000000000004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55000000000000004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55000000000000004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55000000000000004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55000000000000004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55000000000000004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55000000000000004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55000000000000004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55000000000000004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55000000000000004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55000000000000004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55000000000000004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55000000000000004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55000000000000004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55000000000000004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55000000000000004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55000000000000004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55000000000000004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55000000000000004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55000000000000004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55000000000000004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55000000000000004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55000000000000004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55000000000000004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55000000000000004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55000000000000004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55000000000000004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55000000000000004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55000000000000004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55000000000000004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55000000000000004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55000000000000004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55000000000000004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55000000000000004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55000000000000004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55000000000000004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55000000000000004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55000000000000004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55000000000000004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55000000000000004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55000000000000004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55000000000000004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55000000000000004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55000000000000004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55000000000000004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55000000000000004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55000000000000004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55000000000000004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55000000000000004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55000000000000004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55000000000000004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55000000000000004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55000000000000004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55000000000000004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55000000000000004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55000000000000004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55000000000000004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55000000000000004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55000000000000004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55000000000000004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55000000000000004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55000000000000004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55000000000000004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55000000000000004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55000000000000004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55000000000000004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55000000000000004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55000000000000004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55000000000000004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55000000000000004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55000000000000004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55000000000000004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55000000000000004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55000000000000004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55000000000000004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55000000000000004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55000000000000004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55000000000000004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55000000000000004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55000000000000004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55000000000000004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55000000000000004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55000000000000004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55000000000000004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55000000000000004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55000000000000004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55000000000000004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55000000000000004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55000000000000004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55000000000000004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55000000000000004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55000000000000004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55000000000000004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55000000000000004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55000000000000004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55000000000000004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55000000000000004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55000000000000004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55000000000000004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55000000000000004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55000000000000004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55000000000000004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55000000000000004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55000000000000004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55000000000000004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55000000000000004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55000000000000004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55000000000000004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55000000000000004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55000000000000004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55000000000000004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55000000000000004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55000000000000004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55000000000000004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55000000000000004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55000000000000004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55000000000000004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55000000000000004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55000000000000004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55000000000000004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55000000000000004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55000000000000004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55000000000000004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55000000000000004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55000000000000004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55000000000000004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55000000000000004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55000000000000004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55000000000000004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55000000000000004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55000000000000004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55000000000000004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55000000000000004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55000000000000004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55000000000000004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55000000000000004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55000000000000004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55000000000000004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55000000000000004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55000000000000004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55000000000000004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55000000000000004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55000000000000004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55000000000000004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55000000000000004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55000000000000004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55000000000000004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55000000000000004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55000000000000004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55000000000000004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55000000000000004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55000000000000004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55000000000000004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55000000000000004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55000000000000004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55000000000000004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55000000000000004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55000000000000004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55000000000000004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55000000000000004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55000000000000004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55000000000000004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55000000000000004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55000000000000004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55000000000000004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55000000000000004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55000000000000004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55000000000000004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55000000000000004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55000000000000004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55000000000000004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55000000000000004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55000000000000004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55000000000000004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55000000000000004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55000000000000004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55000000000000004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55000000000000004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55000000000000004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55000000000000004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55000000000000004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55000000000000004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55000000000000004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55000000000000004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55000000000000004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55000000000000004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55000000000000004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55000000000000004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55000000000000004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55000000000000004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55000000000000004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55000000000000004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55000000000000004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55000000000000004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55000000000000004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55000000000000004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55000000000000004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55000000000000004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55000000000000004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55000000000000004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55000000000000004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55000000000000004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55000000000000004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55000000000000004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55000000000000004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55000000000000004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55000000000000004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55000000000000004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55000000000000004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55000000000000004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55000000000000004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55000000000000004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55000000000000004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55000000000000004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55000000000000004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55000000000000004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55000000000000004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55000000000000004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55000000000000004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55000000000000004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55000000000000004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55000000000000004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55000000000000004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55000000000000004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55000000000000004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55000000000000004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55000000000000004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55000000000000004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55000000000000004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55000000000000004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55000000000000004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55000000000000004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55000000000000004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55000000000000004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55000000000000004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55000000000000004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55000000000000004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55000000000000004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55000000000000004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55000000000000004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55000000000000004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55000000000000004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55000000000000004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55000000000000004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55000000000000004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55000000000000004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55000000000000004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55000000000000004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55000000000000004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55000000000000004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55000000000000004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55000000000000004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55000000000000004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55000000000000004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55000000000000004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55000000000000004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55000000000000004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55000000000000004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55000000000000004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55000000000000004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55000000000000004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55000000000000004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55000000000000004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55000000000000004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55000000000000004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55000000000000004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55000000000000004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55000000000000004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55000000000000004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55000000000000004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55000000000000004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55000000000000004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55000000000000004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55000000000000004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55000000000000004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55000000000000004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55000000000000004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55000000000000004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55000000000000004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55000000000000004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55000000000000004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55000000000000004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55000000000000004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55000000000000004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55000000000000004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55000000000000004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55000000000000004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55000000000000004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55000000000000004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55000000000000004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55000000000000004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55000000000000004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55000000000000004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55000000000000004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55000000000000004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55000000000000004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55000000000000004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55000000000000004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55000000000000004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55000000000000004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55000000000000004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55000000000000004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55000000000000004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55000000000000004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55000000000000004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55000000000000004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55000000000000004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55000000000000004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55000000000000004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55000000000000004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55000000000000004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55000000000000004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55000000000000004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55000000000000004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55000000000000004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55000000000000004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55000000000000004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55000000000000004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55000000000000004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55000000000000004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55000000000000004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55000000000000004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55000000000000004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55000000000000004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55000000000000004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55000000000000004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55000000000000004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55000000000000004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55000000000000004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55000000000000004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55000000000000004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55000000000000004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55000000000000004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55000000000000004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55000000000000004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55000000000000004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55000000000000004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55000000000000004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55000000000000004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55000000000000004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55000000000000004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55000000000000004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55000000000000004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55000000000000004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55000000000000004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55000000000000004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55000000000000004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55000000000000004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55000000000000004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55000000000000004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55000000000000004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55000000000000004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55000000000000004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55000000000000004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55000000000000004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55000000000000004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55000000000000004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55000000000000004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55000000000000004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55000000000000004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55000000000000004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55000000000000004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55000000000000004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55000000000000004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55000000000000004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55000000000000004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55000000000000004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55000000000000004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55000000000000004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55000000000000004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55000000000000004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55000000000000004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55000000000000004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55000000000000004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55000000000000004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55000000000000004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55000000000000004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55000000000000004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55000000000000004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55000000000000004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55000000000000004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55000000000000004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55000000000000004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55000000000000004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55000000000000004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55000000000000004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55000000000000004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55000000000000004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55000000000000004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55000000000000004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55000000000000004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55000000000000004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55000000000000004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55000000000000004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55000000000000004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55000000000000004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55000000000000004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55000000000000004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55000000000000004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55000000000000004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55000000000000004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55000000000000004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55000000000000004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55000000000000004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55000000000000004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55000000000000004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55000000000000004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55000000000000004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55000000000000004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55000000000000004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55000000000000004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55000000000000004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55000000000000004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55000000000000004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55000000000000004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55000000000000004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55000000000000004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55000000000000004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55000000000000004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55000000000000004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55000000000000004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55000000000000004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55000000000000004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55000000000000004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55000000000000004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55000000000000004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55000000000000004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55000000000000004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55000000000000004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55000000000000004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55000000000000004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55000000000000004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55000000000000004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55000000000000004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55000000000000004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55000000000000004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55000000000000004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55000000000000004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55000000000000004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55000000000000004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55000000000000004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55000000000000004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55000000000000004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55000000000000004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55000000000000004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55000000000000004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55000000000000004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55000000000000004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55000000000000004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55000000000000004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55000000000000004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55000000000000004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55000000000000004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55000000000000004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55000000000000004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55000000000000004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55000000000000004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55000000000000004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55000000000000004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55000000000000004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55000000000000004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55000000000000004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55000000000000004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55000000000000004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55000000000000004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55000000000000004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55000000000000004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55000000000000004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55000000000000004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55000000000000004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55000000000000004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55000000000000004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55000000000000004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55000000000000004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55000000000000004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55000000000000004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55000000000000004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55000000000000004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55000000000000004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55000000000000004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55000000000000004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55000000000000004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55000000000000004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55000000000000004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55000000000000004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55000000000000004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55000000000000004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55000000000000004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55000000000000004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55000000000000004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55000000000000004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55000000000000004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55000000000000004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55000000000000004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55000000000000004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55000000000000004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55000000000000004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55000000000000004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55000000000000004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55000000000000004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55000000000000004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55000000000000004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55000000000000004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55000000000000004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55000000000000004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55000000000000004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55000000000000004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55000000000000004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55000000000000004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55000000000000004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55000000000000004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55000000000000004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55000000000000004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55000000000000004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55000000000000004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55000000000000004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55000000000000004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55000000000000004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55000000000000004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55000000000000004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55000000000000004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55000000000000004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55000000000000004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55000000000000004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55000000000000004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55000000000000004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55000000000000004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55000000000000004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55000000000000004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55000000000000004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55000000000000004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55000000000000004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55000000000000004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55000000000000004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55000000000000004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55000000000000004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55000000000000004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55000000000000004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55000000000000004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55000000000000004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55000000000000004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55000000000000004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55000000000000004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55000000000000004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55000000000000004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55000000000000004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55000000000000004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55000000000000004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55000000000000004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55000000000000004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55000000000000004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55000000000000004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55000000000000004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55000000000000004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55000000000000004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55000000000000004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55000000000000004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55000000000000004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55000000000000004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55000000000000004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55000000000000004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55000000000000004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55000000000000004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55000000000000004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55000000000000004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55000000000000004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55000000000000004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55000000000000004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55000000000000004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55000000000000004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55000000000000004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55000000000000004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55000000000000004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55000000000000004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55000000000000004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55000000000000004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55000000000000004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55000000000000004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55000000000000004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55000000000000004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55000000000000004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55000000000000004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55000000000000004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55000000000000004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55000000000000004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55000000000000004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55000000000000004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55000000000000004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55000000000000004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55000000000000004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55000000000000004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55000000000000004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55000000000000004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55000000000000004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55000000000000004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55000000000000004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55000000000000004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55000000000000004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55000000000000004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55000000000000004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55000000000000004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55000000000000004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55000000000000004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55000000000000004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55000000000000004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55000000000000004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55000000000000004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55000000000000004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55000000000000004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55000000000000004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55000000000000004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55000000000000004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55000000000000004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55000000000000004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55000000000000004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55000000000000004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55000000000000004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55000000000000004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55000000000000004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55000000000000004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55000000000000004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55000000000000004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55000000000000004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55000000000000004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55000000000000004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55000000000000004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55000000000000004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55000000000000004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55000000000000004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55000000000000004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55000000000000004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55000000000000004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55000000000000004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55000000000000004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55000000000000004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55000000000000004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55000000000000004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55000000000000004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55000000000000004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55000000000000004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55000000000000004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55000000000000004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55000000000000004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55000000000000004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55000000000000004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55000000000000004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55000000000000004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55000000000000004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55000000000000004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55000000000000004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55000000000000004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55000000000000004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55000000000000004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55000000000000004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55000000000000004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55000000000000004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55000000000000004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55000000000000004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55000000000000004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55000000000000004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55000000000000004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55000000000000004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55000000000000004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55000000000000004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55000000000000004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55000000000000004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55000000000000004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55000000000000004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55000000000000004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55000000000000004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55000000000000004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55000000000000004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55000000000000004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55000000000000004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55000000000000004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55000000000000004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55000000000000004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55000000000000004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55000000000000004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55000000000000004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55000000000000004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55000000000000004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55000000000000004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55000000000000004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55000000000000004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55000000000000004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55000000000000004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55000000000000004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55000000000000004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55000000000000004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55000000000000004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55000000000000004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55000000000000004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55000000000000004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55000000000000004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55000000000000004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55000000000000004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55000000000000004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55000000000000004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55000000000000004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55000000000000004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55000000000000004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55000000000000004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55000000000000004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55000000000000004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55000000000000004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55000000000000004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55000000000000004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55000000000000004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55000000000000004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55000000000000004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55000000000000004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55000000000000004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55000000000000004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55000000000000004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55000000000000004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55000000000000004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55000000000000004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55000000000000004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55000000000000004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55000000000000004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55000000000000004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55000000000000004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55000000000000004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55000000000000004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55000000000000004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55000000000000004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55000000000000004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55000000000000004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55000000000000004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55000000000000004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55000000000000004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55000000000000004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55000000000000004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55000000000000004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55000000000000004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55000000000000004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55000000000000004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55000000000000004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55000000000000004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55000000000000004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55000000000000004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55000000000000004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55000000000000004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55000000000000004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55000000000000004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55000000000000004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55000000000000004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55000000000000004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55000000000000004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55000000000000004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55000000000000004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55000000000000004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55000000000000004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55000000000000004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55000000000000004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55000000000000004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55000000000000004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55000000000000004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55000000000000004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55000000000000004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55000000000000004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55000000000000004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55000000000000004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55000000000000004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55000000000000004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55000000000000004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55000000000000004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55000000000000004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55000000000000004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55000000000000004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55000000000000004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55000000000000004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55000000000000004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55000000000000004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55000000000000004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55000000000000004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55000000000000004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55000000000000004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55000000000000004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55000000000000004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55000000000000004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55000000000000004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55000000000000004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55000000000000004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55000000000000004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55000000000000004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55000000000000004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55000000000000004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55000000000000004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55000000000000004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55000000000000004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55000000000000004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55000000000000004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55000000000000004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55000000000000004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55000000000000004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55000000000000004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55000000000000004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55000000000000004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55000000000000004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55000000000000004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55000000000000004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55000000000000004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55000000000000004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55000000000000004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55000000000000004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55000000000000004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55000000000000004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55000000000000004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55000000000000004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55000000000000004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55000000000000004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55000000000000004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55000000000000004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55000000000000004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55000000000000004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55000000000000004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55000000000000004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55000000000000004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55000000000000004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55000000000000004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55000000000000004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55000000000000004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55000000000000004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55000000000000004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55000000000000004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55000000000000004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55000000000000004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55000000000000004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55000000000000004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55000000000000004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55000000000000004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55000000000000004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55000000000000004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55000000000000004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55000000000000004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55000000000000004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55000000000000004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55000000000000004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55000000000000004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55000000000000004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55000000000000004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55000000000000004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55000000000000004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55000000000000004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55000000000000004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55000000000000004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55000000000000004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55000000000000004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55000000000000004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55000000000000004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55000000000000004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55000000000000004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55000000000000004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55000000000000004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55000000000000004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55000000000000004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55000000000000004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55000000000000004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55000000000000004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55000000000000004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55000000000000004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55000000000000004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55000000000000004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55000000000000004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55000000000000004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55000000000000004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55000000000000004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55000000000000004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55000000000000004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55000000000000004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55000000000000004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55000000000000004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55000000000000004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55000000000000004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55000000000000004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55000000000000004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55000000000000004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55000000000000004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55000000000000004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55000000000000004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55000000000000004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55000000000000004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55000000000000004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55000000000000004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55000000000000004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55000000000000004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55000000000000004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55000000000000004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55000000000000004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55000000000000004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55000000000000004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55000000000000004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55000000000000004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55000000000000004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55000000000000004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55000000000000004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55000000000000004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55000000000000004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55000000000000004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55000000000000004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55000000000000004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55000000000000004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55000000000000004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55000000000000004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55000000000000004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55000000000000004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55000000000000004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55000000000000004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55000000000000004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55000000000000004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55000000000000004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55000000000000004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55000000000000004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55000000000000004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55000000000000004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55000000000000004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55000000000000004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55000000000000004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55000000000000004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55000000000000004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55000000000000004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55000000000000004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55000000000000004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x14ac:dyDescent="0.55000000000000004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55000000000000004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55000000000000004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55000000000000004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55000000000000004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55000000000000004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55000000000000004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55000000000000004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55000000000000004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55000000000000004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55000000000000004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55000000000000004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55000000000000004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55000000000000004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55000000000000004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55000000000000004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55000000000000004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55000000000000004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55000000000000004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55000000000000004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55000000000000004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55000000000000004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55000000000000004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55000000000000004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55000000000000004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55000000000000004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55000000000000004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55000000000000004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55000000000000004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55000000000000004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55000000000000004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55000000000000004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55000000000000004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55000000000000004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55000000000000004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55000000000000004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55000000000000004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55000000000000004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55000000000000004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55000000000000004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55000000000000004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55000000000000004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55000000000000004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55000000000000004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55000000000000004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55000000000000004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55000000000000004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55000000000000004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55000000000000004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55000000000000004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55000000000000004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55000000000000004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55000000000000004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55000000000000004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55000000000000004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55000000000000004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55000000000000004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55000000000000004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55000000000000004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55000000000000004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55000000000000004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55000000000000004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55000000000000004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55000000000000004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55000000000000004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55000000000000004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55000000000000004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55000000000000004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55000000000000004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55000000000000004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55000000000000004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55000000000000004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55000000000000004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55000000000000004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55000000000000004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55000000000000004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55000000000000004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55000000000000004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55000000000000004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55000000000000004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55000000000000004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55000000000000004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55000000000000004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55000000000000004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55000000000000004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55000000000000004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55000000000000004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55000000000000004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55000000000000004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55000000000000004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55000000000000004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55000000000000004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55000000000000004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55000000000000004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55000000000000004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55000000000000004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55000000000000004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55000000000000004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55000000000000004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55000000000000004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55000000000000004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55000000000000004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55000000000000004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55000000000000004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55000000000000004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55000000000000004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55000000000000004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55000000000000004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55000000000000004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55000000000000004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55000000000000004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55000000000000004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55000000000000004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55000000000000004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55000000000000004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55000000000000004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55000000000000004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55000000000000004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55000000000000004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55000000000000004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55000000000000004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55000000000000004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55000000000000004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55000000000000004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55000000000000004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55000000000000004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55000000000000004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55000000000000004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55000000000000004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55000000000000004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55000000000000004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55000000000000004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55000000000000004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55000000000000004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55000000000000004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55000000000000004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55000000000000004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55000000000000004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55000000000000004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55000000000000004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55000000000000004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55000000000000004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55000000000000004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55000000000000004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55000000000000004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55000000000000004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55000000000000004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55000000000000004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55000000000000004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55000000000000004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55000000000000004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55000000000000004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55000000000000004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55000000000000004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55000000000000004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55000000000000004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55000000000000004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55000000000000004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55000000000000004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55000000000000004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55000000000000004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55000000000000004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55000000000000004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55000000000000004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55000000000000004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55000000000000004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55000000000000004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55000000000000004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55000000000000004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55000000000000004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55000000000000004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55000000000000004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55000000000000004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55000000000000004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55000000000000004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55000000000000004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55000000000000004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55000000000000004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55000000000000004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55000000000000004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55000000000000004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55000000000000004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55000000000000004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55000000000000004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55000000000000004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55000000000000004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55000000000000004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55000000000000004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55000000000000004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55000000000000004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55000000000000004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55000000000000004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55000000000000004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55000000000000004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55000000000000004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55000000000000004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55000000000000004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55000000000000004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55000000000000004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55000000000000004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55000000000000004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55000000000000004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55000000000000004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55000000000000004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55000000000000004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55000000000000004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55000000000000004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55000000000000004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55000000000000004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55000000000000004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55000000000000004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55000000000000004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55000000000000004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55000000000000004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55000000000000004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55000000000000004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55000000000000004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55000000000000004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55000000000000004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55000000000000004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55000000000000004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55000000000000004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55000000000000004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55000000000000004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55000000000000004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55000000000000004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55000000000000004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55000000000000004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55000000000000004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55000000000000004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55000000000000004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55000000000000004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55000000000000004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55000000000000004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55000000000000004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55000000000000004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55000000000000004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55000000000000004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55000000000000004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55000000000000004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55000000000000004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55000000000000004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55000000000000004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55000000000000004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55000000000000004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55000000000000004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55000000000000004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55000000000000004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55000000000000004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55000000000000004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55000000000000004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55000000000000004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55000000000000004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55000000000000004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55000000000000004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55000000000000004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55000000000000004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55000000000000004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55000000000000004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55000000000000004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55000000000000004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55000000000000004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55000000000000004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55000000000000004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55000000000000004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55000000000000004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55000000000000004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55000000000000004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55000000000000004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55000000000000004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55000000000000004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55000000000000004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55000000000000004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55000000000000004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55000000000000004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55000000000000004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55000000000000004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55000000000000004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55000000000000004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55000000000000004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55000000000000004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55000000000000004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55000000000000004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55000000000000004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55000000000000004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55000000000000004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55000000000000004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55000000000000004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55000000000000004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55000000000000004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55000000000000004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55000000000000004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55000000000000004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55000000000000004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55000000000000004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55000000000000004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55000000000000004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55000000000000004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55000000000000004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55000000000000004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55000000000000004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55000000000000004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55000000000000004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55000000000000004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55000000000000004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55000000000000004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55000000000000004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55000000000000004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55000000000000004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55000000000000004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55000000000000004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55000000000000004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55000000000000004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55000000000000004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55000000000000004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55000000000000004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55000000000000004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55000000000000004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55000000000000004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55000000000000004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55000000000000004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55000000000000004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55000000000000004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55000000000000004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55000000000000004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55000000000000004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55000000000000004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55000000000000004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55000000000000004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55000000000000004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55000000000000004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55000000000000004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55000000000000004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55000000000000004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55000000000000004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55000000000000004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55000000000000004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55000000000000004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55000000000000004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55000000000000004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55000000000000004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55000000000000004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55000000000000004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55000000000000004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55000000000000004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55000000000000004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55000000000000004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55000000000000004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55000000000000004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55000000000000004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55000000000000004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55000000000000004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55000000000000004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55000000000000004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55000000000000004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55000000000000004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55000000000000004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55000000000000004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55000000000000004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55000000000000004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55000000000000004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55000000000000004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55000000000000004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55000000000000004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55000000000000004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55000000000000004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55000000000000004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55000000000000004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55000000000000004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55000000000000004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55000000000000004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55000000000000004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55000000000000004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55000000000000004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55000000000000004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55000000000000004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55000000000000004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55000000000000004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55000000000000004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55000000000000004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55000000000000004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55000000000000004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55000000000000004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55000000000000004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55000000000000004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55000000000000004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55000000000000004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55000000000000004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55000000000000004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55000000000000004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55000000000000004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55000000000000004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55000000000000004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55000000000000004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55000000000000004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55000000000000004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55000000000000004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55000000000000004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55000000000000004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55000000000000004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55000000000000004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55000000000000004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55000000000000004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55000000000000004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55000000000000004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55000000000000004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55000000000000004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55000000000000004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55000000000000004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55000000000000004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55000000000000004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55000000000000004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55000000000000004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55000000000000004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55000000000000004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55000000000000004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55000000000000004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55000000000000004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55000000000000004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55000000000000004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55000000000000004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55000000000000004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55000000000000004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55000000000000004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55000000000000004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55000000000000004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55000000000000004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55000000000000004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55000000000000004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55000000000000004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55000000000000004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55000000000000004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55000000000000004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55000000000000004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55000000000000004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55000000000000004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55000000000000004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55000000000000004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55000000000000004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55000000000000004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55000000000000004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55000000000000004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55000000000000004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55000000000000004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55000000000000004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55000000000000004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55000000000000004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55000000000000004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55000000000000004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55000000000000004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55000000000000004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55000000000000004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55000000000000004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55000000000000004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55000000000000004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55000000000000004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55000000000000004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55000000000000004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55000000000000004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55000000000000004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55000000000000004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55000000000000004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55000000000000004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55000000000000004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55000000000000004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55000000000000004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55000000000000004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55000000000000004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55000000000000004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55000000000000004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55000000000000004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55000000000000004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55000000000000004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55000000000000004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55000000000000004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55000000000000004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55000000000000004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55000000000000004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55000000000000004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55000000000000004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55000000000000004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55000000000000004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55000000000000004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55000000000000004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55000000000000004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55000000000000004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55000000000000004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55000000000000004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55000000000000004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55000000000000004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55000000000000004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55000000000000004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55000000000000004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55000000000000004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55000000000000004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55000000000000004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55000000000000004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55000000000000004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55000000000000004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55000000000000004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55000000000000004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55000000000000004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55000000000000004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55000000000000004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55000000000000004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55000000000000004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55000000000000004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55000000000000004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55000000000000004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55000000000000004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55000000000000004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55000000000000004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55000000000000004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55000000000000004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55000000000000004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55000000000000004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55000000000000004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55000000000000004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55000000000000004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55000000000000004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55000000000000004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55000000000000004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55000000000000004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55000000000000004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55000000000000004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55000000000000004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55000000000000004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55000000000000004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55000000000000004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55000000000000004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55000000000000004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55000000000000004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55000000000000004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55000000000000004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55000000000000004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55000000000000004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55000000000000004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55000000000000004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55000000000000004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55000000000000004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55000000000000004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55000000000000004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55000000000000004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55000000000000004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55000000000000004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55000000000000004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55000000000000004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55000000000000004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55000000000000004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55000000000000004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55000000000000004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55000000000000004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55000000000000004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55000000000000004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55000000000000004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55000000000000004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55000000000000004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55000000000000004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55000000000000004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55000000000000004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55000000000000004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55000000000000004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55000000000000004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55000000000000004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55000000000000004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55000000000000004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55000000000000004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55000000000000004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55000000000000004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55000000000000004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55000000000000004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55000000000000004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55000000000000004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55000000000000004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55000000000000004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55000000000000004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55000000000000004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55000000000000004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55000000000000004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55000000000000004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55000000000000004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55000000000000004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55000000000000004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55000000000000004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55000000000000004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55000000000000004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55000000000000004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55000000000000004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55000000000000004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55000000000000004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55000000000000004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55000000000000004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55000000000000004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55000000000000004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55000000000000004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55000000000000004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55000000000000004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55000000000000004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55000000000000004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55000000000000004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55000000000000004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55000000000000004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55000000000000004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55000000000000004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55000000000000004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55000000000000004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55000000000000004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55000000000000004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55000000000000004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55000000000000004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55000000000000004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55000000000000004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55000000000000004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55000000000000004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55000000000000004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55000000000000004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55000000000000004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55000000000000004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55000000000000004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55000000000000004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55000000000000004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55000000000000004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55000000000000004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55000000000000004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55000000000000004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55000000000000004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55000000000000004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55000000000000004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55000000000000004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55000000000000004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55000000000000004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55000000000000004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55000000000000004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55000000000000004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55000000000000004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55000000000000004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55000000000000004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55000000000000004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55000000000000004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55000000000000004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55000000000000004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55000000000000004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55000000000000004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55000000000000004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55000000000000004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55000000000000004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55000000000000004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55000000000000004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55000000000000004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55000000000000004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55000000000000004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55000000000000004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55000000000000004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55000000000000004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55000000000000004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55000000000000004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55000000000000004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55000000000000004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55000000000000004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55000000000000004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55000000000000004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55000000000000004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55000000000000004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55000000000000004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55000000000000004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55000000000000004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55000000000000004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55000000000000004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55000000000000004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55000000000000004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55000000000000004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55000000000000004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55000000000000004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55000000000000004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55000000000000004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55000000000000004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55000000000000004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55000000000000004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55000000000000004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55000000000000004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55000000000000004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55000000000000004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55000000000000004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55000000000000004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55000000000000004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55000000000000004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55000000000000004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55000000000000004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55000000000000004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55000000000000004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55000000000000004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55000000000000004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55000000000000004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55000000000000004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55000000000000004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55000000000000004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55000000000000004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55000000000000004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55000000000000004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55000000000000004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55000000000000004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55000000000000004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55000000000000004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55000000000000004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55000000000000004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55000000000000004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55000000000000004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55000000000000004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55000000000000004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55000000000000004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55000000000000004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55000000000000004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55000000000000004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55000000000000004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55000000000000004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55000000000000004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55000000000000004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55000000000000004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55000000000000004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55000000000000004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55000000000000004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55000000000000004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55000000000000004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55000000000000004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55000000000000004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55000000000000004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55000000000000004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55000000000000004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55000000000000004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55000000000000004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55000000000000004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55000000000000004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55000000000000004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55000000000000004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55000000000000004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55000000000000004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55000000000000004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55000000000000004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55000000000000004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55000000000000004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55000000000000004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55000000000000004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55000000000000004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55000000000000004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55000000000000004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55000000000000004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55000000000000004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55000000000000004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55000000000000004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55000000000000004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55000000000000004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55000000000000004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55000000000000004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55000000000000004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55000000000000004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55000000000000004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55000000000000004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55000000000000004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55000000000000004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55000000000000004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55000000000000004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55000000000000004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55000000000000004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55000000000000004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55000000000000004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55000000000000004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55000000000000004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55000000000000004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55000000000000004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55000000000000004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55000000000000004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55000000000000004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55000000000000004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55000000000000004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55000000000000004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55000000000000004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55000000000000004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55000000000000004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55000000000000004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55000000000000004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55000000000000004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55000000000000004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55000000000000004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55000000000000004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55000000000000004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55000000000000004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55000000000000004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55000000000000004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55000000000000004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55000000000000004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55000000000000004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55000000000000004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55000000000000004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55000000000000004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55000000000000004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55000000000000004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55000000000000004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55000000000000004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55000000000000004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55000000000000004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55000000000000004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55000000000000004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55000000000000004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55000000000000004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55000000000000004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55000000000000004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55000000000000004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55000000000000004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55000000000000004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55000000000000004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55000000000000004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55000000000000004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55000000000000004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55000000000000004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55000000000000004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55000000000000004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55000000000000004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55000000000000004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55000000000000004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55000000000000004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55000000000000004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55000000000000004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55000000000000004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55000000000000004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55000000000000004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55000000000000004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55000000000000004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55000000000000004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55000000000000004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55000000000000004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55000000000000004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55000000000000004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55000000000000004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55000000000000004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55000000000000004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55000000000000004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55000000000000004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55000000000000004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55000000000000004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55000000000000004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55000000000000004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55000000000000004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55000000000000004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55000000000000004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55000000000000004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55000000000000004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55000000000000004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55000000000000004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55000000000000004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55000000000000004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55000000000000004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55000000000000004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55000000000000004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55000000000000004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55000000000000004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55000000000000004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55000000000000004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55000000000000004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55000000000000004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55000000000000004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55000000000000004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55000000000000004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55000000000000004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55000000000000004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55000000000000004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55000000000000004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55000000000000004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55000000000000004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55000000000000004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55000000000000004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55000000000000004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55000000000000004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55000000000000004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55000000000000004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55000000000000004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55000000000000004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55000000000000004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55000000000000004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55000000000000004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55000000000000004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55000000000000004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55000000000000004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55000000000000004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55000000000000004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55000000000000004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55000000000000004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55000000000000004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55000000000000004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55000000000000004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55000000000000004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55000000000000004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55000000000000004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55000000000000004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55000000000000004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55000000000000004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55000000000000004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55000000000000004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55000000000000004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55000000000000004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55000000000000004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55000000000000004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55000000000000004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55000000000000004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55000000000000004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55000000000000004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55000000000000004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55000000000000004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55000000000000004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55000000000000004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55000000000000004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55000000000000004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55000000000000004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55000000000000004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55000000000000004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55000000000000004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55000000000000004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55000000000000004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55000000000000004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55000000000000004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55000000000000004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55000000000000004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55000000000000004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55000000000000004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55000000000000004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55000000000000004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55000000000000004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55000000000000004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55000000000000004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55000000000000004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55000000000000004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55000000000000004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55000000000000004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55000000000000004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55000000000000004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55000000000000004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55000000000000004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55000000000000004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55000000000000004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55000000000000004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55000000000000004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55000000000000004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55000000000000004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55000000000000004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55000000000000004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55000000000000004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55000000000000004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55000000000000004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55000000000000004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55000000000000004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55000000000000004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55000000000000004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55000000000000004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55000000000000004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55000000000000004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55000000000000004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55000000000000004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55000000000000004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55000000000000004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55000000000000004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55000000000000004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55000000000000004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55000000000000004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55000000000000004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55000000000000004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55000000000000004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55000000000000004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55000000000000004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55000000000000004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55000000000000004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55000000000000004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55000000000000004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55000000000000004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55000000000000004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55000000000000004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55000000000000004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55000000000000004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55000000000000004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55000000000000004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55000000000000004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55000000000000004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55000000000000004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55000000000000004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55000000000000004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55000000000000004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55000000000000004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55000000000000004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55000000000000004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55000000000000004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55000000000000004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55000000000000004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55000000000000004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55000000000000004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55000000000000004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55000000000000004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55000000000000004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55000000000000004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55000000000000004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55000000000000004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55000000000000004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55000000000000004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55000000000000004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55000000000000004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55000000000000004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55000000000000004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55000000000000004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55000000000000004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55000000000000004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55000000000000004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55000000000000004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55000000000000004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55000000000000004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55000000000000004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55000000000000004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55000000000000004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55000000000000004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55000000000000004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55000000000000004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55000000000000004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55000000000000004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55000000000000004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55000000000000004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55000000000000004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55000000000000004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55000000000000004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55000000000000004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55000000000000004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55000000000000004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55000000000000004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55000000000000004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55000000000000004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55000000000000004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55000000000000004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55000000000000004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55000000000000004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55000000000000004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55000000000000004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55000000000000004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55000000000000004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55000000000000004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55000000000000004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55000000000000004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55000000000000004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55000000000000004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55000000000000004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55000000000000004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55000000000000004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55000000000000004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55000000000000004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55000000000000004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55000000000000004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55000000000000004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55000000000000004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55000000000000004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55000000000000004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55000000000000004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55000000000000004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55000000000000004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55000000000000004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55000000000000004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55000000000000004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55000000000000004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55000000000000004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55000000000000004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55000000000000004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55000000000000004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55000000000000004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55000000000000004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55000000000000004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55000000000000004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55000000000000004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55000000000000004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55000000000000004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55000000000000004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55000000000000004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55000000000000004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55000000000000004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55000000000000004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55000000000000004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55000000000000004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55000000000000004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55000000000000004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55000000000000004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55000000000000004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55000000000000004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55000000000000004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55000000000000004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55000000000000004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55000000000000004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55000000000000004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55000000000000004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55000000000000004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55000000000000004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55000000000000004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55000000000000004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55000000000000004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55000000000000004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55000000000000004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55000000000000004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55000000000000004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55000000000000004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55000000000000004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55000000000000004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55000000000000004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55000000000000004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55000000000000004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55000000000000004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55000000000000004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55000000000000004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55000000000000004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55000000000000004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55000000000000004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55000000000000004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55000000000000004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55000000000000004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55000000000000004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55000000000000004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55000000000000004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55000000000000004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55000000000000004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55000000000000004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55000000000000004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55000000000000004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55000000000000004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55000000000000004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55000000000000004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55000000000000004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55000000000000004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55000000000000004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55000000000000004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55000000000000004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55000000000000004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55000000000000004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55000000000000004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55000000000000004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55000000000000004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55000000000000004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55000000000000004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55000000000000004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55000000000000004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55000000000000004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55000000000000004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55000000000000004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55000000000000004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55000000000000004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55000000000000004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55000000000000004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55000000000000004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55000000000000004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55000000000000004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55000000000000004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55000000000000004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55000000000000004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55000000000000004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55000000000000004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55000000000000004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55000000000000004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55000000000000004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55000000000000004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55000000000000004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55000000000000004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55000000000000004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55000000000000004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55000000000000004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55000000000000004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55000000000000004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55000000000000004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55000000000000004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55000000000000004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55000000000000004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55000000000000004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55000000000000004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55000000000000004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55000000000000004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55000000000000004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55000000000000004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55000000000000004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55000000000000004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55000000000000004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55000000000000004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55000000000000004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55000000000000004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55000000000000004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55000000000000004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55000000000000004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55000000000000004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55000000000000004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55000000000000004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55000000000000004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55000000000000004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55000000000000004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55000000000000004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55000000000000004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55000000000000004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55000000000000004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55000000000000004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55000000000000004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55000000000000004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55000000000000004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55000000000000004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55000000000000004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55000000000000004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55000000000000004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55000000000000004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55000000000000004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55000000000000004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55000000000000004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55000000000000004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55000000000000004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55000000000000004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55000000000000004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55000000000000004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55000000000000004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55000000000000004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55000000000000004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55000000000000004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55000000000000004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55000000000000004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55000000000000004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55000000000000004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55000000000000004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55000000000000004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55000000000000004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55000000000000004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55000000000000004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55000000000000004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55000000000000004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55000000000000004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55000000000000004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55000000000000004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55000000000000004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55000000000000004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55000000000000004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55000000000000004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55000000000000004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55000000000000004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55000000000000004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55000000000000004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55000000000000004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55000000000000004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55000000000000004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55000000000000004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55000000000000004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55000000000000004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55000000000000004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55000000000000004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55000000000000004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55000000000000004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55000000000000004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55000000000000004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55000000000000004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55000000000000004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55000000000000004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55000000000000004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55000000000000004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55000000000000004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55000000000000004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55000000000000004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55000000000000004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55000000000000004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55000000000000004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55000000000000004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55000000000000004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55000000000000004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55000000000000004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55000000000000004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55000000000000004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55000000000000004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55000000000000004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55000000000000004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55000000000000004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55000000000000004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55000000000000004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55000000000000004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55000000000000004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55000000000000004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55000000000000004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55000000000000004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55000000000000004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55000000000000004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55000000000000004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55000000000000004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55000000000000004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55000000000000004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55000000000000004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55000000000000004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55000000000000004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55000000000000004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55000000000000004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55000000000000004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55000000000000004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55000000000000004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55000000000000004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55000000000000004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55000000000000004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55000000000000004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55000000000000004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55000000000000004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55000000000000004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55000000000000004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55000000000000004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55000000000000004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55000000000000004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55000000000000004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55000000000000004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55000000000000004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55000000000000004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55000000000000004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55000000000000004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55000000000000004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55000000000000004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55000000000000004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55000000000000004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55000000000000004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55000000000000004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55000000000000004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55000000000000004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55000000000000004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55000000000000004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55000000000000004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55000000000000004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55000000000000004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55000000000000004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55000000000000004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55000000000000004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55000000000000004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55000000000000004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55000000000000004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55000000000000004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55000000000000004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55000000000000004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55000000000000004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55000000000000004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55000000000000004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55000000000000004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55000000000000004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55000000000000004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55000000000000004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55000000000000004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55000000000000004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55000000000000004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55000000000000004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55000000000000004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55000000000000004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55000000000000004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55000000000000004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55000000000000004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55000000000000004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55000000000000004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55000000000000004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55000000000000004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55000000000000004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55000000000000004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55000000000000004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55000000000000004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55000000000000004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55000000000000004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55000000000000004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55000000000000004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55000000000000004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55000000000000004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55000000000000004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55000000000000004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55000000000000004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55000000000000004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55000000000000004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55000000000000004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55000000000000004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55000000000000004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55000000000000004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55000000000000004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55000000000000004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55000000000000004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55000000000000004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55000000000000004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55000000000000004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55000000000000004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55000000000000004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55000000000000004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55000000000000004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55000000000000004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55000000000000004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55000000000000004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55000000000000004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55000000000000004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55000000000000004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55000000000000004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55000000000000004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55000000000000004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55000000000000004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55000000000000004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55000000000000004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55000000000000004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55000000000000004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55000000000000004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55000000000000004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55000000000000004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55000000000000004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55000000000000004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55000000000000004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55000000000000004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55000000000000004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55000000000000004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55000000000000004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55000000000000004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55000000000000004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55000000000000004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55000000000000004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55000000000000004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55000000000000004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55000000000000004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55000000000000004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55000000000000004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55000000000000004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55000000000000004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55000000000000004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55000000000000004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55000000000000004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55000000000000004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55000000000000004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55000000000000004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55000000000000004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55000000000000004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55000000000000004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55000000000000004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55000000000000004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55000000000000004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55000000000000004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55000000000000004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55000000000000004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55000000000000004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55000000000000004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55000000000000004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55000000000000004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55000000000000004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55000000000000004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55000000000000004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55000000000000004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55000000000000004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55000000000000004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55000000000000004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55000000000000004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55000000000000004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55000000000000004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55000000000000004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55000000000000004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55000000000000004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55000000000000004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55000000000000004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55000000000000004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55000000000000004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55000000000000004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55000000000000004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x14ac:dyDescent="0.55000000000000004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55000000000000004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55000000000000004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55000000000000004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55000000000000004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55000000000000004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55000000000000004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55000000000000004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55000000000000004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55000000000000004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55000000000000004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55000000000000004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55000000000000004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55000000000000004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55000000000000004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55000000000000004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55000000000000004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55000000000000004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55000000000000004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55000000000000004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55000000000000004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55000000000000004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55000000000000004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55000000000000004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55000000000000004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55000000000000004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55000000000000004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55000000000000004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55000000000000004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55000000000000004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55000000000000004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55000000000000004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55000000000000004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55000000000000004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55000000000000004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55000000000000004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55000000000000004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55000000000000004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55000000000000004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55000000000000004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55000000000000004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55000000000000004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55000000000000004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55000000000000004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55000000000000004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55000000000000004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55000000000000004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55000000000000004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55000000000000004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55000000000000004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55000000000000004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55000000000000004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55000000000000004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55000000000000004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55000000000000004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55000000000000004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55000000000000004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55000000000000004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55000000000000004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55000000000000004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55000000000000004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55000000000000004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55000000000000004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55000000000000004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55000000000000004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55000000000000004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55000000000000004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55000000000000004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55000000000000004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55000000000000004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55000000000000004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55000000000000004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55000000000000004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55000000000000004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55000000000000004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55000000000000004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55000000000000004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55000000000000004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55000000000000004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55000000000000004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55000000000000004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55000000000000004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55000000000000004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55000000000000004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x14ac:dyDescent="0.55000000000000004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55000000000000004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55000000000000004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55000000000000004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55000000000000004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55000000000000004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55000000000000004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55000000000000004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55000000000000004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55000000000000004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55000000000000004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55000000000000004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55000000000000004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55000000000000004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55000000000000004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55000000000000004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55000000000000004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55000000000000004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55000000000000004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55000000000000004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55000000000000004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55000000000000004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55000000000000004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55000000000000004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55000000000000004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55000000000000004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55000000000000004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55000000000000004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55000000000000004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55000000000000004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55000000000000004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55000000000000004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55000000000000004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55000000000000004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55000000000000004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55000000000000004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55000000000000004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55000000000000004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55000000000000004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55000000000000004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55000000000000004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55000000000000004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55000000000000004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55000000000000004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55000000000000004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55000000000000004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55000000000000004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55000000000000004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55000000000000004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55000000000000004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55000000000000004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55000000000000004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55000000000000004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55000000000000004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55000000000000004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55000000000000004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55000000000000004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55000000000000004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55000000000000004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55000000000000004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55000000000000004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55000000000000004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55000000000000004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55000000000000004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55000000000000004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55000000000000004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55000000000000004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55000000000000004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55000000000000004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55000000000000004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55000000000000004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55000000000000004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55000000000000004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55000000000000004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55000000000000004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55000000000000004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55000000000000004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55000000000000004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55000000000000004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55000000000000004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55000000000000004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55000000000000004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55000000000000004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55000000000000004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55000000000000004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55000000000000004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55000000000000004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55000000000000004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55000000000000004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55000000000000004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55000000000000004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55000000000000004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55000000000000004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55000000000000004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55000000000000004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55000000000000004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55000000000000004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55000000000000004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55000000000000004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55000000000000004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55000000000000004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55000000000000004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55000000000000004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55000000000000004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55000000000000004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55000000000000004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55000000000000004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55000000000000004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55000000000000004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55000000000000004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55000000000000004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55000000000000004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55000000000000004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55000000000000004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55000000000000004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55000000000000004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55000000000000004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55000000000000004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55000000000000004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55000000000000004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55000000000000004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55000000000000004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55000000000000004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55000000000000004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55000000000000004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55000000000000004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55000000000000004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55000000000000004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55000000000000004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55000000000000004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55000000000000004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55000000000000004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55000000000000004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55000000000000004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55000000000000004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55000000000000004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55000000000000004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55000000000000004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55000000000000004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55000000000000004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55000000000000004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55000000000000004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55000000000000004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55000000000000004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55000000000000004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55000000000000004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55000000000000004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55000000000000004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55000000000000004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55000000000000004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55000000000000004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55000000000000004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55000000000000004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55000000000000004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55000000000000004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55000000000000004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55000000000000004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55000000000000004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55000000000000004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55000000000000004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55000000000000004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55000000000000004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55000000000000004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55000000000000004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55000000000000004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55000000000000004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55000000000000004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55000000000000004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55000000000000004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55000000000000004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55000000000000004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55000000000000004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55000000000000004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55000000000000004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55000000000000004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55000000000000004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55000000000000004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55000000000000004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55000000000000004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55000000000000004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55000000000000004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55000000000000004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55000000000000004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55000000000000004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55000000000000004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55000000000000004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55000000000000004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55000000000000004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55000000000000004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55000000000000004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55000000000000004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55000000000000004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55000000000000004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55000000000000004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55000000000000004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55000000000000004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55000000000000004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55000000000000004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55000000000000004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55000000000000004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55000000000000004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55000000000000004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55000000000000004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55000000000000004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55000000000000004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55000000000000004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55000000000000004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55000000000000004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55000000000000004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55000000000000004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55000000000000004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55000000000000004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55000000000000004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55000000000000004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55000000000000004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55000000000000004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55000000000000004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55000000000000004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55000000000000004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55000000000000004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55000000000000004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55000000000000004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55000000000000004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55000000000000004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55000000000000004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55000000000000004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55000000000000004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55000000000000004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55000000000000004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55000000000000004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55000000000000004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55000000000000004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55000000000000004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55000000000000004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55000000000000004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55000000000000004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55000000000000004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55000000000000004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55000000000000004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55000000000000004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55000000000000004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55000000000000004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55000000000000004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55000000000000004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55000000000000004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55000000000000004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55000000000000004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55000000000000004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55000000000000004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55000000000000004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55000000000000004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55000000000000004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55000000000000004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55000000000000004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55000000000000004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55000000000000004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55000000000000004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55000000000000004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55000000000000004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55000000000000004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55000000000000004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55000000000000004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55000000000000004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55000000000000004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55000000000000004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55000000000000004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55000000000000004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55000000000000004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55000000000000004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55000000000000004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55000000000000004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55000000000000004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55000000000000004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55000000000000004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55000000000000004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55000000000000004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55000000000000004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55000000000000004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55000000000000004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55000000000000004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55000000000000004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55000000000000004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55000000000000004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55000000000000004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55000000000000004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55000000000000004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55000000000000004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55000000000000004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T1:T7044" xr:uid="{11E0064A-2DD0-42EA-9768-532105EF1A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</vt:lpstr>
      <vt:lpstr>Cleaneddata</vt:lpstr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Akshayaa panneerselvam</cp:lastModifiedBy>
  <dcterms:created xsi:type="dcterms:W3CDTF">2026-09-25T04:18:04Z</dcterms:created>
  <dcterms:modified xsi:type="dcterms:W3CDTF">2026-09-29T08:53:20Z</dcterms:modified>
</cp:coreProperties>
</file>