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<sst xmlns="http://schemas.openxmlformats.org/spreadsheetml/2006/main" count="65" uniqueCount="65">
  <si>
    <t xml:space="preserve">Частота (период) меток времени, </t>
  </si>
  <si>
    <r>
      <t xml:space="preserve">Показания частотомера, кГц при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с</t>
    </r>
  </si>
  <si>
    <t xml:space="preserve">кГц (с)</t>
  </si>
  <si>
    <r>
      <t xml:space="preserve">100 (10</t>
    </r>
    <r>
      <rPr>
        <vertAlign val="superscript"/>
        <sz val="12"/>
        <color theme="1"/>
        <rFont val="Times New Roman"/>
      </rPr>
      <t>–5</t>
    </r>
    <r>
      <rPr>
        <sz val="12"/>
        <color theme="1"/>
        <rFont val="Times New Roman"/>
      </rPr>
      <t>)</t>
    </r>
  </si>
  <si>
    <r>
      <t xml:space="preserve">1000 (10</t>
    </r>
    <r>
      <rPr>
        <vertAlign val="superscript"/>
        <sz val="12"/>
        <color theme="1"/>
        <rFont val="Times New Roman"/>
      </rPr>
      <t>–6</t>
    </r>
    <r>
      <rPr>
        <sz val="12"/>
        <color theme="1"/>
        <rFont val="Times New Roman"/>
      </rPr>
      <t>)</t>
    </r>
  </si>
  <si>
    <r>
      <t xml:space="preserve">10000 (10</t>
    </r>
    <r>
      <rPr>
        <vertAlign val="superscript"/>
        <sz val="12"/>
        <color theme="1"/>
        <rFont val="Times New Roman"/>
      </rPr>
      <t>–7</t>
    </r>
    <r>
      <rPr>
        <sz val="12"/>
        <color theme="1"/>
        <rFont val="Times New Roman"/>
      </rPr>
      <t>)</t>
    </r>
  </si>
  <si>
    <t>Время</t>
  </si>
  <si>
    <t>Расчет</t>
  </si>
  <si>
    <t>Эксперимент</t>
  </si>
  <si>
    <r>
      <t xml:space="preserve">измерения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 , с</t>
    </r>
  </si>
  <si>
    <r>
      <t>D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Гц</t>
    </r>
  </si>
  <si>
    <r>
      <t>D</t>
    </r>
    <r>
      <rPr>
        <vertAlign val="subscript"/>
        <sz val="14"/>
        <color theme="1"/>
        <rFont val="Times New Roman"/>
      </rPr>
      <t>кв</t>
    </r>
    <r>
      <rPr>
        <sz val="12"/>
        <color theme="1"/>
        <rFont val="Times New Roman"/>
      </rPr>
      <t xml:space="preserve">, 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</si>
  <si>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  <r>
      <rPr>
        <sz val="14"/>
        <color theme="1"/>
        <rFont val="Times New Roman"/>
      </rPr>
      <t xml:space="preserve">, </t>
    </r>
    <r>
      <rPr>
        <sz val="12"/>
        <color theme="1"/>
        <rFont val="Times New Roman"/>
      </rPr>
      <t>кГц</t>
    </r>
  </si>
  <si>
    <r>
      <t>f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кГц</t>
    </r>
  </si>
  <si>
    <r>
      <t>D</t>
    </r>
    <r>
      <rPr>
        <i/>
        <vertAlign val="subscript"/>
        <sz val="12"/>
        <color theme="1"/>
        <rFont val="Times New Roman"/>
      </rPr>
      <t>f</t>
    </r>
    <r>
      <rPr>
        <vertAlign val="subscript"/>
        <sz val="12"/>
        <color theme="1"/>
        <rFont val="Times New Roman"/>
      </rPr>
      <t xml:space="preserve"> экс</t>
    </r>
    <r>
      <rPr>
        <sz val="12"/>
        <color theme="1"/>
        <rFont val="Times New Roman"/>
      </rPr>
      <t xml:space="preserve">, кГц</t>
    </r>
  </si>
  <si>
    <t>±0.17</t>
  </si>
  <si>
    <t>±0.1</t>
  </si>
  <si>
    <t>±0.00027</t>
  </si>
  <si>
    <r>
      <t>f</t>
    </r>
    <r>
      <rPr>
        <vertAlign val="subscript"/>
        <sz val="11"/>
        <color theme="1"/>
        <rFont val="Calibri"/>
        <scheme val="minor"/>
      </rPr>
      <t>действ</t>
    </r>
  </si>
  <si>
    <t>±1</t>
  </si>
  <si>
    <t>±0.0012</t>
  </si>
  <si>
    <r>
      <t>10</t>
    </r>
    <r>
      <rPr>
        <vertAlign val="superscript"/>
        <sz val="12"/>
        <color theme="1"/>
        <rFont val="Times New Roman"/>
      </rPr>
      <t>–1</t>
    </r>
  </si>
  <si>
    <t>±10</t>
  </si>
  <si>
    <t>±0.01</t>
  </si>
  <si>
    <r>
      <t>10</t>
    </r>
    <r>
      <rPr>
        <vertAlign val="superscript"/>
        <sz val="12"/>
        <color theme="1"/>
        <rFont val="Times New Roman"/>
      </rPr>
      <t>–2</t>
    </r>
  </si>
  <si>
    <t>±100</t>
  </si>
  <si>
    <t>d0</t>
  </si>
  <si>
    <t>dкв</t>
  </si>
  <si>
    <t>dзап</t>
  </si>
  <si>
    <t xml:space="preserve">Установлено </t>
  </si>
  <si>
    <r>
      <t xml:space="preserve">Режим измерения периода,</t>
    </r>
    <r>
      <rPr>
        <i/>
        <sz val="12"/>
        <color theme="1"/>
        <rFont val="Times New Roman"/>
      </rPr>
      <t xml:space="preserve"> Т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 =0,1 мкс</t>
    </r>
  </si>
  <si>
    <t xml:space="preserve">на шкале генератора</t>
  </si>
  <si>
    <t>эксперимент</t>
  </si>
  <si>
    <t>расчет</t>
  </si>
  <si>
    <r>
      <t>f</t>
    </r>
    <r>
      <rPr>
        <sz val="12"/>
        <color theme="1"/>
        <rFont val="Times New Roman"/>
      </rPr>
      <t xml:space="preserve">, Гц</t>
    </r>
  </si>
  <si>
    <r>
      <t>Т</t>
    </r>
    <r>
      <rPr>
        <sz val="12"/>
        <color theme="1"/>
        <rFont val="Times New Roman"/>
      </rPr>
      <t xml:space="preserve">, 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</si>
  <si>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vertAlign val="subscript"/>
        <sz val="12"/>
        <color theme="1"/>
        <rFont val="Times New Roman"/>
      </rPr>
      <t>макс</t>
    </r>
    <r>
      <rPr>
        <sz val="12"/>
        <color theme="1"/>
        <rFont val="Times New Roman"/>
      </rPr>
      <t>,</t>
    </r>
    <r>
      <rPr>
        <sz val="11"/>
        <color theme="1"/>
        <rFont val="Times New Roman"/>
      </rPr>
      <t>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</si>
  <si>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vertAlign val="subscript"/>
        <sz val="12"/>
        <color theme="1"/>
        <rFont val="Times New Roman"/>
      </rPr>
      <t>мин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</si>
  <si>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</si>
  <si>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зап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</si>
  <si>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кв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</si>
  <si>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0</t>
    </r>
    <r>
      <rPr>
        <i/>
        <vertAlign val="subscript"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</si>
  <si>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i/>
        <vertAlign val="subscript"/>
        <sz val="12"/>
        <color theme="1"/>
        <rFont val="Times New Roman"/>
      </rPr>
      <t>Т</t>
    </r>
    <r>
      <rPr>
        <vertAlign val="subscript"/>
        <sz val="12"/>
        <color theme="1"/>
        <rFont val="Symbol"/>
      </rPr>
      <t>S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</si>
  <si>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i/>
        <vertAlign val="subscript"/>
        <sz val="12"/>
        <color theme="1"/>
        <rFont val="Times New Roman"/>
      </rPr>
      <t>Т</t>
    </r>
    <r>
      <rPr>
        <vertAlign val="subscript"/>
        <sz val="12"/>
        <color theme="1"/>
        <rFont val="Symbol"/>
      </rPr>
      <t>S</t>
    </r>
  </si>
  <si>
    <t>10^5</t>
  </si>
  <si>
    <t>±0.0001</t>
  </si>
  <si>
    <t>10^4</t>
  </si>
  <si>
    <t>10^3</t>
  </si>
  <si>
    <t>10^2</t>
  </si>
  <si>
    <t xml:space="preserve">Установлено на шкале генератора</t>
  </si>
  <si>
    <r>
      <t xml:space="preserve">Режим измерения частоты,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4"/>
        <color theme="1"/>
        <rFont val="Times New Roman"/>
      </rPr>
      <t xml:space="preserve"> =1  с</t>
    </r>
  </si>
  <si>
    <t xml:space="preserve">Результат измерения и оценки погрешности</t>
  </si>
  <si>
    <r>
      <t>f</t>
    </r>
    <r>
      <rPr>
        <sz val="12"/>
        <color theme="1"/>
        <rFont val="Times New Roman"/>
      </rPr>
      <t xml:space="preserve"> , Гц</t>
    </r>
  </si>
  <si>
    <r>
      <t>f</t>
    </r>
    <r>
      <rPr>
        <i/>
        <vertAlign val="subscript"/>
        <sz val="14"/>
        <color theme="1"/>
        <rFont val="Times New Roman"/>
      </rPr>
      <t xml:space="preserve">x кГц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</si>
  <si>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  <r>
      <rPr>
        <sz val="14"/>
        <color theme="1"/>
        <rFont val="Times New Roman"/>
      </rPr>
      <t>,</t>
    </r>
    <r>
      <rPr>
        <sz val="12"/>
        <color theme="1"/>
        <rFont val="Times New Roman"/>
      </rPr>
      <t xml:space="preserve"> 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</si>
  <si>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</si>
  <si>
    <t>n</t>
  </si>
  <si>
    <r>
      <t>T</t>
    </r>
    <r>
      <rPr>
        <i/>
        <vertAlign val="subscript"/>
        <sz val="14"/>
        <color theme="1"/>
        <rFont val="Times New Roman"/>
      </rPr>
      <t xml:space="preserve">x </t>
    </r>
    <r>
      <rPr>
        <vertAlign val="subscript"/>
        <sz val="14"/>
        <color theme="1"/>
        <rFont val="Times New Roman"/>
      </rPr>
      <t>макс</t>
    </r>
    <r>
      <rPr>
        <sz val="12"/>
        <color theme="1"/>
        <rFont val="Times New Roman"/>
      </rPr>
      <t xml:space="preserve">, мс</t>
    </r>
  </si>
  <si>
    <r>
      <t>T</t>
    </r>
    <r>
      <rPr>
        <i/>
        <vertAlign val="subscript"/>
        <sz val="14"/>
        <color theme="1"/>
        <rFont val="Times New Roman"/>
      </rPr>
      <t xml:space="preserve">x </t>
    </r>
    <r>
      <rPr>
        <vertAlign val="subscript"/>
        <sz val="14"/>
        <color theme="1"/>
        <rFont val="Times New Roman"/>
      </rPr>
      <t>мин</t>
    </r>
    <r>
      <rPr>
        <sz val="12"/>
        <color theme="1"/>
        <rFont val="Times New Roman"/>
      </rPr>
      <t xml:space="preserve">, мс</t>
    </r>
  </si>
  <si>
    <r>
      <t>T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</si>
  <si>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4"/>
        <color theme="1"/>
        <rFont val="Times New Roman"/>
      </rPr>
      <t>зап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</si>
  <si>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</si>
  <si>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4"/>
        <color theme="1"/>
        <rFont val="Times New Roman"/>
      </rPr>
      <t>кв</t>
    </r>
    <r>
      <rPr>
        <sz val="12"/>
        <color theme="1"/>
        <rFont val="Times New Roman"/>
      </rPr>
      <t xml:space="preserve">, мс</t>
    </r>
  </si>
  <si>
    <r>
      <t>nT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с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</si>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</sst>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"/>
    <numFmt numFmtId="161" formatCode="0.00000"/>
  </numFmts>
  <fonts count="7">
    <font>
      <name val="Calibri"/>
      <color theme="1"/>
      <sz val="11"/>
      <scheme val="minor"/>
    </font>
    <font>
      <name val="Times New Roman"/>
      <color theme="1"/>
      <sz val="12"/>
    </font>
    <font>
      <name val="Symbol"/>
      <color theme="1"/>
      <sz val="12"/>
    </font>
    <font>
      <name val="Symbol"/>
      <color theme="1"/>
      <sz val="14"/>
    </font>
    <font>
      <name val="Times New Roman"/>
      <i/>
      <color theme="1"/>
      <sz val="12"/>
    </font>
    <font>
      <name val="Calibri"/>
      <i/>
      <color theme="1"/>
      <sz val="11"/>
      <scheme val="minor"/>
    </font>
    <font>
      <name val="Anonymice Powerline"/>
      <color theme="1"/>
      <sz val="1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31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3" fillId="0" borderId="6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1" fillId="2" borderId="6" numFmtId="2" xfId="0" applyNumberFormat="1" applyFont="1" applyFill="1" applyBorder="1" applyAlignment="1">
      <alignment horizontal="center" vertical="center" wrapText="1"/>
    </xf>
    <xf fontId="1" fillId="0" borderId="6" numFmtId="2" xfId="0" applyNumberFormat="1" applyFont="1" applyBorder="1" applyAlignment="1">
      <alignment horizontal="center" vertical="center" wrapText="1"/>
    </xf>
    <xf fontId="5" fillId="0" borderId="0" numFmtId="0" xfId="0" applyFont="1"/>
    <xf fontId="1" fillId="0" borderId="6" numFmtId="160" xfId="0" applyNumberFormat="1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0" fillId="0" borderId="7" numFmtId="0" xfId="0" applyBorder="1"/>
    <xf fontId="1" fillId="0" borderId="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1" fillId="0" borderId="6" numFmtId="161" xfId="0" applyNumberFormat="1" applyFont="1" applyBorder="1" applyAlignment="1">
      <alignment horizontal="center" vertical="center" wrapText="1"/>
    </xf>
    <xf fontId="6" fillId="0" borderId="6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justify" vertical="center" wrapText="1"/>
    </xf>
    <xf fontId="4" fillId="0" borderId="1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justify" vertical="center" wrapText="1"/>
    </xf>
    <xf fontId="1" fillId="0" borderId="13" numFmtId="0" xfId="0" applyFont="1" applyBorder="1" applyAlignment="1">
      <alignment horizontal="justify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5" numFmtId="0" xfId="0" applyFont="1" applyBorder="1" applyAlignment="1">
      <alignment horizontal="justify" vertical="center" wrapText="1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31" activeCellId="0" sqref="G31"/>
    </sheetView>
  </sheetViews>
  <sheetFormatPr defaultRowHeight="14.25"/>
  <cols>
    <col bestFit="1" customWidth="1" min="2" max="2" width="12.85546875"/>
    <col bestFit="1" customWidth="1" min="5" max="5" width="15.42578125"/>
    <col bestFit="1" customWidth="1" min="6" max="6" width="13.7109375"/>
    <col bestFit="1" customWidth="1" min="7" max="7" width="13.85546875"/>
    <col customWidth="1" min="8" max="8" width="11.421875"/>
    <col customWidth="1" min="9" max="9" width="26.140625"/>
    <col customWidth="1" min="10" max="10" width="20.00390625"/>
  </cols>
  <sheetData>
    <row r="1" ht="18.75" customHeight="1">
      <c r="E1">
        <v>5.2000000000000002</v>
      </c>
    </row>
    <row r="2" ht="75" customHeight="1">
      <c r="B2" s="1" t="s">
        <v>0</v>
      </c>
      <c r="C2" s="2" t="s">
        <v>1</v>
      </c>
      <c r="D2" s="3"/>
      <c r="E2" s="4"/>
    </row>
    <row r="3" ht="15">
      <c r="B3" s="5" t="s">
        <v>2</v>
      </c>
      <c r="C3" s="6">
        <v>0.01</v>
      </c>
      <c r="D3" s="6">
        <v>0.10000000000000001</v>
      </c>
      <c r="E3" s="6">
        <v>1</v>
      </c>
    </row>
    <row r="4" ht="15">
      <c r="B4" s="5" t="s">
        <v>3</v>
      </c>
      <c r="C4" s="6">
        <v>100</v>
      </c>
      <c r="D4" s="6">
        <v>100</v>
      </c>
      <c r="E4" s="6">
        <v>100</v>
      </c>
    </row>
    <row r="5" ht="15">
      <c r="B5" s="5" t="s">
        <v>4</v>
      </c>
      <c r="C5" s="6">
        <v>1000</v>
      </c>
      <c r="D5" s="6">
        <v>1000</v>
      </c>
      <c r="E5" s="6">
        <v>1000</v>
      </c>
    </row>
    <row r="6" ht="15">
      <c r="B6" s="5" t="s">
        <v>5</v>
      </c>
      <c r="C6" s="6">
        <v>10000</v>
      </c>
      <c r="D6" s="6">
        <v>10000</v>
      </c>
      <c r="E6" s="6">
        <v>10000</v>
      </c>
    </row>
    <row r="9" ht="15.75">
      <c r="G9">
        <v>5.2999999999999998</v>
      </c>
    </row>
    <row r="10" ht="15">
      <c r="B10" s="1" t="s">
        <v>6</v>
      </c>
      <c r="C10" s="2" t="s">
        <v>7</v>
      </c>
      <c r="D10" s="3"/>
      <c r="E10" s="4"/>
      <c r="F10" s="2" t="s">
        <v>8</v>
      </c>
      <c r="G10" s="4"/>
    </row>
    <row r="11" ht="33">
      <c r="B11" s="5" t="s">
        <v>9</v>
      </c>
      <c r="C11" s="7" t="s">
        <v>10</v>
      </c>
      <c r="D11" s="7" t="s">
        <v>11</v>
      </c>
      <c r="E11" s="8" t="s">
        <v>12</v>
      </c>
      <c r="F11" s="9" t="s">
        <v>13</v>
      </c>
      <c r="G11" s="7" t="s">
        <v>14</v>
      </c>
    </row>
    <row r="12" ht="15">
      <c r="B12" s="5">
        <v>10</v>
      </c>
      <c r="C12" s="6" t="s">
        <v>15</v>
      </c>
      <c r="D12" s="6" t="s">
        <v>16</v>
      </c>
      <c r="E12" s="6" t="s">
        <v>17</v>
      </c>
      <c r="F12" s="10">
        <v>172.74420000000001</v>
      </c>
      <c r="G12" s="11">
        <v>0</v>
      </c>
      <c r="I12" s="12" t="s">
        <v>18</v>
      </c>
    </row>
    <row r="13" ht="15">
      <c r="B13" s="5">
        <v>1</v>
      </c>
      <c r="C13" s="6" t="s">
        <v>15</v>
      </c>
      <c r="D13" s="6" t="s">
        <v>19</v>
      </c>
      <c r="E13" s="6" t="s">
        <v>20</v>
      </c>
      <c r="F13" s="11">
        <v>172.744</v>
      </c>
      <c r="G13" s="13">
        <v>0.00020000000000000001</v>
      </c>
    </row>
    <row r="14" ht="15">
      <c r="B14" s="5" t="s">
        <v>21</v>
      </c>
      <c r="C14" s="6" t="s">
        <v>15</v>
      </c>
      <c r="D14" s="6" t="s">
        <v>22</v>
      </c>
      <c r="E14" s="6" t="s">
        <v>23</v>
      </c>
      <c r="F14" s="11">
        <v>172.74000000000001</v>
      </c>
      <c r="G14" s="13">
        <v>0.0041999999999999997</v>
      </c>
    </row>
    <row r="15" ht="16.5">
      <c r="B15" s="5" t="s">
        <v>24</v>
      </c>
      <c r="C15" s="6" t="s">
        <v>15</v>
      </c>
      <c r="D15" s="6" t="s">
        <v>25</v>
      </c>
      <c r="E15" s="6" t="s">
        <v>16</v>
      </c>
      <c r="F15" s="11">
        <v>172.69999999999999</v>
      </c>
      <c r="G15" s="13">
        <v>0.044200000000000003</v>
      </c>
      <c r="I15" s="14" t="s">
        <v>26</v>
      </c>
      <c r="J15" s="14" t="s">
        <v>27</v>
      </c>
      <c r="K15" s="14" t="s">
        <v>28</v>
      </c>
    </row>
    <row r="16" ht="14.25">
      <c r="I16" s="15"/>
      <c r="J16" s="15"/>
      <c r="K16" s="15"/>
    </row>
    <row r="18" ht="15.75">
      <c r="K18">
        <v>5.4000000000000004</v>
      </c>
    </row>
    <row r="19" ht="16.5">
      <c r="B19" s="16" t="s">
        <v>29</v>
      </c>
      <c r="C19" s="17"/>
      <c r="D19" s="2" t="s">
        <v>30</v>
      </c>
      <c r="E19" s="3"/>
      <c r="F19" s="3"/>
      <c r="G19" s="3"/>
      <c r="H19" s="3"/>
      <c r="I19" s="3"/>
      <c r="J19" s="3"/>
      <c r="K19" s="4"/>
    </row>
    <row r="20" ht="16.5">
      <c r="B20" s="18" t="s">
        <v>31</v>
      </c>
      <c r="C20" s="6"/>
      <c r="D20" s="2" t="s">
        <v>32</v>
      </c>
      <c r="E20" s="3"/>
      <c r="F20" s="3"/>
      <c r="G20" s="4"/>
      <c r="H20" s="2" t="s">
        <v>33</v>
      </c>
      <c r="I20" s="3"/>
      <c r="J20" s="3"/>
      <c r="K20" s="4"/>
    </row>
    <row r="21" ht="16.5">
      <c r="B21" s="19" t="s">
        <v>34</v>
      </c>
      <c r="C21" s="9" t="s">
        <v>35</v>
      </c>
      <c r="D21" s="9" t="s">
        <v>36</v>
      </c>
      <c r="E21" s="9" t="s">
        <v>37</v>
      </c>
      <c r="F21" s="9" t="s">
        <v>38</v>
      </c>
      <c r="G21" s="7" t="s">
        <v>39</v>
      </c>
      <c r="H21" s="7" t="s">
        <v>40</v>
      </c>
      <c r="I21" s="7" t="s">
        <v>41</v>
      </c>
      <c r="J21" s="7" t="s">
        <v>42</v>
      </c>
      <c r="K21" s="7" t="s">
        <v>43</v>
      </c>
    </row>
    <row r="22" ht="15">
      <c r="B22" s="5" t="s">
        <v>44</v>
      </c>
      <c r="C22" s="6">
        <v>0.01</v>
      </c>
      <c r="D22" s="6">
        <v>0.01</v>
      </c>
      <c r="E22" s="6">
        <v>0.0099000000000000008</v>
      </c>
      <c r="F22" s="6">
        <f t="shared" ref="F22:F25" si="0">(D22+E22)/2</f>
        <v>0.0099500000000000005</v>
      </c>
      <c r="G22" s="20">
        <f>(D22-E22)/2</f>
        <v>4.9999999999999697e-05</v>
      </c>
      <c r="H22" s="21" t="s">
        <v>45</v>
      </c>
      <c r="I22" s="6">
        <f>F22*10^(-6)</f>
        <v>9.9499999999999998e-09</v>
      </c>
      <c r="J22" s="6">
        <f>I22+0.0001+G22</f>
        <v>0.00015000994999999972</v>
      </c>
      <c r="K22" s="6"/>
    </row>
    <row r="23" ht="15">
      <c r="B23" s="5" t="s">
        <v>46</v>
      </c>
      <c r="C23" s="6">
        <v>0.10000000000000001</v>
      </c>
      <c r="D23" s="6">
        <v>0.099500000000000005</v>
      </c>
      <c r="E23" s="6">
        <v>0.099299999999999999</v>
      </c>
      <c r="F23" s="6">
        <f t="shared" si="0"/>
        <v>0.099400000000000002</v>
      </c>
      <c r="G23" s="20">
        <f t="shared" ref="G23:G25" si="1">(D23-E23)/2</f>
        <v>0.00010000000000000286</v>
      </c>
      <c r="H23" s="21" t="s">
        <v>45</v>
      </c>
      <c r="I23" s="6">
        <f>F23*10^(-6)</f>
        <v>9.9400000000000003e-08</v>
      </c>
      <c r="J23" s="6">
        <f>I23+0.0001+G23</f>
        <v>0.00020009940000000287</v>
      </c>
      <c r="K23" s="6"/>
    </row>
    <row r="24" ht="15">
      <c r="B24" s="5" t="s">
        <v>47</v>
      </c>
      <c r="C24" s="6">
        <v>1</v>
      </c>
      <c r="D24" s="6">
        <v>0.99539999999999995</v>
      </c>
      <c r="E24" s="6">
        <v>0.99519999999999997</v>
      </c>
      <c r="F24" s="6">
        <f t="shared" si="0"/>
        <v>0.99529999999999996</v>
      </c>
      <c r="G24" s="20">
        <f t="shared" si="1"/>
        <v>9.9999999999988987e-05</v>
      </c>
      <c r="H24" s="21" t="s">
        <v>45</v>
      </c>
      <c r="I24" s="6">
        <f>F24*10^(-6)</f>
        <v>9.9529999999999981e-07</v>
      </c>
      <c r="J24" s="6">
        <f>I24+0.0001+G24</f>
        <v>0.00020099529999998897</v>
      </c>
      <c r="K24" s="6"/>
    </row>
    <row r="25" ht="15">
      <c r="B25" s="5" t="s">
        <v>48</v>
      </c>
      <c r="C25" s="6">
        <v>10</v>
      </c>
      <c r="D25" s="6">
        <v>9.9472000000000005</v>
      </c>
      <c r="E25" s="6">
        <v>9.9441000000000006</v>
      </c>
      <c r="F25" s="6">
        <f t="shared" si="0"/>
        <v>9.9456500000000005</v>
      </c>
      <c r="G25" s="20">
        <f t="shared" si="1"/>
        <v>0.0015499999999999403</v>
      </c>
      <c r="H25" s="21" t="s">
        <v>45</v>
      </c>
      <c r="I25" s="6">
        <f>F25*10^(-6)</f>
        <v>9.9456500000000002e-06</v>
      </c>
      <c r="J25" s="6">
        <f>I25+0.0001+G25</f>
        <v>0.0016599456499999403</v>
      </c>
      <c r="K25" s="6"/>
    </row>
    <row r="27" ht="15.75">
      <c r="E27">
        <v>5.5</v>
      </c>
    </row>
    <row r="28" ht="35.25" customHeight="1">
      <c r="B28" s="1" t="s">
        <v>49</v>
      </c>
      <c r="C28" s="2" t="s">
        <v>50</v>
      </c>
      <c r="D28" s="3"/>
      <c r="E28" s="4"/>
    </row>
    <row r="29" ht="31.5" customHeight="1">
      <c r="B29" s="5"/>
      <c r="C29" s="2" t="s">
        <v>51</v>
      </c>
      <c r="D29" s="3"/>
      <c r="E29" s="4"/>
    </row>
    <row r="30" ht="17.25">
      <c r="B30" s="19" t="s">
        <v>52</v>
      </c>
      <c r="C30" s="9" t="s">
        <v>53</v>
      </c>
      <c r="D30" s="7" t="s">
        <v>54</v>
      </c>
      <c r="E30" s="7" t="s">
        <v>55</v>
      </c>
    </row>
    <row r="31" ht="15">
      <c r="B31" s="5">
        <v>100</v>
      </c>
      <c r="C31" s="22">
        <v>0.10000000000000001</v>
      </c>
      <c r="D31" s="22"/>
      <c r="E31" s="22"/>
    </row>
    <row r="34" ht="15.75">
      <c r="I34">
        <v>5.5999999999999996</v>
      </c>
    </row>
    <row r="35" ht="16.5">
      <c r="B35" s="23" t="s">
        <v>56</v>
      </c>
      <c r="C35" s="2" t="s">
        <v>8</v>
      </c>
      <c r="D35" s="3"/>
      <c r="E35" s="3"/>
      <c r="F35" s="4"/>
      <c r="G35" s="2" t="s">
        <v>7</v>
      </c>
      <c r="H35" s="3"/>
      <c r="I35" s="4"/>
    </row>
    <row r="36" ht="30">
      <c r="B36" s="19"/>
      <c r="C36" s="9" t="s">
        <v>57</v>
      </c>
      <c r="D36" s="9" t="s">
        <v>58</v>
      </c>
      <c r="E36" s="9" t="s">
        <v>59</v>
      </c>
      <c r="F36" s="7" t="s">
        <v>60</v>
      </c>
      <c r="G36" s="7" t="s">
        <v>61</v>
      </c>
      <c r="H36" s="7" t="s">
        <v>62</v>
      </c>
      <c r="I36" s="9" t="s">
        <v>63</v>
      </c>
    </row>
    <row r="37" ht="15">
      <c r="B37" s="24">
        <v>1</v>
      </c>
      <c r="C37" s="25">
        <v>32.240099999999998</v>
      </c>
      <c r="D37" s="25">
        <v>32.236699999999999</v>
      </c>
      <c r="E37" s="25">
        <f>(C37+D37)/2</f>
        <v>32.238399999999999</v>
      </c>
      <c r="F37" s="25">
        <f>(C37-D37)/2</f>
        <v>0.0016999999999995907</v>
      </c>
      <c r="G37" s="25">
        <f>10^(-6)*E37</f>
        <v>3.22384e-05</v>
      </c>
      <c r="H37" s="25">
        <f>0.0001</f>
        <v>0.0001</v>
      </c>
      <c r="I37" s="26">
        <f>B37*E37*10^(-3)</f>
        <v>0.0322384</v>
      </c>
    </row>
    <row r="38" ht="15">
      <c r="B38" s="27">
        <v>10</v>
      </c>
      <c r="C38" s="28">
        <v>32.239130000000003</v>
      </c>
      <c r="D38" s="28">
        <v>32.237369999999999</v>
      </c>
      <c r="E38" s="25">
        <f>(C38+D38)/2</f>
        <v>32.238250000000001</v>
      </c>
      <c r="F38" s="25">
        <f>(C38-D38)/2</f>
        <v>0.00088000000000221235</v>
      </c>
      <c r="G38" s="25">
        <f>10^(-6)*E38</f>
        <v>3.2238250000000003e-05</v>
      </c>
      <c r="H38" s="28">
        <f>0.0001/B38</f>
        <v>1.0000000000000001e-05</v>
      </c>
      <c r="I38" s="26">
        <f>B38*E38*10^(-3)</f>
        <v>0.32238250000000002</v>
      </c>
    </row>
    <row r="39" ht="15">
      <c r="B39" s="29"/>
      <c r="C39" s="30"/>
      <c r="D39" s="30"/>
      <c r="E39" s="30"/>
      <c r="F39" s="30"/>
      <c r="G39" s="30"/>
      <c r="H39" s="30"/>
      <c r="I39" s="30" t="s">
        <v>64</v>
      </c>
    </row>
    <row r="40" ht="15">
      <c r="B40" s="29"/>
      <c r="C40" s="30"/>
      <c r="D40" s="30"/>
      <c r="E40" s="30"/>
      <c r="F40" s="30"/>
      <c r="G40" s="30"/>
      <c r="H40" s="30"/>
      <c r="I40" s="30"/>
    </row>
    <row r="41" ht="15">
      <c r="B41" s="29"/>
      <c r="C41" s="30"/>
      <c r="D41" s="30"/>
      <c r="E41" s="30"/>
      <c r="F41" s="30"/>
      <c r="G41" s="30"/>
      <c r="H41" s="30"/>
      <c r="I41" s="30"/>
    </row>
    <row r="42" ht="15">
      <c r="B42" s="29"/>
      <c r="C42" s="30"/>
      <c r="D42" s="30"/>
      <c r="E42" s="30"/>
      <c r="F42" s="30"/>
      <c r="G42" s="30"/>
      <c r="H42" s="30"/>
      <c r="I42" s="30"/>
    </row>
  </sheetData>
  <mergeCells count="13">
    <mergeCell ref="C2:E2"/>
    <mergeCell ref="F10:G10"/>
    <mergeCell ref="B19:C19"/>
    <mergeCell ref="D19:K19"/>
    <mergeCell ref="B20:C20"/>
    <mergeCell ref="D20:G20"/>
    <mergeCell ref="H20:K20"/>
    <mergeCell ref="B28:B29"/>
    <mergeCell ref="C28:E28"/>
    <mergeCell ref="C29:E29"/>
    <mergeCell ref="B35:B36"/>
    <mergeCell ref="C35:F35"/>
    <mergeCell ref="G35:I35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2020-11-30T11:03:54Z</dcterms:created>
  <dcterms:modified xsi:type="dcterms:W3CDTF">2020-11-30T12:39:43Z</dcterms:modified>
</cp:coreProperties>
</file>