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tem.gromov/Documents/StudFiles/4 курс/8 сем/economy/"/>
    </mc:Choice>
  </mc:AlternateContent>
  <xr:revisionPtr revIDLastSave="0" documentId="13_ncr:1_{287F36C0-7619-B14D-A517-A291D58E7CB1}" xr6:coauthVersionLast="47" xr6:coauthVersionMax="47" xr10:uidLastSave="{00000000-0000-0000-0000-000000000000}"/>
  <bookViews>
    <workbookView xWindow="14420" yWindow="540" windowWidth="14340" windowHeight="16140" xr2:uid="{00000000-000D-0000-FFFF-FFFF00000000}"/>
  </bookViews>
  <sheets>
    <sheet name="Аморт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F4" i="1" s="1"/>
  <c r="B5" i="1" s="1"/>
  <c r="E4" i="1" l="1"/>
  <c r="D5" i="1"/>
  <c r="E5" i="1" s="1"/>
  <c r="F5" i="1" l="1"/>
  <c r="B6" i="1" s="1"/>
  <c r="D6" i="1" s="1"/>
  <c r="E6" i="1" s="1"/>
  <c r="F6" i="1" l="1"/>
  <c r="B7" i="1" s="1"/>
  <c r="D7" i="1" s="1"/>
  <c r="E7" i="1" s="1"/>
  <c r="F7" i="1" l="1"/>
  <c r="B13" i="1" s="1"/>
  <c r="D13" i="1" s="1"/>
  <c r="F13" i="1" l="1"/>
  <c r="B14" i="1" s="1"/>
  <c r="E13" i="1"/>
  <c r="D14" i="1" l="1"/>
  <c r="E14" i="1" s="1"/>
  <c r="F14" i="1" l="1"/>
  <c r="B15" i="1" s="1"/>
  <c r="D15" i="1" s="1"/>
  <c r="E15" i="1" l="1"/>
  <c r="F15" i="1"/>
  <c r="B16" i="1" s="1"/>
  <c r="D16" i="1" l="1"/>
  <c r="E16" i="1" s="1"/>
  <c r="F16" i="1" l="1"/>
</calcChain>
</file>

<file path=xl/sharedStrings.xml><?xml version="1.0" encoding="utf-8"?>
<sst xmlns="http://schemas.openxmlformats.org/spreadsheetml/2006/main" count="35" uniqueCount="14">
  <si>
    <t>Остаточная стоимость на начало года, руб.</t>
  </si>
  <si>
    <t>2018 год</t>
  </si>
  <si>
    <t>2019 год</t>
  </si>
  <si>
    <t>Год  эксплуатации</t>
  </si>
  <si>
    <t>Годовая сумма амортизационных отчислений с учётом повышающего коэффициента, руб. (графа 2 × графа 3 × 2,0)</t>
  </si>
  <si>
    <t>Ежемесячная сумма амортизационных отчислений в течение года, руб. (графа 4 : 12)</t>
  </si>
  <si>
    <t>Остаточная стоимость на конец года, руб. (графа 2 – графа 4)</t>
  </si>
  <si>
    <t>Номер варианта</t>
  </si>
  <si>
    <t>Норма                  амортизации, %</t>
  </si>
  <si>
    <t>2018 год</t>
  </si>
  <si>
    <t>2020год</t>
  </si>
  <si>
    <t>Расчет амортизационных отчислений по ФСБУ 6/2020</t>
  </si>
  <si>
    <t>Расчет ликвидационной стоимости объекта, используя ПБУ 06/01</t>
  </si>
  <si>
    <t>2021 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</si>
</sst>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7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1" fontId="1" fillId="4" borderId="1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topLeftCell="A2" zoomScale="125" workbookViewId="0">
      <selection activeCell="D3" sqref="D3"/>
    </sheetView>
  </sheetViews>
  <sheetFormatPr baseColWidth="10" defaultColWidth="8.83203125" defaultRowHeight="15" x14ac:dyDescent="0.2"/>
  <cols>
    <col min="1" max="1" width="12.33203125" customWidth="1"/>
    <col min="2" max="2" width="11.1640625" customWidth="1"/>
    <col min="3" max="3" width="14.5" customWidth="1"/>
    <col min="4" max="4" width="16.5" customWidth="1"/>
    <col min="5" max="5" width="15.33203125" customWidth="1"/>
    <col min="6" max="6" width="11.83203125" customWidth="1"/>
    <col min="9" max="9" width="16.33203125" customWidth="1"/>
    <col min="10" max="10" width="14" customWidth="1"/>
    <col min="11" max="12" width="12.1640625" customWidth="1"/>
    <col min="13" max="13" width="11.1640625" customWidth="1"/>
    <col min="14" max="15" width="11.83203125" customWidth="1"/>
    <col min="16" max="16" width="12.83203125" customWidth="1"/>
    <col min="17" max="17" width="12.1640625" customWidth="1"/>
    <col min="18" max="18" width="10.33203125" customWidth="1"/>
    <col min="19" max="19" width="12.6640625" customWidth="1"/>
  </cols>
  <sheetData>
    <row r="1" spans="1:19" x14ac:dyDescent="0.2">
      <c r="A1" s="12" t="s">
        <v>12</v>
      </c>
      <c r="B1" s="13"/>
      <c r="C1" s="13"/>
      <c r="D1" s="13"/>
      <c r="E1" s="13"/>
      <c r="F1" s="13"/>
      <c r="I1" s="5" t="s">
        <v>7</v>
      </c>
      <c r="J1" s="6">
        <v>0</v>
      </c>
      <c r="K1" s="6">
        <v>1</v>
      </c>
      <c r="L1" s="6">
        <v>2</v>
      </c>
      <c r="M1" s="6">
        <v>3</v>
      </c>
      <c r="N1" s="6">
        <v>4</v>
      </c>
      <c r="O1" s="6">
        <v>5</v>
      </c>
      <c r="P1" s="6">
        <v>6</v>
      </c>
      <c r="Q1" s="6">
        <v>7</v>
      </c>
      <c r="R1" s="6">
        <v>8</v>
      </c>
      <c r="S1" s="6">
        <v>9</v>
      </c>
    </row>
    <row r="2" spans="1:19" ht="109" customHeight="1" x14ac:dyDescent="0.2">
      <c r="A2" s="2" t="s">
        <v>3</v>
      </c>
      <c r="B2" s="2" t="s">
        <v>0</v>
      </c>
      <c r="C2" s="2" t="s">
        <v>8</v>
      </c>
      <c r="D2" s="2" t="s">
        <v>4</v>
      </c>
      <c r="E2" s="2" t="s">
        <v>5</v>
      </c>
      <c r="F2" s="2" t="s">
        <v>6</v>
      </c>
      <c r="I2" s="2" t="s">
        <v>3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</row>
    <row r="3" spans="1:19" ht="14.5" customHeight="1" x14ac:dyDescent="0.2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I3" s="2">
        <v>1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</row>
    <row r="4" spans="1:19" x14ac:dyDescent="0.2">
      <c r="A4" s="2" t="s">
        <v>9</v>
      </c>
      <c r="B4" s="16">
        <v>740000</v>
      </c>
      <c r="C4" s="4">
        <v>25</v>
      </c>
      <c r="D4" s="3">
        <f>B4*(C4/100)*2</f>
        <v>370000</v>
      </c>
      <c r="E4" s="3">
        <f>D4/12</f>
        <v>30833.333333333332</v>
      </c>
      <c r="F4" s="3">
        <f>B4-D4</f>
        <v>370000</v>
      </c>
      <c r="I4" s="2" t="s">
        <v>1</v>
      </c>
      <c r="J4" s="3">
        <v>810000</v>
      </c>
      <c r="K4" s="3">
        <v>705000</v>
      </c>
      <c r="L4" s="3">
        <v>710000</v>
      </c>
      <c r="M4" s="3">
        <v>740000</v>
      </c>
      <c r="N4" s="3">
        <v>690000</v>
      </c>
      <c r="O4" s="3">
        <v>875000</v>
      </c>
      <c r="P4" s="3">
        <v>730000</v>
      </c>
      <c r="Q4" s="3">
        <v>680000</v>
      </c>
      <c r="R4" s="3">
        <v>760000</v>
      </c>
      <c r="S4" s="3">
        <v>765000</v>
      </c>
    </row>
    <row r="5" spans="1:19" x14ac:dyDescent="0.2">
      <c r="A5" s="2" t="s">
        <v>2</v>
      </c>
      <c r="B5" s="3">
        <f>F4</f>
        <v>370000</v>
      </c>
      <c r="C5" s="4">
        <v>25</v>
      </c>
      <c r="D5" s="3">
        <f>B5*(C5/100)*2</f>
        <v>185000</v>
      </c>
      <c r="E5" s="3">
        <f>D5/12</f>
        <v>15416.666666666666</v>
      </c>
      <c r="F5" s="3">
        <f>B5-D5</f>
        <v>185000</v>
      </c>
    </row>
    <row r="6" spans="1:19" x14ac:dyDescent="0.2">
      <c r="A6" s="2" t="s">
        <v>10</v>
      </c>
      <c r="B6" s="3">
        <f>F5</f>
        <v>185000</v>
      </c>
      <c r="C6" s="4">
        <v>25</v>
      </c>
      <c r="D6" s="3">
        <f>B6*(C6/100)*2</f>
        <v>92500</v>
      </c>
      <c r="E6" s="3">
        <f>D6/12</f>
        <v>7708.333333333333</v>
      </c>
      <c r="F6" s="3">
        <f t="shared" ref="F6:F7" si="0">B6-D6</f>
        <v>92500</v>
      </c>
    </row>
    <row r="7" spans="1:19" x14ac:dyDescent="0.2">
      <c r="A7" s="2" t="s">
        <v>13</v>
      </c>
      <c r="B7" s="3">
        <f>F6</f>
        <v>92500</v>
      </c>
      <c r="C7" s="4">
        <v>25</v>
      </c>
      <c r="D7" s="3">
        <f>B7*(C7/100)*2</f>
        <v>46250</v>
      </c>
      <c r="E7" s="3">
        <f>D7/12</f>
        <v>3854.1666666666665</v>
      </c>
      <c r="F7" s="7">
        <f t="shared" si="0"/>
        <v>46250</v>
      </c>
    </row>
    <row r="8" spans="1:19" x14ac:dyDescent="0.2">
      <c r="A8" s="1"/>
    </row>
    <row r="10" spans="1:19" x14ac:dyDescent="0.2">
      <c r="A10" s="14" t="s">
        <v>11</v>
      </c>
      <c r="B10" s="15"/>
      <c r="C10" s="15"/>
      <c r="D10" s="15"/>
      <c r="E10" s="15"/>
      <c r="F10" s="15"/>
    </row>
    <row r="11" spans="1:19" ht="98" x14ac:dyDescent="0.2">
      <c r="A11" s="8" t="s">
        <v>3</v>
      </c>
      <c r="B11" s="8" t="s">
        <v>0</v>
      </c>
      <c r="C11" s="8" t="s">
        <v>8</v>
      </c>
      <c r="D11" s="8" t="s">
        <v>4</v>
      </c>
      <c r="E11" s="8" t="s">
        <v>5</v>
      </c>
      <c r="F11" s="8" t="s">
        <v>6</v>
      </c>
    </row>
    <row r="12" spans="1:19" x14ac:dyDescent="0.2">
      <c r="A12" s="8">
        <v>1</v>
      </c>
      <c r="B12" s="8">
        <v>2</v>
      </c>
      <c r="C12" s="8">
        <v>3</v>
      </c>
      <c r="D12" s="8">
        <v>4</v>
      </c>
      <c r="E12" s="8">
        <v>5</v>
      </c>
      <c r="F12" s="8">
        <v>6</v>
      </c>
    </row>
    <row r="13" spans="1:19" x14ac:dyDescent="0.2">
      <c r="A13" s="2" t="s">
        <v>9</v>
      </c>
      <c r="B13" s="9">
        <f>B4-F7</f>
        <v>693750</v>
      </c>
      <c r="C13" s="10">
        <v>25</v>
      </c>
      <c r="D13" s="9">
        <f>B13*(C13/100)*2</f>
        <v>346875</v>
      </c>
      <c r="E13" s="9">
        <f>D13/12</f>
        <v>28906.25</v>
      </c>
      <c r="F13" s="9">
        <f>B13-D13</f>
        <v>346875</v>
      </c>
    </row>
    <row r="14" spans="1:19" x14ac:dyDescent="0.2">
      <c r="A14" s="2" t="s">
        <v>2</v>
      </c>
      <c r="B14" s="9">
        <f>F13</f>
        <v>346875</v>
      </c>
      <c r="C14" s="10">
        <v>25</v>
      </c>
      <c r="D14" s="9">
        <f>B14*(C14/100)*2</f>
        <v>173437.5</v>
      </c>
      <c r="E14" s="9">
        <f>D14/12</f>
        <v>14453.125</v>
      </c>
      <c r="F14" s="9">
        <f>B14-D14</f>
        <v>173437.5</v>
      </c>
    </row>
    <row r="15" spans="1:19" x14ac:dyDescent="0.2">
      <c r="A15" s="2" t="s">
        <v>10</v>
      </c>
      <c r="B15" s="9">
        <f>F14</f>
        <v>173437.5</v>
      </c>
      <c r="C15" s="10">
        <v>25</v>
      </c>
      <c r="D15" s="9">
        <f>B15*(C15/100)*2</f>
        <v>86718.75</v>
      </c>
      <c r="E15" s="9">
        <f>D15/12</f>
        <v>7226.5625</v>
      </c>
      <c r="F15" s="9">
        <f t="shared" ref="F15:F16" si="1">B15-D15</f>
        <v>86718.75</v>
      </c>
    </row>
    <row r="16" spans="1:19" x14ac:dyDescent="0.2">
      <c r="A16" s="2" t="s">
        <v>13</v>
      </c>
      <c r="B16" s="9">
        <f>F15</f>
        <v>86718.75</v>
      </c>
      <c r="C16" s="10">
        <v>25</v>
      </c>
      <c r="D16" s="9">
        <f>B16*(C16/100)*2</f>
        <v>43359.375</v>
      </c>
      <c r="E16" s="9">
        <f>D16/12</f>
        <v>3613.28125</v>
      </c>
      <c r="F16" s="11">
        <f t="shared" si="1"/>
        <v>43359.375</v>
      </c>
    </row>
  </sheetData>
  <mergeCells count="2">
    <mergeCell ref="A1:F1"/>
    <mergeCell ref="A10:F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Аморт.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Старкова</dc:creator>
  <cp:lastModifiedBy>Artem Gromov</cp:lastModifiedBy>
  <dcterms:created xsi:type="dcterms:W3CDTF">2021-02-26T16:03:34Z</dcterms:created>
  <dcterms:modified xsi:type="dcterms:W3CDTF">2022-03-16T08:40:55Z</dcterms:modified>
</cp:coreProperties>
</file>