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N4221\"/>
    </mc:Choice>
  </mc:AlternateContent>
  <xr:revisionPtr revIDLastSave="0" documentId="13_ncr:1_{D55B8B03-61EE-44C2-A45B-46ADC593237D}" xr6:coauthVersionLast="45" xr6:coauthVersionMax="45" xr10:uidLastSave="{00000000-0000-0000-0000-000000000000}"/>
  <bookViews>
    <workbookView xWindow="-108" yWindow="-108" windowWidth="23256" windowHeight="12576" xr2:uid="{A2FD322A-51A1-4757-9CC3-8C33FF74484F}"/>
  </bookViews>
  <sheets>
    <sheet name="Goterra Rendering Unit Budg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3" i="1" l="1"/>
  <c r="B5" i="1"/>
  <c r="B16" i="1" s="1"/>
  <c r="E6" i="1" l="1"/>
</calcChain>
</file>

<file path=xl/sharedStrings.xml><?xml version="1.0" encoding="utf-8"?>
<sst xmlns="http://schemas.openxmlformats.org/spreadsheetml/2006/main" count="34" uniqueCount="33">
  <si>
    <t>Construction Costs:</t>
  </si>
  <si>
    <t>Continuous Cooker</t>
  </si>
  <si>
    <t>Screw Conveyer</t>
  </si>
  <si>
    <t>Fat Press</t>
  </si>
  <si>
    <t xml:space="preserve">Dust Collector </t>
  </si>
  <si>
    <t>Electricity Unit</t>
  </si>
  <si>
    <t>Controller Unit</t>
  </si>
  <si>
    <t>Condensor</t>
  </si>
  <si>
    <t>Vacuum Pump</t>
  </si>
  <si>
    <t>($)</t>
  </si>
  <si>
    <t>Equipment unit</t>
  </si>
  <si>
    <t>Total</t>
  </si>
  <si>
    <t>~290</t>
  </si>
  <si>
    <t>https://www.alibaba.com/product-detail/FRP-SMC-GRP-Stainless-steel-Galvanized_60815777657.html?spm=a2700.7724838.2017115.25.1998399amtiN7A&amp;s=p</t>
  </si>
  <si>
    <t>https://www.alibaba.com/product-detail/Small-Cooling-Tower-Industrial-Industry-Water_875962686.html?spm=a2700.7724838.2017115.12.2ac846425fFSmm</t>
  </si>
  <si>
    <t>https://www.alibaba.com/product-detail/20ft-40ft-HC-side-door-open_60662571704.html?spm=a2700.7724857.normalList.63.1f387f8bloopGD&amp;fbclid=IwAR1nHnbrqDdcdtpt2UcZ0J5KrtbDuNkmkyPFKZnu_BT6VBVOi52YWJjZDYI</t>
  </si>
  <si>
    <t xml:space="preserve">Total </t>
  </si>
  <si>
    <t>Variable Cost</t>
  </si>
  <si>
    <t>Running Costs (every 8 hours):</t>
  </si>
  <si>
    <t>https://www.canstarblue.com.au/electricity/canberra-act-electricity/</t>
  </si>
  <si>
    <t>Other Varaible Costs</t>
  </si>
  <si>
    <t>Water Tank (1)</t>
  </si>
  <si>
    <t>Cooling Tower (2)</t>
  </si>
  <si>
    <t>40 Foot HQ Container (3)</t>
  </si>
  <si>
    <t>20 Foot HQ Container (3)</t>
  </si>
  <si>
    <t>Labour Costs (4)</t>
  </si>
  <si>
    <t>Labour Costs (1 month build) (4)</t>
  </si>
  <si>
    <t>Power Consumption (5)</t>
  </si>
  <si>
    <t>*** Variable depending on Goterras Needs</t>
  </si>
  <si>
    <t xml:space="preserve">Sensitar Equipment, PDF of equipment and prices listed in repositry: https://github.com/JessYJY/InsectFarming/blob/master/Communication/Expert/Sensitar/Sensitar%201T%20rendering%20plant%20price.pdf </t>
  </si>
  <si>
    <r>
      <rPr>
        <b/>
        <sz val="11"/>
        <color theme="1"/>
        <rFont val="Calibri"/>
        <family val="2"/>
        <scheme val="minor"/>
      </rPr>
      <t>Pay Guide - Meat Industry Award 2010:</t>
    </r>
    <r>
      <rPr>
        <sz val="11"/>
        <color theme="1"/>
        <rFont val="Calibri"/>
        <family val="2"/>
        <scheme val="minor"/>
      </rPr>
      <t xml:space="preserve"> https://github.com/JessYJY/InsectFarming/blob/master/Research/meat-industry-award-ma000059-pay-guide.pdf</t>
    </r>
  </si>
  <si>
    <r>
      <rPr>
        <b/>
        <sz val="11"/>
        <color theme="1"/>
        <rFont val="Calibri"/>
        <family val="2"/>
        <scheme val="minor"/>
      </rPr>
      <t>Section:</t>
    </r>
    <r>
      <rPr>
        <sz val="11"/>
        <color theme="1"/>
        <rFont val="Calibri"/>
        <family val="2"/>
        <scheme val="minor"/>
      </rPr>
      <t xml:space="preserve"> Adult-Meat processing establishment - Full-time &amp; part-time -level 5</t>
    </r>
  </si>
  <si>
    <t>*** Goterra would be able to provide a better estimate for this, this is currently based on residentila postcodes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</si>
</sst>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vertical="center" wrapText="1"/>
    </xf>
    <xf numFmtId="0" fontId="0" fillId="0" borderId="1" xfId="0" applyFill="1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0" fillId="0" borderId="1" xfId="0" applyBorder="1"/>
    <xf numFmtId="0" fontId="0" fillId="4" borderId="5" xfId="0" applyFill="1" applyBorder="1"/>
    <xf numFmtId="0" fontId="0" fillId="4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nstarblue.com.au/electricity/canberra-act-electricity/" TargetMode="External"/><Relationship Id="rId2" Type="http://schemas.openxmlformats.org/officeDocument/2006/relationships/hyperlink" Target="https://www.alibaba.com/product-detail/Small-Cooling-Tower-Industrial-Industry-Water_875962686.html?spm=a2700.7724838.2017115.12.2ac846425fFSmm" TargetMode="External"/><Relationship Id="rId1" Type="http://schemas.openxmlformats.org/officeDocument/2006/relationships/hyperlink" Target="https://www.alibaba.com/product-detail/FRP-SMC-GRP-Stainless-steel-Galvanized_60815777657.html?spm=a2700.7724838.2017115.25.1998399amtiN7A&amp;s=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21DC-4610-4416-82BD-3D767F40E8CA}">
  <dimension ref="A1:F26"/>
  <sheetViews>
    <sheetView tabSelected="1" workbookViewId="0">
      <selection activeCell="C13" sqref="C13"/>
    </sheetView>
  </sheetViews>
  <sheetFormatPr defaultRowHeight="14.4" x14ac:dyDescent="0.3"/>
  <cols>
    <col min="1" max="1" width="27.21875" customWidth="1"/>
    <col min="2" max="2" width="21.109375" customWidth="1"/>
    <col min="4" max="4" width="26.88671875" customWidth="1"/>
    <col min="5" max="5" width="16.88671875" customWidth="1"/>
  </cols>
  <sheetData>
    <row r="1" spans="1:6" ht="15" thickBot="1" x14ac:dyDescent="0.35">
      <c r="A1" s="3" t="s">
        <v>0</v>
      </c>
      <c r="B1" s="4"/>
      <c r="D1" s="13" t="s">
        <v>18</v>
      </c>
      <c r="E1" s="14"/>
    </row>
    <row r="2" spans="1:6" ht="15" thickBot="1" x14ac:dyDescent="0.35">
      <c r="A2" s="1" t="s">
        <v>10</v>
      </c>
      <c r="B2" s="2" t="s">
        <v>9</v>
      </c>
      <c r="D2" s="15" t="s">
        <v>17</v>
      </c>
      <c r="E2" s="2" t="s">
        <v>9</v>
      </c>
    </row>
    <row r="3" spans="1:6" x14ac:dyDescent="0.3">
      <c r="A3" s="5" t="s">
        <v>23</v>
      </c>
      <c r="B3" s="8">
        <v>13000</v>
      </c>
      <c r="D3" s="5" t="s">
        <v>25</v>
      </c>
      <c r="E3" s="5">
        <f>21*(1+2)*2</f>
        <v>126</v>
      </c>
      <c r="F3" t="s">
        <v>28</v>
      </c>
    </row>
    <row r="4" spans="1:6" x14ac:dyDescent="0.3">
      <c r="A4" s="6" t="s">
        <v>24</v>
      </c>
      <c r="B4" s="10">
        <v>9000</v>
      </c>
      <c r="D4" s="6" t="s">
        <v>27</v>
      </c>
      <c r="E4" s="6">
        <f>((22.15*8)/0.627854)*0.171233</f>
        <v>48.327298384656302</v>
      </c>
      <c r="F4" t="s">
        <v>32</v>
      </c>
    </row>
    <row r="5" spans="1:6" ht="15" thickBot="1" x14ac:dyDescent="0.35">
      <c r="A5" s="6" t="s">
        <v>26</v>
      </c>
      <c r="B5" s="10">
        <f>(31*9)*21.33</f>
        <v>5951.07</v>
      </c>
      <c r="D5" s="6" t="s">
        <v>20</v>
      </c>
      <c r="E5" s="6">
        <v>20</v>
      </c>
    </row>
    <row r="6" spans="1:6" ht="15" thickBot="1" x14ac:dyDescent="0.35">
      <c r="A6" s="17" t="s">
        <v>1</v>
      </c>
      <c r="B6" s="10">
        <v>32300</v>
      </c>
      <c r="D6" s="16" t="s">
        <v>11</v>
      </c>
      <c r="E6" s="16">
        <f>SUM(E3:E5)</f>
        <v>194.3272983846563</v>
      </c>
    </row>
    <row r="7" spans="1:6" x14ac:dyDescent="0.3">
      <c r="A7" s="17" t="s">
        <v>2</v>
      </c>
      <c r="B7" s="6">
        <v>7000</v>
      </c>
    </row>
    <row r="8" spans="1:6" x14ac:dyDescent="0.3">
      <c r="A8" s="17" t="s">
        <v>3</v>
      </c>
      <c r="B8" s="6">
        <v>15300</v>
      </c>
    </row>
    <row r="9" spans="1:6" x14ac:dyDescent="0.3">
      <c r="A9" s="17" t="s">
        <v>8</v>
      </c>
      <c r="B9" s="6">
        <v>13000</v>
      </c>
    </row>
    <row r="10" spans="1:6" x14ac:dyDescent="0.3">
      <c r="A10" s="17" t="s">
        <v>4</v>
      </c>
      <c r="B10" s="6">
        <v>5000</v>
      </c>
    </row>
    <row r="11" spans="1:6" x14ac:dyDescent="0.3">
      <c r="A11" s="17" t="s">
        <v>5</v>
      </c>
      <c r="B11" s="6">
        <v>35000</v>
      </c>
    </row>
    <row r="12" spans="1:6" x14ac:dyDescent="0.3">
      <c r="A12" s="17" t="s">
        <v>6</v>
      </c>
      <c r="B12" s="6">
        <v>7000</v>
      </c>
    </row>
    <row r="13" spans="1:6" x14ac:dyDescent="0.3">
      <c r="A13" s="17" t="s">
        <v>7</v>
      </c>
      <c r="B13" s="6">
        <v>11000</v>
      </c>
    </row>
    <row r="14" spans="1:6" x14ac:dyDescent="0.3">
      <c r="A14" s="6" t="s">
        <v>22</v>
      </c>
      <c r="B14" s="9" t="s">
        <v>12</v>
      </c>
    </row>
    <row r="15" spans="1:6" ht="15" thickBot="1" x14ac:dyDescent="0.35">
      <c r="A15" s="7" t="s">
        <v>21</v>
      </c>
      <c r="B15" s="7">
        <v>375</v>
      </c>
    </row>
    <row r="16" spans="1:6" ht="15" thickBot="1" x14ac:dyDescent="0.35">
      <c r="A16" s="11" t="s">
        <v>16</v>
      </c>
      <c r="B16" s="12">
        <f>SUM(B3:B15)</f>
        <v>153926.07</v>
      </c>
    </row>
    <row r="20" spans="1:2" x14ac:dyDescent="0.3">
      <c r="A20">
        <v>1</v>
      </c>
      <c r="B20" s="19" t="s">
        <v>13</v>
      </c>
    </row>
    <row r="21" spans="1:2" x14ac:dyDescent="0.3">
      <c r="A21">
        <v>2</v>
      </c>
      <c r="B21" s="19" t="s">
        <v>14</v>
      </c>
    </row>
    <row r="22" spans="1:2" x14ac:dyDescent="0.3">
      <c r="A22">
        <v>3</v>
      </c>
      <c r="B22" t="s">
        <v>15</v>
      </c>
    </row>
    <row r="23" spans="1:2" x14ac:dyDescent="0.3">
      <c r="A23">
        <v>4</v>
      </c>
      <c r="B23" t="s">
        <v>30</v>
      </c>
    </row>
    <row r="24" spans="1:2" x14ac:dyDescent="0.3">
      <c r="B24" t="s">
        <v>31</v>
      </c>
    </row>
    <row r="25" spans="1:2" x14ac:dyDescent="0.3">
      <c r="A25">
        <v>5</v>
      </c>
      <c r="B25" s="19" t="s">
        <v>19</v>
      </c>
    </row>
    <row r="26" spans="1:2" s="18" customFormat="1" x14ac:dyDescent="0.3">
      <c r="A26" s="18">
        <v>6</v>
      </c>
      <c r="B26" s="18" t="s">
        <v>29</v>
      </c>
    </row>
  </sheetData>
  <hyperlinks>
    <hyperlink ref="B20" r:id="rId1" xr:uid="{8AB7BCF5-2FEF-4D2D-B425-569A1B79B9B7}"/>
    <hyperlink ref="B21" r:id="rId2" xr:uid="{32D6227A-4C0E-4F30-A734-7616D8DE4D23}"/>
    <hyperlink ref="B25" r:id="rId3" xr:uid="{BA9DF9AB-2528-4209-9C80-F5E790E3CF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Goterra Rendering Unit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Andre Olivier</dc:creator>
  <cp:lastModifiedBy>Theo Andre Olivier</cp:lastModifiedBy>
  <dcterms:created xsi:type="dcterms:W3CDTF">2019-10-10T12:33:44Z</dcterms:created>
  <dcterms:modified xsi:type="dcterms:W3CDTF">2019-10-18T02:00:57Z</dcterms:modified>
</cp:coreProperties>
</file>