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Software Project\Novec Discharge Experiment Results\"/>
    </mc:Choice>
  </mc:AlternateContent>
  <bookViews>
    <workbookView xWindow="0" yWindow="0" windowWidth="24000" windowHeight="9735" activeTab="6"/>
  </bookViews>
  <sheets>
    <sheet name="PR_01" sheetId="1" r:id="rId1"/>
    <sheet name="PR_02" sheetId="2" r:id="rId2"/>
    <sheet name="PR_03" sheetId="4" r:id="rId3"/>
    <sheet name="PR_04" sheetId="5" r:id="rId4"/>
    <sheet name="PR_05" sheetId="6" r:id="rId5"/>
    <sheet name="PR_06" sheetId="7" r:id="rId6"/>
    <sheet name="PR_07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8" l="1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3" i="8"/>
  <c r="C3" i="7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3" i="7"/>
  <c r="E4" i="7" l="1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3" i="6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3" i="6"/>
  <c r="E4" i="6" l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3" i="4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3" i="5"/>
  <c r="E4" i="5" l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3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5" i="5"/>
  <c r="C6" i="5"/>
  <c r="C7" i="5"/>
  <c r="C8" i="5"/>
  <c r="C9" i="5"/>
  <c r="C10" i="5"/>
  <c r="C11" i="5"/>
  <c r="C12" i="5"/>
  <c r="C13" i="5"/>
  <c r="C14" i="5"/>
  <c r="C15" i="5"/>
  <c r="C4" i="5"/>
  <c r="C3" i="4"/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3" i="2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4" i="4"/>
  <c r="C5" i="4"/>
  <c r="C3" i="2" l="1"/>
  <c r="E4" i="1" l="1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3" i="1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3" i="1"/>
  <c r="E18" i="1" l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6" i="1"/>
  <c r="E7" i="1"/>
  <c r="E8" i="1"/>
  <c r="E9" i="1"/>
  <c r="E10" i="1"/>
  <c r="E11" i="1"/>
  <c r="E12" i="1"/>
  <c r="E13" i="1"/>
  <c r="E14" i="1"/>
  <c r="E15" i="1"/>
  <c r="E16" i="1"/>
  <c r="E17" i="1"/>
  <c r="E5" i="1"/>
</calcChain>
</file>

<file path=xl/sharedStrings.xml><?xml version="1.0" encoding="utf-8"?>
<sst xmlns="http://schemas.openxmlformats.org/spreadsheetml/2006/main" count="173" uniqueCount="26">
  <si>
    <t>Time*</t>
  </si>
  <si>
    <t>Weight</t>
  </si>
  <si>
    <t>Percent Outage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</si>
  <si>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cyl,cor (bar)</t>
    </r>
  </si>
  <si>
    <t>Experiment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</si>
  <si>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cyl,cor (psig)</t>
    </r>
  </si>
  <si>
    <t>Pressure (psig)</t>
  </si>
  <si>
    <t>P_thres = 0.5psi</t>
  </si>
  <si>
    <t>Temperature (F)</t>
  </si>
  <si>
    <t>P_thres = 0.25psi</t>
  </si>
  <si>
    <t>P_thres = 0.75psi</t>
  </si>
  <si>
    <t>Williamson Method starting from t=9.8</t>
  </si>
  <si>
    <t>Williamson Method starting from t=10</t>
  </si>
  <si>
    <t>Williamson Method starting from t=6</t>
  </si>
  <si>
    <t>Williamson Method starting from t=6.2</t>
  </si>
  <si>
    <t>Williamson Method starting from t=14.8</t>
  </si>
  <si>
    <t>Williamson Method starting from t=15</t>
  </si>
  <si>
    <t>Williamson Method starting from t=18.4</t>
  </si>
  <si>
    <t>Williamson Method starting from t=18.8</t>
  </si>
  <si>
    <t>Williamson Method starting from t=18.6</t>
  </si>
  <si>
    <t>Williamson Method starting from t=</t>
  </si>
  <si>
    <t>Williamson Method starting from t=13.4</t>
  </si>
  <si>
    <t>P_thres = 0.85psi</t>
  </si>
  <si>
    <t>Williamson Method starting from t=17.6</t>
  </si>
  <si>
    <t>Williamson Method starting from t=16.6</t>
  </si>
  <si>
    <t>Williamson Method starting from t=16.8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</si>
</sst>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 applyAlignment="1">
      <alignment horizontal="center"/>
    </xf>
    <xf numFmtId="0" fontId="0" fillId="0" borderId="0" xfId="0" applyBorder="1"/>
    <xf numFmtId="49" fontId="1" fillId="0" borderId="0" xfId="0" applyNumberFormat="1" applyFont="1" applyBorder="1" applyAlignment="1">
      <alignment horizontal="center"/>
    </xf>
    <xf numFmtId="49" fontId="1" fillId="0" borderId="0" xfId="0" applyNumberFormat="1" applyFont="1" applyFill="1" applyBorder="1" applyAlignment="1">
      <alignment horizontal="center" wrapText="1"/>
    </xf>
    <xf numFmtId="0" fontId="0" fillId="0" borderId="0" xfId="0" applyFill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9" fontId="1" fillId="0" borderId="0" xfId="0" applyNumberFormat="1" applyFont="1" applyAlignment="1">
      <alignment horizontal="center"/>
    </xf>
    <xf numFmtId="0" fontId="0" fillId="0" borderId="0" xfId="0"/>
    <xf numFmtId="0" fontId="0" fillId="0" borderId="0" xfId="0"/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for T=68F, D=0.7kg/L, P=1001psi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PR_01!$C$3:$C$79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0.13652128367491978</c:v>
                </c:pt>
                <c:pt idx="3">
                  <c:v>-0.16885353064945655</c:v>
                </c:pt>
                <c:pt idx="4">
                  <c:v>-1.0777942903481956E-2</c:v>
                </c:pt>
                <c:pt idx="5">
                  <c:v>5.0297170235418E-2</c:v>
                </c:pt>
                <c:pt idx="6">
                  <c:v>5.7482494116338885E-2</c:v>
                </c:pt>
                <c:pt idx="7">
                  <c:v>5.7482494116338885E-2</c:v>
                </c:pt>
                <c:pt idx="8">
                  <c:v>8.263115484501006E-2</c:v>
                </c:pt>
                <c:pt idx="9">
                  <c:v>-3.0537484507315135E-2</c:v>
                </c:pt>
                <c:pt idx="10">
                  <c:v>0.1185578860189648</c:v>
                </c:pt>
                <c:pt idx="11">
                  <c:v>0.13113226213899828</c:v>
                </c:pt>
                <c:pt idx="12">
                  <c:v>0.14011396576391633</c:v>
                </c:pt>
                <c:pt idx="13">
                  <c:v>0.16526276420126995</c:v>
                </c:pt>
                <c:pt idx="14">
                  <c:v>0.14550299049378232</c:v>
                </c:pt>
                <c:pt idx="15">
                  <c:v>0.19939334280486001</c:v>
                </c:pt>
                <c:pt idx="16">
                  <c:v>0.21196778571302585</c:v>
                </c:pt>
                <c:pt idx="17">
                  <c:v>0.20657873748842223</c:v>
                </c:pt>
                <c:pt idx="18">
                  <c:v>0.37543647443461803</c:v>
                </c:pt>
                <c:pt idx="19">
                  <c:v>0.23711670244620561</c:v>
                </c:pt>
                <c:pt idx="20">
                  <c:v>0.33950914298414792</c:v>
                </c:pt>
                <c:pt idx="21">
                  <c:v>0.2496911762298866</c:v>
                </c:pt>
                <c:pt idx="22">
                  <c:v>0.2874146590013037</c:v>
                </c:pt>
                <c:pt idx="23">
                  <c:v>0.44908775970367221</c:v>
                </c:pt>
                <c:pt idx="24">
                  <c:v>0.29280373546709754</c:v>
                </c:pt>
                <c:pt idx="25">
                  <c:v>0.44190225340557987</c:v>
                </c:pt>
                <c:pt idx="26">
                  <c:v>0.3251382334692885</c:v>
                </c:pt>
                <c:pt idx="27">
                  <c:v>0.36465826636853582</c:v>
                </c:pt>
                <c:pt idx="28">
                  <c:v>0.35747279843043667</c:v>
                </c:pt>
                <c:pt idx="29">
                  <c:v>0.3736401059108122</c:v>
                </c:pt>
                <c:pt idx="30">
                  <c:v>0.32334187070928394</c:v>
                </c:pt>
                <c:pt idx="31">
                  <c:v>0.39878928387501911</c:v>
                </c:pt>
                <c:pt idx="32">
                  <c:v>0.41136388787565248</c:v>
                </c:pt>
                <c:pt idx="33">
                  <c:v>0.41854938036030959</c:v>
                </c:pt>
                <c:pt idx="34">
                  <c:v>0.52453577071730451</c:v>
                </c:pt>
                <c:pt idx="35">
                  <c:v>0.44190225340557987</c:v>
                </c:pt>
                <c:pt idx="36">
                  <c:v>0.45627326924186207</c:v>
                </c:pt>
                <c:pt idx="37">
                  <c:v>0.47064429802311025</c:v>
                </c:pt>
                <c:pt idx="38">
                  <c:v>0.4634587820162937</c:v>
                </c:pt>
                <c:pt idx="39">
                  <c:v>0.48142257808562439</c:v>
                </c:pt>
                <c:pt idx="40">
                  <c:v>0.4975900117712842</c:v>
                </c:pt>
                <c:pt idx="41">
                  <c:v>0.50118277702376124</c:v>
                </c:pt>
                <c:pt idx="42">
                  <c:v>0.52633215624909269</c:v>
                </c:pt>
                <c:pt idx="43">
                  <c:v>0.52453577071730451</c:v>
                </c:pt>
                <c:pt idx="44">
                  <c:v>0.57842742338949327</c:v>
                </c:pt>
                <c:pt idx="45">
                  <c:v>0.62872646016191036</c:v>
                </c:pt>
                <c:pt idx="46">
                  <c:v>0.61435529102204356</c:v>
                </c:pt>
                <c:pt idx="47">
                  <c:v>0.5676490785349021</c:v>
                </c:pt>
                <c:pt idx="48">
                  <c:v>0.64309764187656004</c:v>
                </c:pt>
                <c:pt idx="49">
                  <c:v>0.60357692243790173</c:v>
                </c:pt>
                <c:pt idx="50">
                  <c:v>0.62872646016191036</c:v>
                </c:pt>
                <c:pt idx="51">
                  <c:v>0.48860810215653444</c:v>
                </c:pt>
                <c:pt idx="52">
                  <c:v>0.70776811437828324</c:v>
                </c:pt>
                <c:pt idx="53">
                  <c:v>0.59998413448780819</c:v>
                </c:pt>
                <c:pt idx="54">
                  <c:v>0.69160047259270963</c:v>
                </c:pt>
                <c:pt idx="55">
                  <c:v>0.68261845617871719</c:v>
                </c:pt>
                <c:pt idx="56">
                  <c:v>0.7113609257976421</c:v>
                </c:pt>
                <c:pt idx="57">
                  <c:v>0.67902565097541157</c:v>
                </c:pt>
                <c:pt idx="58">
                  <c:v>0.83351697192947494</c:v>
                </c:pt>
                <c:pt idx="59">
                  <c:v>0.72573217921863242</c:v>
                </c:pt>
                <c:pt idx="60">
                  <c:v>0.7616603668073002</c:v>
                </c:pt>
                <c:pt idx="61">
                  <c:v>0.76884601355753157</c:v>
                </c:pt>
                <c:pt idx="62">
                  <c:v>0.7616603668073002</c:v>
                </c:pt>
                <c:pt idx="63">
                  <c:v>0.72932499450735899</c:v>
                </c:pt>
                <c:pt idx="64">
                  <c:v>0.77962448943511609</c:v>
                </c:pt>
                <c:pt idx="65">
                  <c:v>0.79040297220381461</c:v>
                </c:pt>
                <c:pt idx="66">
                  <c:v>0.79399580132249004</c:v>
                </c:pt>
                <c:pt idx="67">
                  <c:v>0.79938504643238806</c:v>
                </c:pt>
                <c:pt idx="68">
                  <c:v>0.84968475002876431</c:v>
                </c:pt>
                <c:pt idx="69">
                  <c:v>0.94489530802590338</c:v>
                </c:pt>
                <c:pt idx="70">
                  <c:v>0.84070264919120252</c:v>
                </c:pt>
                <c:pt idx="71">
                  <c:v>0.8766310808718335</c:v>
                </c:pt>
                <c:pt idx="72">
                  <c:v>0.89100247464570326</c:v>
                </c:pt>
                <c:pt idx="73">
                  <c:v>0.87303823430882421</c:v>
                </c:pt>
                <c:pt idx="74">
                  <c:v>0.90357745405231849</c:v>
                </c:pt>
                <c:pt idx="75">
                  <c:v>0.79399580132249004</c:v>
                </c:pt>
                <c:pt idx="76">
                  <c:v>0.92513458294299578</c:v>
                </c:pt>
              </c:numCache>
            </c:numRef>
          </c:xVal>
          <c:yVal>
            <c:numRef>
              <c:f>PR_01!$E$3:$E$79</c:f>
              <c:numCache>
                <c:formatCode>General</c:formatCode>
                <c:ptCount val="77"/>
                <c:pt idx="0">
                  <c:v>991.47190412708164</c:v>
                </c:pt>
                <c:pt idx="1">
                  <c:v>910.35122575725143</c:v>
                </c:pt>
                <c:pt idx="2">
                  <c:v>894.86913354892158</c:v>
                </c:pt>
                <c:pt idx="3">
                  <c:v>880.13073526519076</c:v>
                </c:pt>
                <c:pt idx="4">
                  <c:v>865.68948414192278</c:v>
                </c:pt>
                <c:pt idx="5">
                  <c:v>851.99208442806662</c:v>
                </c:pt>
                <c:pt idx="6">
                  <c:v>838.59194658450974</c:v>
                </c:pt>
                <c:pt idx="7">
                  <c:v>825.48910761363982</c:v>
                </c:pt>
                <c:pt idx="8">
                  <c:v>813.87483198289817</c:v>
                </c:pt>
                <c:pt idx="9">
                  <c:v>802.40909506034927</c:v>
                </c:pt>
                <c:pt idx="10">
                  <c:v>792.58103582511842</c:v>
                </c:pt>
                <c:pt idx="11">
                  <c:v>781.71030237988919</c:v>
                </c:pt>
                <c:pt idx="12">
                  <c:v>772.62629505572238</c:v>
                </c:pt>
                <c:pt idx="13">
                  <c:v>762.35067652966302</c:v>
                </c:pt>
                <c:pt idx="14">
                  <c:v>754.01083762447342</c:v>
                </c:pt>
                <c:pt idx="15">
                  <c:v>744.77722989298263</c:v>
                </c:pt>
                <c:pt idx="16">
                  <c:v>737.3306085209623</c:v>
                </c:pt>
                <c:pt idx="17">
                  <c:v>728.69234570450408</c:v>
                </c:pt>
                <c:pt idx="18">
                  <c:v>721.69223134437527</c:v>
                </c:pt>
                <c:pt idx="19">
                  <c:v>714.98987494068388</c:v>
                </c:pt>
                <c:pt idx="20">
                  <c:v>708.73423745431342</c:v>
                </c:pt>
                <c:pt idx="21">
                  <c:v>702.77639370294594</c:v>
                </c:pt>
                <c:pt idx="22">
                  <c:v>696.66950926218158</c:v>
                </c:pt>
                <c:pt idx="23">
                  <c:v>691.30728813911003</c:v>
                </c:pt>
                <c:pt idx="24">
                  <c:v>685.79604001433393</c:v>
                </c:pt>
                <c:pt idx="25">
                  <c:v>679.39097898807859</c:v>
                </c:pt>
                <c:pt idx="26">
                  <c:v>674.77331238694217</c:v>
                </c:pt>
                <c:pt idx="27">
                  <c:v>670.00663232337502</c:v>
                </c:pt>
                <c:pt idx="28">
                  <c:v>665.53781780290888</c:v>
                </c:pt>
                <c:pt idx="29">
                  <c:v>660.7710270450724</c:v>
                </c:pt>
                <c:pt idx="30">
                  <c:v>656.30210903735713</c:v>
                </c:pt>
                <c:pt idx="31">
                  <c:v>651.08830834452851</c:v>
                </c:pt>
                <c:pt idx="32">
                  <c:v>646.32134563896534</c:v>
                </c:pt>
                <c:pt idx="33">
                  <c:v>641.85226688181922</c:v>
                </c:pt>
                <c:pt idx="34">
                  <c:v>637.23416690512886</c:v>
                </c:pt>
                <c:pt idx="35">
                  <c:v>634.40369250833191</c:v>
                </c:pt>
                <c:pt idx="36">
                  <c:v>630.08345670455617</c:v>
                </c:pt>
                <c:pt idx="37">
                  <c:v>625.01829426922063</c:v>
                </c:pt>
                <c:pt idx="38">
                  <c:v>620.69795900000656</c:v>
                </c:pt>
                <c:pt idx="39">
                  <c:v>617.27145377571014</c:v>
                </c:pt>
                <c:pt idx="40">
                  <c:v>613.2489980886927</c:v>
                </c:pt>
                <c:pt idx="41">
                  <c:v>609.07752101242045</c:v>
                </c:pt>
                <c:pt idx="42">
                  <c:v>607.14074944840581</c:v>
                </c:pt>
                <c:pt idx="43">
                  <c:v>601.77733466127324</c:v>
                </c:pt>
                <c:pt idx="44">
                  <c:v>598.64864395525194</c:v>
                </c:pt>
                <c:pt idx="45">
                  <c:v>594.6260069763191</c:v>
                </c:pt>
                <c:pt idx="46">
                  <c:v>588.96445204794657</c:v>
                </c:pt>
                <c:pt idx="47">
                  <c:v>586.28263606921098</c:v>
                </c:pt>
                <c:pt idx="48">
                  <c:v>582.11088816759616</c:v>
                </c:pt>
                <c:pt idx="49">
                  <c:v>579.42902831703771</c:v>
                </c:pt>
                <c:pt idx="50">
                  <c:v>574.95922387977657</c:v>
                </c:pt>
                <c:pt idx="51">
                  <c:v>569.89338821447336</c:v>
                </c:pt>
                <c:pt idx="52">
                  <c:v>566.91345651676409</c:v>
                </c:pt>
                <c:pt idx="53">
                  <c:v>563.93350385720157</c:v>
                </c:pt>
                <c:pt idx="54">
                  <c:v>560.05953412765427</c:v>
                </c:pt>
                <c:pt idx="55">
                  <c:v>557.07953340780136</c:v>
                </c:pt>
                <c:pt idx="56">
                  <c:v>552.31148894691273</c:v>
                </c:pt>
                <c:pt idx="57">
                  <c:v>549.77844369442857</c:v>
                </c:pt>
                <c:pt idx="58">
                  <c:v>544.56330339050828</c:v>
                </c:pt>
                <c:pt idx="59">
                  <c:v>542.47722953967479</c:v>
                </c:pt>
                <c:pt idx="60">
                  <c:v>537.85803005298283</c:v>
                </c:pt>
                <c:pt idx="61">
                  <c:v>533.98382462684458</c:v>
                </c:pt>
                <c:pt idx="62">
                  <c:v>531.8976996436179</c:v>
                </c:pt>
                <c:pt idx="63">
                  <c:v>527.87443026168194</c:v>
                </c:pt>
                <c:pt idx="64">
                  <c:v>525.63926450440306</c:v>
                </c:pt>
                <c:pt idx="65">
                  <c:v>522.21198805418396</c:v>
                </c:pt>
                <c:pt idx="66">
                  <c:v>518.93369842576408</c:v>
                </c:pt>
                <c:pt idx="67">
                  <c:v>516.99651572291873</c:v>
                </c:pt>
                <c:pt idx="68">
                  <c:v>511.92999738124917</c:v>
                </c:pt>
                <c:pt idx="69">
                  <c:v>509.39671628142622</c:v>
                </c:pt>
                <c:pt idx="70">
                  <c:v>507.3104738338489</c:v>
                </c:pt>
                <c:pt idx="71">
                  <c:v>503.43599737524704</c:v>
                </c:pt>
                <c:pt idx="72">
                  <c:v>500.90266746464073</c:v>
                </c:pt>
                <c:pt idx="73">
                  <c:v>498.96540539227038</c:v>
                </c:pt>
                <c:pt idx="74">
                  <c:v>495.6869425939779</c:v>
                </c:pt>
                <c:pt idx="75">
                  <c:v>492.40845558991811</c:v>
                </c:pt>
                <c:pt idx="76">
                  <c:v>489.72603916500367</c:v>
                </c:pt>
              </c:numCache>
            </c:numRef>
          </c:yVal>
          <c:smooth val="1"/>
        </c:ser>
        <c:ser>
          <c:idx val="1"/>
          <c:order val="1"/>
          <c:tx>
            <c:v>P_thres=0.5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PR_01!$M$4:$M$8</c:f>
              <c:numCache>
                <c:formatCode>General</c:formatCode>
                <c:ptCount val="5"/>
                <c:pt idx="0">
                  <c:v>0</c:v>
                </c:pt>
                <c:pt idx="1">
                  <c:v>0.213759</c:v>
                </c:pt>
                <c:pt idx="2">
                  <c:v>0.484348</c:v>
                </c:pt>
                <c:pt idx="3">
                  <c:v>0.76738700000000004</c:v>
                </c:pt>
                <c:pt idx="4">
                  <c:v>0.93888700000000003</c:v>
                </c:pt>
              </c:numCache>
            </c:numRef>
          </c:xVal>
          <c:yVal>
            <c:numRef>
              <c:f>PR_01!$N$4:$N$8</c:f>
              <c:numCache>
                <c:formatCode>General</c:formatCode>
                <c:ptCount val="5"/>
                <c:pt idx="0">
                  <c:v>991.04</c:v>
                </c:pt>
                <c:pt idx="1">
                  <c:v>844.92600000000004</c:v>
                </c:pt>
                <c:pt idx="2">
                  <c:v>711.31399999999996</c:v>
                </c:pt>
                <c:pt idx="3">
                  <c:v>609.20399999999995</c:v>
                </c:pt>
                <c:pt idx="4">
                  <c:v>559.09699999999998</c:v>
                </c:pt>
              </c:numCache>
            </c:numRef>
          </c:yVal>
          <c:smooth val="1"/>
        </c:ser>
        <c:ser>
          <c:idx val="2"/>
          <c:order val="2"/>
          <c:tx>
            <c:v>P_thres=0.25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PR_01!$I$4:$I$6</c:f>
              <c:numCache>
                <c:formatCode>General</c:formatCode>
                <c:ptCount val="3"/>
                <c:pt idx="0">
                  <c:v>0</c:v>
                </c:pt>
                <c:pt idx="1">
                  <c:v>0.24624699999999999</c:v>
                </c:pt>
                <c:pt idx="2">
                  <c:v>0.60850499999999996</c:v>
                </c:pt>
              </c:numCache>
            </c:numRef>
          </c:xVal>
          <c:yVal>
            <c:numRef>
              <c:f>PR_01!$J$4:$J$6</c:f>
              <c:numCache>
                <c:formatCode>General</c:formatCode>
                <c:ptCount val="3"/>
                <c:pt idx="0">
                  <c:v>991.04</c:v>
                </c:pt>
                <c:pt idx="1">
                  <c:v>826.67600000000004</c:v>
                </c:pt>
                <c:pt idx="2">
                  <c:v>663.56399999999996</c:v>
                </c:pt>
              </c:numCache>
            </c:numRef>
          </c:yVal>
          <c:smooth val="1"/>
        </c:ser>
        <c:ser>
          <c:idx val="3"/>
          <c:order val="3"/>
          <c:tx>
            <c:v>P_thres=0.75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PR_01!$Q$4:$Q$28</c:f>
              <c:numCache>
                <c:formatCode>General</c:formatCode>
                <c:ptCount val="25"/>
                <c:pt idx="0">
                  <c:v>0</c:v>
                </c:pt>
                <c:pt idx="1">
                  <c:v>0.185116</c:v>
                </c:pt>
                <c:pt idx="2">
                  <c:v>0.39921699999999999</c:v>
                </c:pt>
                <c:pt idx="3">
                  <c:v>0.60524800000000001</c:v>
                </c:pt>
                <c:pt idx="4">
                  <c:v>0.75165499999999996</c:v>
                </c:pt>
                <c:pt idx="5">
                  <c:v>0.82498000000000005</c:v>
                </c:pt>
                <c:pt idx="6">
                  <c:v>0.854935</c:v>
                </c:pt>
                <c:pt idx="7">
                  <c:v>0.86731599999999998</c:v>
                </c:pt>
                <c:pt idx="8">
                  <c:v>0.86970700000000001</c:v>
                </c:pt>
                <c:pt idx="9">
                  <c:v>0.87302599999999997</c:v>
                </c:pt>
                <c:pt idx="10">
                  <c:v>0.87722800000000001</c:v>
                </c:pt>
                <c:pt idx="11">
                  <c:v>0.88225799999999999</c:v>
                </c:pt>
                <c:pt idx="12">
                  <c:v>0.88805500000000004</c:v>
                </c:pt>
                <c:pt idx="13">
                  <c:v>0.89455200000000001</c:v>
                </c:pt>
                <c:pt idx="14">
                  <c:v>0.90168000000000004</c:v>
                </c:pt>
                <c:pt idx="15">
                  <c:v>0.90936600000000001</c:v>
                </c:pt>
                <c:pt idx="16">
                  <c:v>0.91753300000000004</c:v>
                </c:pt>
                <c:pt idx="17">
                  <c:v>0.92610499999999996</c:v>
                </c:pt>
                <c:pt idx="18">
                  <c:v>0.93500799999999995</c:v>
                </c:pt>
                <c:pt idx="19">
                  <c:v>0.94416599999999995</c:v>
                </c:pt>
                <c:pt idx="20">
                  <c:v>0.95350299999999999</c:v>
                </c:pt>
                <c:pt idx="21">
                  <c:v>0.96294999999999997</c:v>
                </c:pt>
                <c:pt idx="22">
                  <c:v>0.97243599999999997</c:v>
                </c:pt>
                <c:pt idx="23">
                  <c:v>0.98189400000000004</c:v>
                </c:pt>
                <c:pt idx="24">
                  <c:v>0.99126499999999995</c:v>
                </c:pt>
              </c:numCache>
            </c:numRef>
          </c:xVal>
          <c:yVal>
            <c:numRef>
              <c:f>PR_01!$R$4:$R$28</c:f>
              <c:numCache>
                <c:formatCode>General</c:formatCode>
                <c:ptCount val="25"/>
                <c:pt idx="0">
                  <c:v>991.04</c:v>
                </c:pt>
                <c:pt idx="1">
                  <c:v>861.67600000000004</c:v>
                </c:pt>
                <c:pt idx="2">
                  <c:v>748.06399999999996</c:v>
                </c:pt>
                <c:pt idx="3">
                  <c:v>662.95399999999995</c:v>
                </c:pt>
                <c:pt idx="4">
                  <c:v>612.34699999999998</c:v>
                </c:pt>
                <c:pt idx="5">
                  <c:v>588.74099999999999</c:v>
                </c:pt>
                <c:pt idx="6">
                  <c:v>578.63800000000003</c:v>
                </c:pt>
                <c:pt idx="7">
                  <c:v>573.78700000000003</c:v>
                </c:pt>
                <c:pt idx="8">
                  <c:v>571.93700000000001</c:v>
                </c:pt>
                <c:pt idx="9">
                  <c:v>570.09</c:v>
                </c:pt>
                <c:pt idx="10">
                  <c:v>568.245</c:v>
                </c:pt>
                <c:pt idx="11">
                  <c:v>566.40099999999995</c:v>
                </c:pt>
                <c:pt idx="12">
                  <c:v>564.55899999999997</c:v>
                </c:pt>
                <c:pt idx="13">
                  <c:v>562.72</c:v>
                </c:pt>
                <c:pt idx="14">
                  <c:v>560.88199999999995</c:v>
                </c:pt>
                <c:pt idx="15">
                  <c:v>559.04600000000005</c:v>
                </c:pt>
                <c:pt idx="16">
                  <c:v>557.21100000000001</c:v>
                </c:pt>
                <c:pt idx="17">
                  <c:v>555.37900000000002</c:v>
                </c:pt>
                <c:pt idx="18">
                  <c:v>553.548</c:v>
                </c:pt>
                <c:pt idx="19">
                  <c:v>551.71900000000005</c:v>
                </c:pt>
                <c:pt idx="20">
                  <c:v>549.89099999999996</c:v>
                </c:pt>
                <c:pt idx="21">
                  <c:v>548.06500000000005</c:v>
                </c:pt>
                <c:pt idx="22">
                  <c:v>546.24099999999999</c:v>
                </c:pt>
                <c:pt idx="23">
                  <c:v>544.41899999999998</c:v>
                </c:pt>
                <c:pt idx="24">
                  <c:v>542.59699999999998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341008"/>
        <c:axId val="259341400"/>
      </c:scatterChart>
      <c:valAx>
        <c:axId val="259341008"/>
        <c:scaling>
          <c:orientation val="minMax"/>
          <c:max val="1"/>
          <c:min val="-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Percent Outage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41400"/>
        <c:crosses val="autoZero"/>
        <c:crossBetween val="midCat"/>
      </c:valAx>
      <c:valAx>
        <c:axId val="25934140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Container Pressure (psig)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1.2698414285516097E-2"/>
              <c:y val="0.15778360151544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4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35792042968635"/>
          <c:y val="0.56743474507449121"/>
          <c:w val="0.12451595107061005"/>
          <c:h val="0.235912561743437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for T=68F, D=0.5kg/L, P=1008.63psi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PR_06!$C$3:$C$85</c:f>
              <c:numCache>
                <c:formatCode>General</c:formatCode>
                <c:ptCount val="83"/>
                <c:pt idx="0">
                  <c:v>0</c:v>
                </c:pt>
                <c:pt idx="1">
                  <c:v>2.5345798173881311E-2</c:v>
                </c:pt>
                <c:pt idx="2">
                  <c:v>7.4959881330492764E-2</c:v>
                </c:pt>
                <c:pt idx="3">
                  <c:v>5.392765825080701E-2</c:v>
                </c:pt>
                <c:pt idx="4">
                  <c:v>2.2110144450640318E-2</c:v>
                </c:pt>
                <c:pt idx="5">
                  <c:v>5.6084798110585532E-2</c:v>
                </c:pt>
                <c:pt idx="6">
                  <c:v>0.1272718476342562</c:v>
                </c:pt>
                <c:pt idx="7">
                  <c:v>8.089209083761241E-2</c:v>
                </c:pt>
                <c:pt idx="8">
                  <c:v>0.12295740213069334</c:v>
                </c:pt>
                <c:pt idx="9">
                  <c:v>0.13482215161632369</c:v>
                </c:pt>
                <c:pt idx="10">
                  <c:v>0.14399041948345606</c:v>
                </c:pt>
                <c:pt idx="11">
                  <c:v>0.17742801699495947</c:v>
                </c:pt>
                <c:pt idx="12">
                  <c:v>0.18713581944788729</c:v>
                </c:pt>
                <c:pt idx="13">
                  <c:v>0.21248420854661509</c:v>
                </c:pt>
                <c:pt idx="14">
                  <c:v>0.21194487754047828</c:v>
                </c:pt>
                <c:pt idx="15">
                  <c:v>0.22758553970300324</c:v>
                </c:pt>
                <c:pt idx="16">
                  <c:v>0.24969842202196291</c:v>
                </c:pt>
                <c:pt idx="17">
                  <c:v>0.27073286748821185</c:v>
                </c:pt>
                <c:pt idx="18">
                  <c:v>0.26264266849486401</c:v>
                </c:pt>
                <c:pt idx="19">
                  <c:v>0.28475596077241139</c:v>
                </c:pt>
                <c:pt idx="20">
                  <c:v>0.29176754618716993</c:v>
                </c:pt>
                <c:pt idx="21">
                  <c:v>0.30471207930892913</c:v>
                </c:pt>
                <c:pt idx="22">
                  <c:v>0.3473217853799202</c:v>
                </c:pt>
                <c:pt idx="23">
                  <c:v>0.34408557204093787</c:v>
                </c:pt>
                <c:pt idx="24">
                  <c:v>0.33977062937219066</c:v>
                </c:pt>
                <c:pt idx="25">
                  <c:v>0.36242418599863119</c:v>
                </c:pt>
                <c:pt idx="26">
                  <c:v>0.38130235239069638</c:v>
                </c:pt>
                <c:pt idx="27">
                  <c:v>0.38184173127035204</c:v>
                </c:pt>
                <c:pt idx="28">
                  <c:v>0.40503516438806147</c:v>
                </c:pt>
                <c:pt idx="29">
                  <c:v>0.38993243240840419</c:v>
                </c:pt>
                <c:pt idx="30">
                  <c:v>0.43470158440107604</c:v>
                </c:pt>
                <c:pt idx="31">
                  <c:v>0.43524097800441341</c:v>
                </c:pt>
                <c:pt idx="32">
                  <c:v>0.45088345672880803</c:v>
                </c:pt>
                <c:pt idx="33">
                  <c:v>0.47138068525142773</c:v>
                </c:pt>
                <c:pt idx="34">
                  <c:v>0.47731413306205173</c:v>
                </c:pt>
                <c:pt idx="35">
                  <c:v>0.51399402094155155</c:v>
                </c:pt>
                <c:pt idx="36">
                  <c:v>0.50698163736038215</c:v>
                </c:pt>
                <c:pt idx="37">
                  <c:v>0.53287363703386348</c:v>
                </c:pt>
                <c:pt idx="38">
                  <c:v>0.53664958152470343</c:v>
                </c:pt>
                <c:pt idx="39">
                  <c:v>0.53718900274405457</c:v>
                </c:pt>
                <c:pt idx="40">
                  <c:v>0.55283228084404146</c:v>
                </c:pt>
                <c:pt idx="41">
                  <c:v>0.55660826266783181</c:v>
                </c:pt>
                <c:pt idx="42">
                  <c:v>0.54366206863398547</c:v>
                </c:pt>
                <c:pt idx="43">
                  <c:v>0.57386998346456741</c:v>
                </c:pt>
                <c:pt idx="44">
                  <c:v>0.60353890827362022</c:v>
                </c:pt>
                <c:pt idx="45">
                  <c:v>0.60353890827362022</c:v>
                </c:pt>
                <c:pt idx="46">
                  <c:v>0.63806328922355848</c:v>
                </c:pt>
                <c:pt idx="47">
                  <c:v>0.63860273727108285</c:v>
                </c:pt>
                <c:pt idx="48">
                  <c:v>0.60461778638853669</c:v>
                </c:pt>
                <c:pt idx="49">
                  <c:v>0.64939172780576404</c:v>
                </c:pt>
                <c:pt idx="50">
                  <c:v>0.64345777604125876</c:v>
                </c:pt>
                <c:pt idx="51">
                  <c:v>0.64561557471256081</c:v>
                </c:pt>
                <c:pt idx="52">
                  <c:v>0.67528553432075755</c:v>
                </c:pt>
                <c:pt idx="53">
                  <c:v>0.70225859182406436</c:v>
                </c:pt>
                <c:pt idx="54">
                  <c:v>0.73138988376476954</c:v>
                </c:pt>
                <c:pt idx="55">
                  <c:v>0.7200610000787433</c:v>
                </c:pt>
                <c:pt idx="56">
                  <c:v>0.73516619184702359</c:v>
                </c:pt>
                <c:pt idx="57">
                  <c:v>0.74541620493389182</c:v>
                </c:pt>
                <c:pt idx="58">
                  <c:v>0.74649515656756626</c:v>
                </c:pt>
                <c:pt idx="59">
                  <c:v>0.783179838105311</c:v>
                </c:pt>
                <c:pt idx="60">
                  <c:v>0.78048241353980663</c:v>
                </c:pt>
                <c:pt idx="61">
                  <c:v>0.79720650065878074</c:v>
                </c:pt>
                <c:pt idx="62">
                  <c:v>0.79450905841995234</c:v>
                </c:pt>
                <c:pt idx="63">
                  <c:v>0.80637782962716309</c:v>
                </c:pt>
                <c:pt idx="64">
                  <c:v>0.83065506548801604</c:v>
                </c:pt>
                <c:pt idx="65">
                  <c:v>0.85601158047008596</c:v>
                </c:pt>
                <c:pt idx="66">
                  <c:v>0.81015427057770073</c:v>
                </c:pt>
                <c:pt idx="67">
                  <c:v>0.85709058767194535</c:v>
                </c:pt>
                <c:pt idx="68">
                  <c:v>0.85385356767084419</c:v>
                </c:pt>
                <c:pt idx="69">
                  <c:v>0.87003871575409164</c:v>
                </c:pt>
                <c:pt idx="70">
                  <c:v>0.88946105168029665</c:v>
                </c:pt>
                <c:pt idx="71">
                  <c:v>0.93046432405432278</c:v>
                </c:pt>
                <c:pt idx="72">
                  <c:v>0.90780452671832035</c:v>
                </c:pt>
                <c:pt idx="73">
                  <c:v>0.90888355941909449</c:v>
                </c:pt>
                <c:pt idx="74">
                  <c:v>0.94934766534347537</c:v>
                </c:pt>
                <c:pt idx="75">
                  <c:v>0.93424097947986717</c:v>
                </c:pt>
                <c:pt idx="76">
                  <c:v>0.94880813908340422</c:v>
                </c:pt>
                <c:pt idx="77">
                  <c:v>0.96715210506242255</c:v>
                </c:pt>
                <c:pt idx="78">
                  <c:v>0.98117994516172524</c:v>
                </c:pt>
                <c:pt idx="79">
                  <c:v>0.98010087742681218</c:v>
                </c:pt>
                <c:pt idx="80">
                  <c:v>0.99197065097541082</c:v>
                </c:pt>
                <c:pt idx="81">
                  <c:v>1.0113940515066062</c:v>
                </c:pt>
                <c:pt idx="82">
                  <c:v>1.0270408008435385</c:v>
                </c:pt>
              </c:numCache>
            </c:numRef>
          </c:xVal>
          <c:yVal>
            <c:numRef>
              <c:f>PR_06!$E$3:$E$85</c:f>
              <c:numCache>
                <c:formatCode>General</c:formatCode>
                <c:ptCount val="83"/>
                <c:pt idx="0">
                  <c:v>998.67558833918611</c:v>
                </c:pt>
                <c:pt idx="1">
                  <c:v>978.73270472682111</c:v>
                </c:pt>
                <c:pt idx="2">
                  <c:v>968.16546947720826</c:v>
                </c:pt>
                <c:pt idx="3">
                  <c:v>957.74674293180021</c:v>
                </c:pt>
                <c:pt idx="4">
                  <c:v>946.73231097123391</c:v>
                </c:pt>
                <c:pt idx="5">
                  <c:v>935.5686707368543</c:v>
                </c:pt>
                <c:pt idx="6">
                  <c:v>926.7863505143755</c:v>
                </c:pt>
                <c:pt idx="7">
                  <c:v>916.96179373739517</c:v>
                </c:pt>
                <c:pt idx="8">
                  <c:v>907.13695707395379</c:v>
                </c:pt>
                <c:pt idx="9">
                  <c:v>898.8005136091931</c:v>
                </c:pt>
                <c:pt idx="10">
                  <c:v>889.57064700594276</c:v>
                </c:pt>
                <c:pt idx="11">
                  <c:v>880.93603524867865</c:v>
                </c:pt>
                <c:pt idx="12">
                  <c:v>872.00345510254988</c:v>
                </c:pt>
                <c:pt idx="13">
                  <c:v>865.60163366090444</c:v>
                </c:pt>
                <c:pt idx="14">
                  <c:v>858.00862582884145</c:v>
                </c:pt>
                <c:pt idx="15">
                  <c:v>850.11768137452202</c:v>
                </c:pt>
                <c:pt idx="16">
                  <c:v>843.86435637117052</c:v>
                </c:pt>
                <c:pt idx="17">
                  <c:v>835.97310024824526</c:v>
                </c:pt>
                <c:pt idx="18">
                  <c:v>830.31511207109315</c:v>
                </c:pt>
                <c:pt idx="19">
                  <c:v>823.31695156629326</c:v>
                </c:pt>
                <c:pt idx="20">
                  <c:v>818.25436830692956</c:v>
                </c:pt>
                <c:pt idx="21">
                  <c:v>812.89390925926932</c:v>
                </c:pt>
                <c:pt idx="22">
                  <c:v>806.19322475268632</c:v>
                </c:pt>
                <c:pt idx="23">
                  <c:v>801.13040403280274</c:v>
                </c:pt>
                <c:pt idx="24">
                  <c:v>796.36533255416543</c:v>
                </c:pt>
                <c:pt idx="25">
                  <c:v>791.15346504755121</c:v>
                </c:pt>
                <c:pt idx="26">
                  <c:v>784.89912700084642</c:v>
                </c:pt>
                <c:pt idx="27">
                  <c:v>779.83601414352495</c:v>
                </c:pt>
                <c:pt idx="28">
                  <c:v>774.47499597233389</c:v>
                </c:pt>
                <c:pt idx="29">
                  <c:v>768.51821874237271</c:v>
                </c:pt>
                <c:pt idx="30">
                  <c:v>764.7951848025931</c:v>
                </c:pt>
                <c:pt idx="31">
                  <c:v>759.88072342048201</c:v>
                </c:pt>
                <c:pt idx="32">
                  <c:v>754.2215671353465</c:v>
                </c:pt>
                <c:pt idx="33">
                  <c:v>749.45589599568677</c:v>
                </c:pt>
                <c:pt idx="34">
                  <c:v>744.69016482741176</c:v>
                </c:pt>
                <c:pt idx="35">
                  <c:v>739.62650987104655</c:v>
                </c:pt>
                <c:pt idx="36">
                  <c:v>736.49892460458693</c:v>
                </c:pt>
                <c:pt idx="37">
                  <c:v>731.13729018872289</c:v>
                </c:pt>
                <c:pt idx="38">
                  <c:v>726.52026697161648</c:v>
                </c:pt>
                <c:pt idx="39">
                  <c:v>722.49894338333274</c:v>
                </c:pt>
                <c:pt idx="40">
                  <c:v>718.32863744459394</c:v>
                </c:pt>
                <c:pt idx="41">
                  <c:v>714.60511185220219</c:v>
                </c:pt>
                <c:pt idx="42">
                  <c:v>709.83894670986103</c:v>
                </c:pt>
                <c:pt idx="43">
                  <c:v>706.11533936483011</c:v>
                </c:pt>
                <c:pt idx="44">
                  <c:v>701.20012297522032</c:v>
                </c:pt>
                <c:pt idx="45">
                  <c:v>697.47643286064249</c:v>
                </c:pt>
                <c:pt idx="46">
                  <c:v>695.24220172447656</c:v>
                </c:pt>
                <c:pt idx="47">
                  <c:v>690.92265197129939</c:v>
                </c:pt>
                <c:pt idx="48">
                  <c:v>687.04991168107028</c:v>
                </c:pt>
                <c:pt idx="49">
                  <c:v>683.17713318040626</c:v>
                </c:pt>
                <c:pt idx="50">
                  <c:v>679.75118195657888</c:v>
                </c:pt>
                <c:pt idx="51">
                  <c:v>676.3252009611424</c:v>
                </c:pt>
                <c:pt idx="52">
                  <c:v>672.15440139336704</c:v>
                </c:pt>
                <c:pt idx="53">
                  <c:v>669.32419095106968</c:v>
                </c:pt>
                <c:pt idx="54">
                  <c:v>665.45123868703342</c:v>
                </c:pt>
                <c:pt idx="55">
                  <c:v>662.91890334532729</c:v>
                </c:pt>
                <c:pt idx="56">
                  <c:v>660.08862714587576</c:v>
                </c:pt>
                <c:pt idx="57">
                  <c:v>655.76869319536979</c:v>
                </c:pt>
                <c:pt idx="58">
                  <c:v>652.34250550398758</c:v>
                </c:pt>
                <c:pt idx="59">
                  <c:v>649.95905331290749</c:v>
                </c:pt>
                <c:pt idx="60">
                  <c:v>646.08591332978051</c:v>
                </c:pt>
                <c:pt idx="61">
                  <c:v>642.51067410085773</c:v>
                </c:pt>
                <c:pt idx="62">
                  <c:v>637.89260986241663</c:v>
                </c:pt>
                <c:pt idx="63">
                  <c:v>636.10495792742972</c:v>
                </c:pt>
                <c:pt idx="64">
                  <c:v>633.27449289156414</c:v>
                </c:pt>
                <c:pt idx="65">
                  <c:v>632.08271222817461</c:v>
                </c:pt>
                <c:pt idx="66">
                  <c:v>627.91145236581372</c:v>
                </c:pt>
                <c:pt idx="67">
                  <c:v>624.6340039016435</c:v>
                </c:pt>
                <c:pt idx="68">
                  <c:v>622.25038846978043</c:v>
                </c:pt>
                <c:pt idx="69">
                  <c:v>619.27084961749188</c:v>
                </c:pt>
                <c:pt idx="70">
                  <c:v>616.58924609691076</c:v>
                </c:pt>
                <c:pt idx="71">
                  <c:v>613.75864556749741</c:v>
                </c:pt>
                <c:pt idx="72">
                  <c:v>610.48108373290131</c:v>
                </c:pt>
                <c:pt idx="73">
                  <c:v>606.30960363899555</c:v>
                </c:pt>
                <c:pt idx="74">
                  <c:v>605.11774442997125</c:v>
                </c:pt>
                <c:pt idx="75">
                  <c:v>602.5850321876087</c:v>
                </c:pt>
                <c:pt idx="76">
                  <c:v>600.20128884475832</c:v>
                </c:pt>
                <c:pt idx="77">
                  <c:v>596.17869084607082</c:v>
                </c:pt>
                <c:pt idx="78">
                  <c:v>593.49693718517221</c:v>
                </c:pt>
                <c:pt idx="79">
                  <c:v>591.26212925478376</c:v>
                </c:pt>
                <c:pt idx="80">
                  <c:v>588.87832090964719</c:v>
                </c:pt>
                <c:pt idx="81">
                  <c:v>584.55763356855869</c:v>
                </c:pt>
                <c:pt idx="82">
                  <c:v>578.00202274066874</c:v>
                </c:pt>
              </c:numCache>
            </c:numRef>
          </c:yVal>
          <c:smooth val="1"/>
        </c:ser>
        <c:ser>
          <c:idx val="1"/>
          <c:order val="1"/>
          <c:tx>
            <c:v>Williamson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PR_06!$Q$12:$Q$30</c:f>
              <c:numCache>
                <c:formatCode>General</c:formatCode>
                <c:ptCount val="19"/>
                <c:pt idx="0">
                  <c:v>0</c:v>
                </c:pt>
                <c:pt idx="1">
                  <c:v>0.29780600000000002</c:v>
                </c:pt>
                <c:pt idx="2">
                  <c:v>0.58699999999999997</c:v>
                </c:pt>
                <c:pt idx="3">
                  <c:v>0.77992899999999998</c:v>
                </c:pt>
                <c:pt idx="4">
                  <c:v>0.86972499999999997</c:v>
                </c:pt>
                <c:pt idx="5">
                  <c:v>0.89958400000000005</c:v>
                </c:pt>
                <c:pt idx="6">
                  <c:v>0.90811299999999995</c:v>
                </c:pt>
                <c:pt idx="7">
                  <c:v>0.91144099999999995</c:v>
                </c:pt>
                <c:pt idx="8">
                  <c:v>0.91282600000000003</c:v>
                </c:pt>
                <c:pt idx="9">
                  <c:v>0.91556300000000002</c:v>
                </c:pt>
                <c:pt idx="10">
                  <c:v>0.91958399999999996</c:v>
                </c:pt>
                <c:pt idx="11">
                  <c:v>0.92480899999999999</c:v>
                </c:pt>
                <c:pt idx="12">
                  <c:v>0.93115300000000001</c:v>
                </c:pt>
                <c:pt idx="13">
                  <c:v>0.93851899999999999</c:v>
                </c:pt>
                <c:pt idx="14">
                  <c:v>0.94680600000000004</c:v>
                </c:pt>
                <c:pt idx="15">
                  <c:v>0.95590900000000001</c:v>
                </c:pt>
                <c:pt idx="16">
                  <c:v>0.96572000000000002</c:v>
                </c:pt>
                <c:pt idx="17">
                  <c:v>0.97612900000000002</c:v>
                </c:pt>
                <c:pt idx="18">
                  <c:v>0.98702999999999996</c:v>
                </c:pt>
              </c:numCache>
            </c:numRef>
          </c:xVal>
          <c:yVal>
            <c:numRef>
              <c:f>PR_06!$R$12:$R$30</c:f>
              <c:numCache>
                <c:formatCode>General</c:formatCode>
                <c:ptCount val="19"/>
                <c:pt idx="0">
                  <c:v>998.67</c:v>
                </c:pt>
                <c:pt idx="1">
                  <c:v>873.80600000000004</c:v>
                </c:pt>
                <c:pt idx="2">
                  <c:v>778.19399999999996</c:v>
                </c:pt>
                <c:pt idx="3">
                  <c:v>723.83399999999995</c:v>
                </c:pt>
                <c:pt idx="4">
                  <c:v>699.47699999999998</c:v>
                </c:pt>
                <c:pt idx="5">
                  <c:v>690.12099999999998</c:v>
                </c:pt>
                <c:pt idx="6">
                  <c:v>686.01800000000003</c:v>
                </c:pt>
                <c:pt idx="7">
                  <c:v>683.41700000000003</c:v>
                </c:pt>
                <c:pt idx="8">
                  <c:v>681.56700000000001</c:v>
                </c:pt>
                <c:pt idx="9">
                  <c:v>679.72</c:v>
                </c:pt>
                <c:pt idx="10">
                  <c:v>677.875</c:v>
                </c:pt>
                <c:pt idx="11">
                  <c:v>676.03099999999995</c:v>
                </c:pt>
                <c:pt idx="12">
                  <c:v>674.18899999999996</c:v>
                </c:pt>
                <c:pt idx="13">
                  <c:v>672.35</c:v>
                </c:pt>
                <c:pt idx="14">
                  <c:v>670.51199999999994</c:v>
                </c:pt>
                <c:pt idx="15">
                  <c:v>668.67600000000004</c:v>
                </c:pt>
                <c:pt idx="16">
                  <c:v>666.84100000000001</c:v>
                </c:pt>
                <c:pt idx="17">
                  <c:v>665.00900000000001</c:v>
                </c:pt>
                <c:pt idx="18">
                  <c:v>663.178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731024"/>
        <c:axId val="257733376"/>
      </c:scatterChart>
      <c:valAx>
        <c:axId val="257731024"/>
        <c:scaling>
          <c:orientation val="minMax"/>
          <c:max val="1"/>
          <c:min val="-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Percent Outage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33376"/>
        <c:crosses val="autoZero"/>
        <c:crossBetween val="midCat"/>
      </c:valAx>
      <c:valAx>
        <c:axId val="257733376"/>
        <c:scaling>
          <c:orientation val="minMax"/>
          <c:max val="10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Container Pressure (psig)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1.2698414285516097E-2"/>
              <c:y val="0.15778360151544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3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35792042968635"/>
          <c:y val="0.56743474507449121"/>
          <c:w val="0.12451595107061005"/>
          <c:h val="0.235912561743437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for T=68F, D=0.6kg/L, P=1009psi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PR_07!$C$3:$C$85</c:f>
              <c:numCache>
                <c:formatCode>General</c:formatCode>
                <c:ptCount val="83"/>
                <c:pt idx="0">
                  <c:v>0</c:v>
                </c:pt>
                <c:pt idx="1">
                  <c:v>2.4713966302367697E-2</c:v>
                </c:pt>
                <c:pt idx="2">
                  <c:v>8.5375040983606265E-3</c:v>
                </c:pt>
                <c:pt idx="3">
                  <c:v>3.3700968579234804E-2</c:v>
                </c:pt>
                <c:pt idx="4">
                  <c:v>7.5041895264116615E-2</c:v>
                </c:pt>
                <c:pt idx="5">
                  <c:v>0.10245337295081963</c:v>
                </c:pt>
                <c:pt idx="6">
                  <c:v>0.10604835883424403</c:v>
                </c:pt>
                <c:pt idx="7">
                  <c:v>0.11638399225865209</c:v>
                </c:pt>
                <c:pt idx="8">
                  <c:v>0.14334685382513662</c:v>
                </c:pt>
                <c:pt idx="9">
                  <c:v>0.16087297677595613</c:v>
                </c:pt>
                <c:pt idx="10">
                  <c:v>0.16716445582877948</c:v>
                </c:pt>
                <c:pt idx="11">
                  <c:v>0.191881236338798</c:v>
                </c:pt>
                <c:pt idx="12">
                  <c:v>0.19143183697632074</c:v>
                </c:pt>
                <c:pt idx="13">
                  <c:v>0.20581269216757728</c:v>
                </c:pt>
                <c:pt idx="14">
                  <c:v>0.22783364207650297</c:v>
                </c:pt>
                <c:pt idx="15">
                  <c:v>0.24086659972677613</c:v>
                </c:pt>
                <c:pt idx="16">
                  <c:v>0.24041718579234997</c:v>
                </c:pt>
                <c:pt idx="17">
                  <c:v>0.26288805783242247</c:v>
                </c:pt>
                <c:pt idx="18">
                  <c:v>0.25749501821493653</c:v>
                </c:pt>
                <c:pt idx="19">
                  <c:v>0.28176384562841511</c:v>
                </c:pt>
                <c:pt idx="20">
                  <c:v>0.30153872859744996</c:v>
                </c:pt>
                <c:pt idx="21">
                  <c:v>0.31951611429872501</c:v>
                </c:pt>
                <c:pt idx="22">
                  <c:v>0.33749370810564683</c:v>
                </c:pt>
                <c:pt idx="23">
                  <c:v>0.35637040482695836</c:v>
                </c:pt>
                <c:pt idx="24">
                  <c:v>0.34917925546448075</c:v>
                </c:pt>
                <c:pt idx="25">
                  <c:v>0.36985389845173017</c:v>
                </c:pt>
                <c:pt idx="26">
                  <c:v>0.36715719034608385</c:v>
                </c:pt>
                <c:pt idx="27">
                  <c:v>0.38873098360655728</c:v>
                </c:pt>
                <c:pt idx="28">
                  <c:v>0.40221475409836099</c:v>
                </c:pt>
                <c:pt idx="29">
                  <c:v>0.4112039977231331</c:v>
                </c:pt>
                <c:pt idx="30">
                  <c:v>0.42199115755919842</c:v>
                </c:pt>
                <c:pt idx="31">
                  <c:v>0.42738476457194885</c:v>
                </c:pt>
                <c:pt idx="32">
                  <c:v>0.45165622176684872</c:v>
                </c:pt>
                <c:pt idx="33">
                  <c:v>0.45210569672131118</c:v>
                </c:pt>
                <c:pt idx="34">
                  <c:v>0.47053427550091104</c:v>
                </c:pt>
                <c:pt idx="35">
                  <c:v>0.48222080009107465</c:v>
                </c:pt>
                <c:pt idx="36">
                  <c:v>0.48356925045537358</c:v>
                </c:pt>
                <c:pt idx="37">
                  <c:v>0.49300843579234965</c:v>
                </c:pt>
                <c:pt idx="38">
                  <c:v>0.51817986384335146</c:v>
                </c:pt>
                <c:pt idx="39">
                  <c:v>0.5500941948998177</c:v>
                </c:pt>
                <c:pt idx="40">
                  <c:v>0.52627076229508229</c:v>
                </c:pt>
                <c:pt idx="41">
                  <c:v>0.55998326775956275</c:v>
                </c:pt>
                <c:pt idx="42">
                  <c:v>0.57661502367941719</c:v>
                </c:pt>
                <c:pt idx="43">
                  <c:v>0.5635793091985426</c:v>
                </c:pt>
                <c:pt idx="44">
                  <c:v>0.58111012112932581</c:v>
                </c:pt>
                <c:pt idx="45">
                  <c:v>0.58830230282331486</c:v>
                </c:pt>
                <c:pt idx="46">
                  <c:v>0.60493434107468125</c:v>
                </c:pt>
                <c:pt idx="47">
                  <c:v>0.57931208060109307</c:v>
                </c:pt>
                <c:pt idx="48">
                  <c:v>0.62336463023679389</c:v>
                </c:pt>
                <c:pt idx="49">
                  <c:v>0.63729986065573785</c:v>
                </c:pt>
                <c:pt idx="50">
                  <c:v>0.63954748907103809</c:v>
                </c:pt>
                <c:pt idx="51">
                  <c:v>0.65483144216757772</c:v>
                </c:pt>
                <c:pt idx="52">
                  <c:v>0.66562019763205826</c:v>
                </c:pt>
                <c:pt idx="53">
                  <c:v>0.6719136698542808</c:v>
                </c:pt>
                <c:pt idx="54">
                  <c:v>0.68180345901639317</c:v>
                </c:pt>
                <c:pt idx="55">
                  <c:v>0.69484008606557346</c:v>
                </c:pt>
                <c:pt idx="56">
                  <c:v>0.7128218023679419</c:v>
                </c:pt>
                <c:pt idx="57">
                  <c:v>0.70517955009107502</c:v>
                </c:pt>
                <c:pt idx="58">
                  <c:v>0.73080370582877929</c:v>
                </c:pt>
                <c:pt idx="59">
                  <c:v>0.74384070218579257</c:v>
                </c:pt>
                <c:pt idx="60">
                  <c:v>0.74204248998178479</c:v>
                </c:pt>
                <c:pt idx="61">
                  <c:v>0.75777690938069242</c:v>
                </c:pt>
                <c:pt idx="62">
                  <c:v>0.776208837431694</c:v>
                </c:pt>
                <c:pt idx="63">
                  <c:v>0.78699834836065552</c:v>
                </c:pt>
                <c:pt idx="64">
                  <c:v>0.79913662659380702</c:v>
                </c:pt>
                <c:pt idx="65">
                  <c:v>0.82026642030965413</c:v>
                </c:pt>
                <c:pt idx="66">
                  <c:v>0.81936727504553764</c:v>
                </c:pt>
                <c:pt idx="67">
                  <c:v>0.81936727504553764</c:v>
                </c:pt>
                <c:pt idx="68">
                  <c:v>0.83555195901639334</c:v>
                </c:pt>
                <c:pt idx="69">
                  <c:v>0.85038804781420796</c:v>
                </c:pt>
                <c:pt idx="70">
                  <c:v>0.84499309198542805</c:v>
                </c:pt>
                <c:pt idx="71">
                  <c:v>0.8652242586520944</c:v>
                </c:pt>
                <c:pt idx="72">
                  <c:v>0.90029214845173067</c:v>
                </c:pt>
                <c:pt idx="73">
                  <c:v>0.8921994986338796</c:v>
                </c:pt>
                <c:pt idx="74">
                  <c:v>0.89579622723132979</c:v>
                </c:pt>
                <c:pt idx="75">
                  <c:v>0.90748564526411624</c:v>
                </c:pt>
                <c:pt idx="76">
                  <c:v>0.92546951001821487</c:v>
                </c:pt>
                <c:pt idx="77">
                  <c:v>0.92546951001821487</c:v>
                </c:pt>
                <c:pt idx="78">
                  <c:v>0.93625991347905269</c:v>
                </c:pt>
                <c:pt idx="79">
                  <c:v>0.97132915846994516</c:v>
                </c:pt>
                <c:pt idx="80">
                  <c:v>0.96863150091074701</c:v>
                </c:pt>
                <c:pt idx="81">
                  <c:v>0.96593384699453577</c:v>
                </c:pt>
                <c:pt idx="82">
                  <c:v>0.98571673178506358</c:v>
                </c:pt>
              </c:numCache>
            </c:numRef>
          </c:xVal>
          <c:yVal>
            <c:numRef>
              <c:f>PR_07!$E$3:$E$85</c:f>
              <c:numCache>
                <c:formatCode>General</c:formatCode>
                <c:ptCount val="83"/>
                <c:pt idx="0">
                  <c:v>1023.2940292814458</c:v>
                </c:pt>
                <c:pt idx="1">
                  <c:v>999.18558351006266</c:v>
                </c:pt>
                <c:pt idx="2">
                  <c:v>984.00528828801089</c:v>
                </c:pt>
                <c:pt idx="3">
                  <c:v>969.41964706657029</c:v>
                </c:pt>
                <c:pt idx="4">
                  <c:v>957.51253102724922</c:v>
                </c:pt>
                <c:pt idx="5">
                  <c:v>944.71191319380921</c:v>
                </c:pt>
                <c:pt idx="6">
                  <c:v>930.86884212992834</c:v>
                </c:pt>
                <c:pt idx="7">
                  <c:v>918.21608345360573</c:v>
                </c:pt>
                <c:pt idx="8">
                  <c:v>908.09354176544855</c:v>
                </c:pt>
                <c:pt idx="9">
                  <c:v>897.22636675790841</c:v>
                </c:pt>
                <c:pt idx="10">
                  <c:v>886.80546967936402</c:v>
                </c:pt>
                <c:pt idx="11">
                  <c:v>876.83089230068413</c:v>
                </c:pt>
                <c:pt idx="12">
                  <c:v>866.70715202065981</c:v>
                </c:pt>
                <c:pt idx="13">
                  <c:v>857.77419985197457</c:v>
                </c:pt>
                <c:pt idx="14">
                  <c:v>849.43657552923128</c:v>
                </c:pt>
                <c:pt idx="15">
                  <c:v>840.20540764150076</c:v>
                </c:pt>
                <c:pt idx="16">
                  <c:v>834.10079550091132</c:v>
                </c:pt>
                <c:pt idx="17">
                  <c:v>823.82694681852888</c:v>
                </c:pt>
                <c:pt idx="18">
                  <c:v>817.42425616459434</c:v>
                </c:pt>
                <c:pt idx="19">
                  <c:v>809.8302213246335</c:v>
                </c:pt>
                <c:pt idx="20">
                  <c:v>802.98056453763638</c:v>
                </c:pt>
                <c:pt idx="21">
                  <c:v>794.93949989304588</c:v>
                </c:pt>
                <c:pt idx="22">
                  <c:v>788.23847865017763</c:v>
                </c:pt>
                <c:pt idx="23">
                  <c:v>780.94167327264358</c:v>
                </c:pt>
                <c:pt idx="24">
                  <c:v>775.28282751294796</c:v>
                </c:pt>
                <c:pt idx="25">
                  <c:v>767.53900480402979</c:v>
                </c:pt>
                <c:pt idx="26">
                  <c:v>762.32672632361732</c:v>
                </c:pt>
                <c:pt idx="27">
                  <c:v>754.13585669561655</c:v>
                </c:pt>
                <c:pt idx="28">
                  <c:v>748.178749094875</c:v>
                </c:pt>
                <c:pt idx="29">
                  <c:v>741.47689098425838</c:v>
                </c:pt>
                <c:pt idx="30">
                  <c:v>734.92384869967907</c:v>
                </c:pt>
                <c:pt idx="31">
                  <c:v>730.60473668613508</c:v>
                </c:pt>
                <c:pt idx="32">
                  <c:v>725.24301248078928</c:v>
                </c:pt>
                <c:pt idx="33">
                  <c:v>721.37060959343614</c:v>
                </c:pt>
                <c:pt idx="34">
                  <c:v>714.0725135250716</c:v>
                </c:pt>
                <c:pt idx="35">
                  <c:v>710.94471581977996</c:v>
                </c:pt>
                <c:pt idx="36">
                  <c:v>704.09326114498253</c:v>
                </c:pt>
                <c:pt idx="37">
                  <c:v>700.66748862832844</c:v>
                </c:pt>
                <c:pt idx="38">
                  <c:v>695.45429844069497</c:v>
                </c:pt>
                <c:pt idx="39">
                  <c:v>690.83684351000943</c:v>
                </c:pt>
                <c:pt idx="40">
                  <c:v>687.85781130265991</c:v>
                </c:pt>
                <c:pt idx="41">
                  <c:v>683.24026688369008</c:v>
                </c:pt>
                <c:pt idx="42">
                  <c:v>680.26117724139635</c:v>
                </c:pt>
                <c:pt idx="43">
                  <c:v>675.19667307102441</c:v>
                </c:pt>
                <c:pt idx="44">
                  <c:v>671.77064818870622</c:v>
                </c:pt>
                <c:pt idx="45">
                  <c:v>665.81227339324778</c:v>
                </c:pt>
                <c:pt idx="46">
                  <c:v>664.47162677957317</c:v>
                </c:pt>
                <c:pt idx="47">
                  <c:v>660.15173475307427</c:v>
                </c:pt>
                <c:pt idx="48">
                  <c:v>655.98076022406678</c:v>
                </c:pt>
                <c:pt idx="49">
                  <c:v>653.15043129346964</c:v>
                </c:pt>
                <c:pt idx="50">
                  <c:v>648.97938366544224</c:v>
                </c:pt>
                <c:pt idx="51">
                  <c:v>646.59590860869855</c:v>
                </c:pt>
                <c:pt idx="52">
                  <c:v>642.87170035075064</c:v>
                </c:pt>
                <c:pt idx="53">
                  <c:v>639.74333888377146</c:v>
                </c:pt>
                <c:pt idx="54">
                  <c:v>634.82729331148801</c:v>
                </c:pt>
                <c:pt idx="55">
                  <c:v>631.54989643133626</c:v>
                </c:pt>
                <c:pt idx="56">
                  <c:v>628.12349880203146</c:v>
                </c:pt>
                <c:pt idx="57">
                  <c:v>623.95219315186807</c:v>
                </c:pt>
                <c:pt idx="58">
                  <c:v>621.86652437263524</c:v>
                </c:pt>
                <c:pt idx="59">
                  <c:v>618.14208927566517</c:v>
                </c:pt>
                <c:pt idx="60">
                  <c:v>614.71557895203796</c:v>
                </c:pt>
                <c:pt idx="61">
                  <c:v>610.39515579734234</c:v>
                </c:pt>
                <c:pt idx="62">
                  <c:v>607.41552719481422</c:v>
                </c:pt>
                <c:pt idx="63">
                  <c:v>604.88282585523484</c:v>
                </c:pt>
                <c:pt idx="64">
                  <c:v>602.05214143714193</c:v>
                </c:pt>
                <c:pt idx="65">
                  <c:v>598.92346755887502</c:v>
                </c:pt>
                <c:pt idx="66">
                  <c:v>594.4538925257034</c:v>
                </c:pt>
                <c:pt idx="67">
                  <c:v>592.21908709695686</c:v>
                </c:pt>
                <c:pt idx="68">
                  <c:v>588.64337326141879</c:v>
                </c:pt>
                <c:pt idx="69">
                  <c:v>584.91863880655751</c:v>
                </c:pt>
                <c:pt idx="70">
                  <c:v>582.83277292103867</c:v>
                </c:pt>
                <c:pt idx="71">
                  <c:v>579.25697887963145</c:v>
                </c:pt>
                <c:pt idx="72">
                  <c:v>577.46907040094652</c:v>
                </c:pt>
                <c:pt idx="73">
                  <c:v>573.89323067265184</c:v>
                </c:pt>
                <c:pt idx="74">
                  <c:v>571.06233594983883</c:v>
                </c:pt>
                <c:pt idx="75">
                  <c:v>567.63543808537565</c:v>
                </c:pt>
                <c:pt idx="76">
                  <c:v>565.69848346072558</c:v>
                </c:pt>
                <c:pt idx="77">
                  <c:v>561.07955610692397</c:v>
                </c:pt>
                <c:pt idx="78">
                  <c:v>560.03656551166375</c:v>
                </c:pt>
                <c:pt idx="79">
                  <c:v>557.95057663414309</c:v>
                </c:pt>
                <c:pt idx="80">
                  <c:v>554.37457214297808</c:v>
                </c:pt>
                <c:pt idx="81">
                  <c:v>551.54354717627632</c:v>
                </c:pt>
                <c:pt idx="82">
                  <c:v>548.26549487058662</c:v>
                </c:pt>
              </c:numCache>
            </c:numRef>
          </c:yVal>
          <c:smooth val="1"/>
        </c:ser>
        <c:ser>
          <c:idx val="1"/>
          <c:order val="1"/>
          <c:tx>
            <c:v>Williamson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PR_07!$Q$12:$Q$33</c:f>
              <c:numCache>
                <c:formatCode>General</c:formatCode>
                <c:ptCount val="22"/>
                <c:pt idx="0">
                  <c:v>0</c:v>
                </c:pt>
                <c:pt idx="1">
                  <c:v>0.23303399999999999</c:v>
                </c:pt>
                <c:pt idx="2">
                  <c:v>0.48350700000000002</c:v>
                </c:pt>
                <c:pt idx="3">
                  <c:v>0.69232899999999997</c:v>
                </c:pt>
                <c:pt idx="4">
                  <c:v>0.81395499999999998</c:v>
                </c:pt>
                <c:pt idx="5">
                  <c:v>0.86360800000000004</c:v>
                </c:pt>
                <c:pt idx="6">
                  <c:v>0.88076100000000002</c:v>
                </c:pt>
                <c:pt idx="7">
                  <c:v>0.88741000000000003</c:v>
                </c:pt>
                <c:pt idx="8">
                  <c:v>0.88927599999999996</c:v>
                </c:pt>
                <c:pt idx="9">
                  <c:v>0.89224899999999996</c:v>
                </c:pt>
                <c:pt idx="10">
                  <c:v>0.89627299999999999</c:v>
                </c:pt>
                <c:pt idx="11">
                  <c:v>0.90128399999999997</c:v>
                </c:pt>
                <c:pt idx="12">
                  <c:v>0.90720999999999996</c:v>
                </c:pt>
                <c:pt idx="13">
                  <c:v>0.91397200000000001</c:v>
                </c:pt>
                <c:pt idx="14">
                  <c:v>0.92148600000000003</c:v>
                </c:pt>
                <c:pt idx="15">
                  <c:v>0.92966800000000005</c:v>
                </c:pt>
                <c:pt idx="16">
                  <c:v>0.93842599999999998</c:v>
                </c:pt>
                <c:pt idx="17">
                  <c:v>0.94767199999999996</c:v>
                </c:pt>
                <c:pt idx="18">
                  <c:v>0.957318</c:v>
                </c:pt>
                <c:pt idx="19">
                  <c:v>0.96727300000000005</c:v>
                </c:pt>
                <c:pt idx="20">
                  <c:v>0.97744799999999998</c:v>
                </c:pt>
                <c:pt idx="21">
                  <c:v>0.98776200000000003</c:v>
                </c:pt>
              </c:numCache>
            </c:numRef>
          </c:xVal>
          <c:yVal>
            <c:numRef>
              <c:f>PR_07!$R$12:$R$33</c:f>
              <c:numCache>
                <c:formatCode>General</c:formatCode>
                <c:ptCount val="22"/>
                <c:pt idx="0">
                  <c:v>999.04</c:v>
                </c:pt>
                <c:pt idx="1">
                  <c:v>871.17600000000004</c:v>
                </c:pt>
                <c:pt idx="2">
                  <c:v>765.06399999999996</c:v>
                </c:pt>
                <c:pt idx="3">
                  <c:v>693.45399999999995</c:v>
                </c:pt>
                <c:pt idx="4">
                  <c:v>656.34699999999998</c:v>
                </c:pt>
                <c:pt idx="5">
                  <c:v>640.99099999999999</c:v>
                </c:pt>
                <c:pt idx="6">
                  <c:v>634.63800000000003</c:v>
                </c:pt>
                <c:pt idx="7">
                  <c:v>631.28700000000003</c:v>
                </c:pt>
                <c:pt idx="8">
                  <c:v>629.43700000000001</c:v>
                </c:pt>
                <c:pt idx="9">
                  <c:v>627.59</c:v>
                </c:pt>
                <c:pt idx="10">
                  <c:v>625.745</c:v>
                </c:pt>
                <c:pt idx="11">
                  <c:v>623.90099999999995</c:v>
                </c:pt>
                <c:pt idx="12">
                  <c:v>622.05899999999997</c:v>
                </c:pt>
                <c:pt idx="13">
                  <c:v>620.22</c:v>
                </c:pt>
                <c:pt idx="14">
                  <c:v>618.38199999999995</c:v>
                </c:pt>
                <c:pt idx="15">
                  <c:v>616.54600000000005</c:v>
                </c:pt>
                <c:pt idx="16">
                  <c:v>614.71100000000001</c:v>
                </c:pt>
                <c:pt idx="17">
                  <c:v>612.87900000000002</c:v>
                </c:pt>
                <c:pt idx="18">
                  <c:v>611.048</c:v>
                </c:pt>
                <c:pt idx="19">
                  <c:v>609.21900000000005</c:v>
                </c:pt>
                <c:pt idx="20">
                  <c:v>607.39099999999996</c:v>
                </c:pt>
                <c:pt idx="21">
                  <c:v>605.56500000000005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784960"/>
        <c:axId val="259785352"/>
      </c:scatterChart>
      <c:valAx>
        <c:axId val="259784960"/>
        <c:scaling>
          <c:orientation val="minMax"/>
          <c:max val="1"/>
          <c:min val="-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Percent Outage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785352"/>
        <c:crosses val="autoZero"/>
        <c:crossBetween val="midCat"/>
      </c:valAx>
      <c:valAx>
        <c:axId val="259785352"/>
        <c:scaling>
          <c:orientation val="minMax"/>
          <c:max val="10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Container Pressure (psig)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1.2698414285516097E-2"/>
              <c:y val="0.15778360151544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78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35792042968635"/>
          <c:y val="0.56743474507449121"/>
          <c:w val="0.12451595107061005"/>
          <c:h val="0.235912561743437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for T=68F, D=0.7kg/L, P=920.3psi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PR_01!$C$3:$C$79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0.13652128367491978</c:v>
                </c:pt>
                <c:pt idx="3">
                  <c:v>-0.16885353064945655</c:v>
                </c:pt>
                <c:pt idx="4">
                  <c:v>-1.0777942903481956E-2</c:v>
                </c:pt>
                <c:pt idx="5">
                  <c:v>5.0297170235418E-2</c:v>
                </c:pt>
                <c:pt idx="6">
                  <c:v>5.7482494116338885E-2</c:v>
                </c:pt>
                <c:pt idx="7">
                  <c:v>5.7482494116338885E-2</c:v>
                </c:pt>
                <c:pt idx="8">
                  <c:v>8.263115484501006E-2</c:v>
                </c:pt>
                <c:pt idx="9">
                  <c:v>-3.0537484507315135E-2</c:v>
                </c:pt>
                <c:pt idx="10">
                  <c:v>0.1185578860189648</c:v>
                </c:pt>
                <c:pt idx="11">
                  <c:v>0.13113226213899828</c:v>
                </c:pt>
                <c:pt idx="12">
                  <c:v>0.14011396576391633</c:v>
                </c:pt>
                <c:pt idx="13">
                  <c:v>0.16526276420126995</c:v>
                </c:pt>
                <c:pt idx="14">
                  <c:v>0.14550299049378232</c:v>
                </c:pt>
                <c:pt idx="15">
                  <c:v>0.19939334280486001</c:v>
                </c:pt>
                <c:pt idx="16">
                  <c:v>0.21196778571302585</c:v>
                </c:pt>
                <c:pt idx="17">
                  <c:v>0.20657873748842223</c:v>
                </c:pt>
                <c:pt idx="18">
                  <c:v>0.37543647443461803</c:v>
                </c:pt>
                <c:pt idx="19">
                  <c:v>0.23711670244620561</c:v>
                </c:pt>
                <c:pt idx="20">
                  <c:v>0.33950914298414792</c:v>
                </c:pt>
                <c:pt idx="21">
                  <c:v>0.2496911762298866</c:v>
                </c:pt>
                <c:pt idx="22">
                  <c:v>0.2874146590013037</c:v>
                </c:pt>
                <c:pt idx="23">
                  <c:v>0.44908775970367221</c:v>
                </c:pt>
                <c:pt idx="24">
                  <c:v>0.29280373546709754</c:v>
                </c:pt>
                <c:pt idx="25">
                  <c:v>0.44190225340557987</c:v>
                </c:pt>
                <c:pt idx="26">
                  <c:v>0.3251382334692885</c:v>
                </c:pt>
                <c:pt idx="27">
                  <c:v>0.36465826636853582</c:v>
                </c:pt>
                <c:pt idx="28">
                  <c:v>0.35747279843043667</c:v>
                </c:pt>
                <c:pt idx="29">
                  <c:v>0.3736401059108122</c:v>
                </c:pt>
                <c:pt idx="30">
                  <c:v>0.32334187070928394</c:v>
                </c:pt>
                <c:pt idx="31">
                  <c:v>0.39878928387501911</c:v>
                </c:pt>
                <c:pt idx="32">
                  <c:v>0.41136388787565248</c:v>
                </c:pt>
                <c:pt idx="33">
                  <c:v>0.41854938036030959</c:v>
                </c:pt>
                <c:pt idx="34">
                  <c:v>0.52453577071730451</c:v>
                </c:pt>
                <c:pt idx="35">
                  <c:v>0.44190225340557987</c:v>
                </c:pt>
                <c:pt idx="36">
                  <c:v>0.45627326924186207</c:v>
                </c:pt>
                <c:pt idx="37">
                  <c:v>0.47064429802311025</c:v>
                </c:pt>
                <c:pt idx="38">
                  <c:v>0.4634587820162937</c:v>
                </c:pt>
                <c:pt idx="39">
                  <c:v>0.48142257808562439</c:v>
                </c:pt>
                <c:pt idx="40">
                  <c:v>0.4975900117712842</c:v>
                </c:pt>
                <c:pt idx="41">
                  <c:v>0.50118277702376124</c:v>
                </c:pt>
                <c:pt idx="42">
                  <c:v>0.52633215624909269</c:v>
                </c:pt>
                <c:pt idx="43">
                  <c:v>0.52453577071730451</c:v>
                </c:pt>
                <c:pt idx="44">
                  <c:v>0.57842742338949327</c:v>
                </c:pt>
                <c:pt idx="45">
                  <c:v>0.62872646016191036</c:v>
                </c:pt>
                <c:pt idx="46">
                  <c:v>0.61435529102204356</c:v>
                </c:pt>
                <c:pt idx="47">
                  <c:v>0.5676490785349021</c:v>
                </c:pt>
                <c:pt idx="48">
                  <c:v>0.64309764187656004</c:v>
                </c:pt>
                <c:pt idx="49">
                  <c:v>0.60357692243790173</c:v>
                </c:pt>
                <c:pt idx="50">
                  <c:v>0.62872646016191036</c:v>
                </c:pt>
                <c:pt idx="51">
                  <c:v>0.48860810215653444</c:v>
                </c:pt>
                <c:pt idx="52">
                  <c:v>0.70776811437828324</c:v>
                </c:pt>
                <c:pt idx="53">
                  <c:v>0.59998413448780819</c:v>
                </c:pt>
                <c:pt idx="54">
                  <c:v>0.69160047259270963</c:v>
                </c:pt>
                <c:pt idx="55">
                  <c:v>0.68261845617871719</c:v>
                </c:pt>
                <c:pt idx="56">
                  <c:v>0.7113609257976421</c:v>
                </c:pt>
                <c:pt idx="57">
                  <c:v>0.67902565097541157</c:v>
                </c:pt>
                <c:pt idx="58">
                  <c:v>0.83351697192947494</c:v>
                </c:pt>
                <c:pt idx="59">
                  <c:v>0.72573217921863242</c:v>
                </c:pt>
                <c:pt idx="60">
                  <c:v>0.7616603668073002</c:v>
                </c:pt>
                <c:pt idx="61">
                  <c:v>0.76884601355753157</c:v>
                </c:pt>
                <c:pt idx="62">
                  <c:v>0.7616603668073002</c:v>
                </c:pt>
                <c:pt idx="63">
                  <c:v>0.72932499450735899</c:v>
                </c:pt>
                <c:pt idx="64">
                  <c:v>0.77962448943511609</c:v>
                </c:pt>
                <c:pt idx="65">
                  <c:v>0.79040297220381461</c:v>
                </c:pt>
                <c:pt idx="66">
                  <c:v>0.79399580132249004</c:v>
                </c:pt>
                <c:pt idx="67">
                  <c:v>0.79938504643238806</c:v>
                </c:pt>
                <c:pt idx="68">
                  <c:v>0.84968475002876431</c:v>
                </c:pt>
                <c:pt idx="69">
                  <c:v>0.94489530802590338</c:v>
                </c:pt>
                <c:pt idx="70">
                  <c:v>0.84070264919120252</c:v>
                </c:pt>
                <c:pt idx="71">
                  <c:v>0.8766310808718335</c:v>
                </c:pt>
                <c:pt idx="72">
                  <c:v>0.89100247464570326</c:v>
                </c:pt>
                <c:pt idx="73">
                  <c:v>0.87303823430882421</c:v>
                </c:pt>
                <c:pt idx="74">
                  <c:v>0.90357745405231849</c:v>
                </c:pt>
                <c:pt idx="75">
                  <c:v>0.79399580132249004</c:v>
                </c:pt>
                <c:pt idx="76">
                  <c:v>0.92513458294299578</c:v>
                </c:pt>
              </c:numCache>
            </c:numRef>
          </c:xVal>
          <c:yVal>
            <c:numRef>
              <c:f>PR_01!$E$3:$E$79</c:f>
              <c:numCache>
                <c:formatCode>General</c:formatCode>
                <c:ptCount val="77"/>
                <c:pt idx="0">
                  <c:v>991.47190412708164</c:v>
                </c:pt>
                <c:pt idx="1">
                  <c:v>910.35122575725143</c:v>
                </c:pt>
                <c:pt idx="2">
                  <c:v>894.86913354892158</c:v>
                </c:pt>
                <c:pt idx="3">
                  <c:v>880.13073526519076</c:v>
                </c:pt>
                <c:pt idx="4">
                  <c:v>865.68948414192278</c:v>
                </c:pt>
                <c:pt idx="5">
                  <c:v>851.99208442806662</c:v>
                </c:pt>
                <c:pt idx="6">
                  <c:v>838.59194658450974</c:v>
                </c:pt>
                <c:pt idx="7">
                  <c:v>825.48910761363982</c:v>
                </c:pt>
                <c:pt idx="8">
                  <c:v>813.87483198289817</c:v>
                </c:pt>
                <c:pt idx="9">
                  <c:v>802.40909506034927</c:v>
                </c:pt>
                <c:pt idx="10">
                  <c:v>792.58103582511842</c:v>
                </c:pt>
                <c:pt idx="11">
                  <c:v>781.71030237988919</c:v>
                </c:pt>
                <c:pt idx="12">
                  <c:v>772.62629505572238</c:v>
                </c:pt>
                <c:pt idx="13">
                  <c:v>762.35067652966302</c:v>
                </c:pt>
                <c:pt idx="14">
                  <c:v>754.01083762447342</c:v>
                </c:pt>
                <c:pt idx="15">
                  <c:v>744.77722989298263</c:v>
                </c:pt>
                <c:pt idx="16">
                  <c:v>737.3306085209623</c:v>
                </c:pt>
                <c:pt idx="17">
                  <c:v>728.69234570450408</c:v>
                </c:pt>
                <c:pt idx="18">
                  <c:v>721.69223134437527</c:v>
                </c:pt>
                <c:pt idx="19">
                  <c:v>714.98987494068388</c:v>
                </c:pt>
                <c:pt idx="20">
                  <c:v>708.73423745431342</c:v>
                </c:pt>
                <c:pt idx="21">
                  <c:v>702.77639370294594</c:v>
                </c:pt>
                <c:pt idx="22">
                  <c:v>696.66950926218158</c:v>
                </c:pt>
                <c:pt idx="23">
                  <c:v>691.30728813911003</c:v>
                </c:pt>
                <c:pt idx="24">
                  <c:v>685.79604001433393</c:v>
                </c:pt>
                <c:pt idx="25">
                  <c:v>679.39097898807859</c:v>
                </c:pt>
                <c:pt idx="26">
                  <c:v>674.77331238694217</c:v>
                </c:pt>
                <c:pt idx="27">
                  <c:v>670.00663232337502</c:v>
                </c:pt>
                <c:pt idx="28">
                  <c:v>665.53781780290888</c:v>
                </c:pt>
                <c:pt idx="29">
                  <c:v>660.7710270450724</c:v>
                </c:pt>
                <c:pt idx="30">
                  <c:v>656.30210903735713</c:v>
                </c:pt>
                <c:pt idx="31">
                  <c:v>651.08830834452851</c:v>
                </c:pt>
                <c:pt idx="32">
                  <c:v>646.32134563896534</c:v>
                </c:pt>
                <c:pt idx="33">
                  <c:v>641.85226688181922</c:v>
                </c:pt>
                <c:pt idx="34">
                  <c:v>637.23416690512886</c:v>
                </c:pt>
                <c:pt idx="35">
                  <c:v>634.40369250833191</c:v>
                </c:pt>
                <c:pt idx="36">
                  <c:v>630.08345670455617</c:v>
                </c:pt>
                <c:pt idx="37">
                  <c:v>625.01829426922063</c:v>
                </c:pt>
                <c:pt idx="38">
                  <c:v>620.69795900000656</c:v>
                </c:pt>
                <c:pt idx="39">
                  <c:v>617.27145377571014</c:v>
                </c:pt>
                <c:pt idx="40">
                  <c:v>613.2489980886927</c:v>
                </c:pt>
                <c:pt idx="41">
                  <c:v>609.07752101242045</c:v>
                </c:pt>
                <c:pt idx="42">
                  <c:v>607.14074944840581</c:v>
                </c:pt>
                <c:pt idx="43">
                  <c:v>601.77733466127324</c:v>
                </c:pt>
                <c:pt idx="44">
                  <c:v>598.64864395525194</c:v>
                </c:pt>
                <c:pt idx="45">
                  <c:v>594.6260069763191</c:v>
                </c:pt>
                <c:pt idx="46">
                  <c:v>588.96445204794657</c:v>
                </c:pt>
                <c:pt idx="47">
                  <c:v>586.28263606921098</c:v>
                </c:pt>
                <c:pt idx="48">
                  <c:v>582.11088816759616</c:v>
                </c:pt>
                <c:pt idx="49">
                  <c:v>579.42902831703771</c:v>
                </c:pt>
                <c:pt idx="50">
                  <c:v>574.95922387977657</c:v>
                </c:pt>
                <c:pt idx="51">
                  <c:v>569.89338821447336</c:v>
                </c:pt>
                <c:pt idx="52">
                  <c:v>566.91345651676409</c:v>
                </c:pt>
                <c:pt idx="53">
                  <c:v>563.93350385720157</c:v>
                </c:pt>
                <c:pt idx="54">
                  <c:v>560.05953412765427</c:v>
                </c:pt>
                <c:pt idx="55">
                  <c:v>557.07953340780136</c:v>
                </c:pt>
                <c:pt idx="56">
                  <c:v>552.31148894691273</c:v>
                </c:pt>
                <c:pt idx="57">
                  <c:v>549.77844369442857</c:v>
                </c:pt>
                <c:pt idx="58">
                  <c:v>544.56330339050828</c:v>
                </c:pt>
                <c:pt idx="59">
                  <c:v>542.47722953967479</c:v>
                </c:pt>
                <c:pt idx="60">
                  <c:v>537.85803005298283</c:v>
                </c:pt>
                <c:pt idx="61">
                  <c:v>533.98382462684458</c:v>
                </c:pt>
                <c:pt idx="62">
                  <c:v>531.8976996436179</c:v>
                </c:pt>
                <c:pt idx="63">
                  <c:v>527.87443026168194</c:v>
                </c:pt>
                <c:pt idx="64">
                  <c:v>525.63926450440306</c:v>
                </c:pt>
                <c:pt idx="65">
                  <c:v>522.21198805418396</c:v>
                </c:pt>
                <c:pt idx="66">
                  <c:v>518.93369842576408</c:v>
                </c:pt>
                <c:pt idx="67">
                  <c:v>516.99651572291873</c:v>
                </c:pt>
                <c:pt idx="68">
                  <c:v>511.92999738124917</c:v>
                </c:pt>
                <c:pt idx="69">
                  <c:v>509.39671628142622</c:v>
                </c:pt>
                <c:pt idx="70">
                  <c:v>507.3104738338489</c:v>
                </c:pt>
                <c:pt idx="71">
                  <c:v>503.43599737524704</c:v>
                </c:pt>
                <c:pt idx="72">
                  <c:v>500.90266746464073</c:v>
                </c:pt>
                <c:pt idx="73">
                  <c:v>498.96540539227038</c:v>
                </c:pt>
                <c:pt idx="74">
                  <c:v>495.6869425939779</c:v>
                </c:pt>
                <c:pt idx="75">
                  <c:v>492.40845558991811</c:v>
                </c:pt>
                <c:pt idx="76">
                  <c:v>489.72603916500367</c:v>
                </c:pt>
              </c:numCache>
            </c:numRef>
          </c:yVal>
          <c:smooth val="1"/>
        </c:ser>
        <c:ser>
          <c:idx val="1"/>
          <c:order val="1"/>
          <c:tx>
            <c:v>Williamson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PR_01!$Q$44:$Q$52</c:f>
              <c:numCache>
                <c:formatCode>General</c:formatCode>
                <c:ptCount val="9"/>
                <c:pt idx="0">
                  <c:v>0</c:v>
                </c:pt>
                <c:pt idx="1">
                  <c:v>0.224548</c:v>
                </c:pt>
                <c:pt idx="2">
                  <c:v>0.50318700000000005</c:v>
                </c:pt>
                <c:pt idx="3">
                  <c:v>0.77007099999999995</c:v>
                </c:pt>
                <c:pt idx="4">
                  <c:v>0.91912000000000005</c:v>
                </c:pt>
                <c:pt idx="5">
                  <c:v>0.97127200000000002</c:v>
                </c:pt>
                <c:pt idx="6">
                  <c:v>0.98649699999999996</c:v>
                </c:pt>
                <c:pt idx="7">
                  <c:v>0.99175999999999997</c:v>
                </c:pt>
                <c:pt idx="8">
                  <c:v>0.99357799999999996</c:v>
                </c:pt>
              </c:numCache>
            </c:numRef>
          </c:xVal>
          <c:yVal>
            <c:numRef>
              <c:f>PR_01!$R$44:$R$52</c:f>
              <c:numCache>
                <c:formatCode>General</c:formatCode>
                <c:ptCount val="9"/>
                <c:pt idx="0">
                  <c:v>910.34</c:v>
                </c:pt>
                <c:pt idx="1">
                  <c:v>770.726</c:v>
                </c:pt>
                <c:pt idx="2">
                  <c:v>646.61400000000003</c:v>
                </c:pt>
                <c:pt idx="3">
                  <c:v>559.00400000000002</c:v>
                </c:pt>
                <c:pt idx="4">
                  <c:v>518.39700000000005</c:v>
                </c:pt>
                <c:pt idx="5">
                  <c:v>504.291</c:v>
                </c:pt>
                <c:pt idx="6">
                  <c:v>499.18799999999999</c:v>
                </c:pt>
                <c:pt idx="7">
                  <c:v>496.58699999999999</c:v>
                </c:pt>
                <c:pt idx="8">
                  <c:v>494.98700000000002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180416"/>
        <c:axId val="294177672"/>
      </c:scatterChart>
      <c:valAx>
        <c:axId val="294180416"/>
        <c:scaling>
          <c:orientation val="minMax"/>
          <c:max val="1"/>
          <c:min val="-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Percent Outage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177672"/>
        <c:crosses val="autoZero"/>
        <c:crossBetween val="midCat"/>
      </c:valAx>
      <c:valAx>
        <c:axId val="29417767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Container Pressure (psig)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1.2698414285516097E-2"/>
              <c:y val="0.15778360151544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18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35792042968635"/>
          <c:y val="0.56743474507449121"/>
          <c:w val="0.12451595107061005"/>
          <c:h val="0.235912561743437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for T=68F, D=0.8kg/L, P=1003.7psi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PR_02!$C$3:$C$79</c:f>
              <c:numCache>
                <c:formatCode>General</c:formatCode>
                <c:ptCount val="77"/>
                <c:pt idx="0">
                  <c:v>0</c:v>
                </c:pt>
                <c:pt idx="1">
                  <c:v>8.6386400224322216E-2</c:v>
                </c:pt>
                <c:pt idx="2">
                  <c:v>1.5706572272671238E-2</c:v>
                </c:pt>
                <c:pt idx="3">
                  <c:v>0.1052344237862622</c:v>
                </c:pt>
                <c:pt idx="4">
                  <c:v>7.8533065673086669E-2</c:v>
                </c:pt>
                <c:pt idx="5">
                  <c:v>6.4397076257227182E-2</c:v>
                </c:pt>
                <c:pt idx="6">
                  <c:v>8.9527735462446578E-2</c:v>
                </c:pt>
                <c:pt idx="7">
                  <c:v>8.4815732908932906E-2</c:v>
                </c:pt>
                <c:pt idx="8">
                  <c:v>0.10209308450514404</c:v>
                </c:pt>
                <c:pt idx="9">
                  <c:v>0.13978920906989967</c:v>
                </c:pt>
                <c:pt idx="10">
                  <c:v>0.16177866849214734</c:v>
                </c:pt>
                <c:pt idx="11">
                  <c:v>0.17591477025187019</c:v>
                </c:pt>
                <c:pt idx="12">
                  <c:v>3.9266469072070535E-2</c:v>
                </c:pt>
                <c:pt idx="13">
                  <c:v>0.19476293105717632</c:v>
                </c:pt>
                <c:pt idx="14">
                  <c:v>0.23403002458846273</c:v>
                </c:pt>
                <c:pt idx="15">
                  <c:v>0.23245933847156983</c:v>
                </c:pt>
                <c:pt idx="16">
                  <c:v>0.23403002458846273</c:v>
                </c:pt>
                <c:pt idx="17">
                  <c:v>0.24659552062966358</c:v>
                </c:pt>
                <c:pt idx="18">
                  <c:v>0.2654437883340785</c:v>
                </c:pt>
                <c:pt idx="19">
                  <c:v>0.21518180423671004</c:v>
                </c:pt>
                <c:pt idx="20">
                  <c:v>0.387958213918487</c:v>
                </c:pt>
                <c:pt idx="21">
                  <c:v>0.29999901920246635</c:v>
                </c:pt>
                <c:pt idx="22">
                  <c:v>0.29842832483536802</c:v>
                </c:pt>
                <c:pt idx="23">
                  <c:v>0.3345543445964278</c:v>
                </c:pt>
                <c:pt idx="24">
                  <c:v>0.34554924059026509</c:v>
                </c:pt>
                <c:pt idx="25">
                  <c:v>0.35340274354296214</c:v>
                </c:pt>
                <c:pt idx="26">
                  <c:v>0.41623094076992018</c:v>
                </c:pt>
                <c:pt idx="27">
                  <c:v>0.36753906104449063</c:v>
                </c:pt>
                <c:pt idx="28">
                  <c:v>0.38481680366527365</c:v>
                </c:pt>
                <c:pt idx="29">
                  <c:v>0.4020945695732126</c:v>
                </c:pt>
                <c:pt idx="30">
                  <c:v>0.39738244929285416</c:v>
                </c:pt>
                <c:pt idx="31">
                  <c:v>0.42094306794929109</c:v>
                </c:pt>
                <c:pt idx="32">
                  <c:v>0.52461029883909183</c:v>
                </c:pt>
                <c:pt idx="33">
                  <c:v>0.44293301752141712</c:v>
                </c:pt>
                <c:pt idx="34">
                  <c:v>0.46021086124426414</c:v>
                </c:pt>
                <c:pt idx="35">
                  <c:v>0.41623094076992018</c:v>
                </c:pt>
                <c:pt idx="36">
                  <c:v>0.46963514932930034</c:v>
                </c:pt>
                <c:pt idx="37">
                  <c:v>0.48534231130094657</c:v>
                </c:pt>
                <c:pt idx="38">
                  <c:v>0.56701985716803893</c:v>
                </c:pt>
                <c:pt idx="39">
                  <c:v>0.4979080544948446</c:v>
                </c:pt>
                <c:pt idx="40">
                  <c:v>0.554454047898716</c:v>
                </c:pt>
                <c:pt idx="41">
                  <c:v>0.53560535641507534</c:v>
                </c:pt>
                <c:pt idx="42">
                  <c:v>0.55916622497541613</c:v>
                </c:pt>
                <c:pt idx="43">
                  <c:v>0.60628808787863109</c:v>
                </c:pt>
                <c:pt idx="44">
                  <c:v>0.56544913035661493</c:v>
                </c:pt>
                <c:pt idx="45">
                  <c:v>0.57644422194797584</c:v>
                </c:pt>
                <c:pt idx="46">
                  <c:v>0.57801495006270587</c:v>
                </c:pt>
                <c:pt idx="47">
                  <c:v>0.60157589407122902</c:v>
                </c:pt>
                <c:pt idx="48">
                  <c:v>0.60785881951788978</c:v>
                </c:pt>
                <c:pt idx="49">
                  <c:v>0.61414174792414566</c:v>
                </c:pt>
                <c:pt idx="50">
                  <c:v>0.68482489540298996</c:v>
                </c:pt>
                <c:pt idx="51">
                  <c:v>0.63927349107768794</c:v>
                </c:pt>
                <c:pt idx="52">
                  <c:v>0.6549808544720831</c:v>
                </c:pt>
                <c:pt idx="53">
                  <c:v>0.66754675839450972</c:v>
                </c:pt>
                <c:pt idx="54">
                  <c:v>0.68325415476192697</c:v>
                </c:pt>
                <c:pt idx="55">
                  <c:v>0.6958200849944931</c:v>
                </c:pt>
                <c:pt idx="56">
                  <c:v>0.70053231183655706</c:v>
                </c:pt>
                <c:pt idx="57">
                  <c:v>0.71623974645675814</c:v>
                </c:pt>
                <c:pt idx="58">
                  <c:v>0.73665943856540239</c:v>
                </c:pt>
                <c:pt idx="59">
                  <c:v>0.738230185378278</c:v>
                </c:pt>
                <c:pt idx="60">
                  <c:v>0.73351794548166593</c:v>
                </c:pt>
                <c:pt idx="61">
                  <c:v>0.62513687974647814</c:v>
                </c:pt>
                <c:pt idx="62">
                  <c:v>0.78064041742087764</c:v>
                </c:pt>
                <c:pt idx="63">
                  <c:v>0.83718759648796603</c:v>
                </c:pt>
                <c:pt idx="64">
                  <c:v>0.7853526735076527</c:v>
                </c:pt>
                <c:pt idx="65">
                  <c:v>0.84818290806428209</c:v>
                </c:pt>
                <c:pt idx="66">
                  <c:v>0.85917822830938662</c:v>
                </c:pt>
                <c:pt idx="67">
                  <c:v>0.82305078008531152</c:v>
                </c:pt>
                <c:pt idx="68">
                  <c:v>0.8434706306118942</c:v>
                </c:pt>
                <c:pt idx="69">
                  <c:v>0.8513244272505317</c:v>
                </c:pt>
                <c:pt idx="70">
                  <c:v>0.8073432231931672</c:v>
                </c:pt>
                <c:pt idx="71">
                  <c:v>0.86860279540542695</c:v>
                </c:pt>
                <c:pt idx="72">
                  <c:v>0.78692342589469144</c:v>
                </c:pt>
                <c:pt idx="73">
                  <c:v>0.90001806481455449</c:v>
                </c:pt>
                <c:pt idx="74">
                  <c:v>0.90787189313176786</c:v>
                </c:pt>
                <c:pt idx="75">
                  <c:v>0.95185341233093346</c:v>
                </c:pt>
              </c:numCache>
            </c:numRef>
          </c:xVal>
          <c:yVal>
            <c:numRef>
              <c:f>PR_02!$E$3:$E$79</c:f>
              <c:numCache>
                <c:formatCode>General</c:formatCode>
                <c:ptCount val="77"/>
                <c:pt idx="0">
                  <c:v>993.75540906793981</c:v>
                </c:pt>
                <c:pt idx="1">
                  <c:v>910.84906201572892</c:v>
                </c:pt>
                <c:pt idx="2">
                  <c:v>886.88137258645429</c:v>
                </c:pt>
                <c:pt idx="3">
                  <c:v>867.08074088660533</c:v>
                </c:pt>
                <c:pt idx="4">
                  <c:v>848.32122751288307</c:v>
                </c:pt>
                <c:pt idx="5">
                  <c:v>831.19859167176924</c:v>
                </c:pt>
                <c:pt idx="6">
                  <c:v>814.81965950910956</c:v>
                </c:pt>
                <c:pt idx="7">
                  <c:v>799.63126539499615</c:v>
                </c:pt>
                <c:pt idx="8">
                  <c:v>785.33573357905379</c:v>
                </c:pt>
                <c:pt idx="9">
                  <c:v>771.48641186132363</c:v>
                </c:pt>
                <c:pt idx="10">
                  <c:v>759.42368138717973</c:v>
                </c:pt>
                <c:pt idx="11">
                  <c:v>748.40307128954657</c:v>
                </c:pt>
                <c:pt idx="12">
                  <c:v>737.68000791190798</c:v>
                </c:pt>
                <c:pt idx="13">
                  <c:v>728.14814284516331</c:v>
                </c:pt>
                <c:pt idx="14">
                  <c:v>718.91392262252498</c:v>
                </c:pt>
                <c:pt idx="15">
                  <c:v>709.82842560397376</c:v>
                </c:pt>
                <c:pt idx="16">
                  <c:v>702.53008519868956</c:v>
                </c:pt>
                <c:pt idx="17">
                  <c:v>695.08265804989992</c:v>
                </c:pt>
                <c:pt idx="18">
                  <c:v>688.52880482156127</c:v>
                </c:pt>
                <c:pt idx="19">
                  <c:v>680.63424548706553</c:v>
                </c:pt>
                <c:pt idx="20">
                  <c:v>672.29265266205471</c:v>
                </c:pt>
                <c:pt idx="21">
                  <c:v>667.2280284805679</c:v>
                </c:pt>
                <c:pt idx="22">
                  <c:v>660.52475027654498</c:v>
                </c:pt>
                <c:pt idx="23">
                  <c:v>653.97032500453417</c:v>
                </c:pt>
                <c:pt idx="24">
                  <c:v>645.03229975849172</c:v>
                </c:pt>
                <c:pt idx="25">
                  <c:v>640.8611534258705</c:v>
                </c:pt>
                <c:pt idx="26">
                  <c:v>634.45538063700269</c:v>
                </c:pt>
                <c:pt idx="27">
                  <c:v>628.94335565005292</c:v>
                </c:pt>
                <c:pt idx="28">
                  <c:v>623.2822793446793</c:v>
                </c:pt>
                <c:pt idx="29">
                  <c:v>617.9190820693691</c:v>
                </c:pt>
                <c:pt idx="30">
                  <c:v>612.70479522935182</c:v>
                </c:pt>
                <c:pt idx="31">
                  <c:v>607.19247726919127</c:v>
                </c:pt>
                <c:pt idx="32">
                  <c:v>602.12703909459856</c:v>
                </c:pt>
                <c:pt idx="33">
                  <c:v>597.8064693219219</c:v>
                </c:pt>
                <c:pt idx="34">
                  <c:v>592.59192869687479</c:v>
                </c:pt>
                <c:pt idx="35">
                  <c:v>588.42024918860579</c:v>
                </c:pt>
                <c:pt idx="36">
                  <c:v>581.26870172652525</c:v>
                </c:pt>
                <c:pt idx="37">
                  <c:v>578.13986134940615</c:v>
                </c:pt>
                <c:pt idx="38">
                  <c:v>574.56401526621414</c:v>
                </c:pt>
                <c:pt idx="39">
                  <c:v>571.73311559385456</c:v>
                </c:pt>
                <c:pt idx="40">
                  <c:v>565.92226209382852</c:v>
                </c:pt>
                <c:pt idx="41">
                  <c:v>562.34631262218704</c:v>
                </c:pt>
                <c:pt idx="42">
                  <c:v>559.06833248980342</c:v>
                </c:pt>
                <c:pt idx="43">
                  <c:v>552.8103003615671</c:v>
                </c:pt>
                <c:pt idx="44">
                  <c:v>550.2772612838794</c:v>
                </c:pt>
                <c:pt idx="45">
                  <c:v>546.40317253441185</c:v>
                </c:pt>
                <c:pt idx="46">
                  <c:v>541.63501530455528</c:v>
                </c:pt>
                <c:pt idx="47">
                  <c:v>539.8469427190953</c:v>
                </c:pt>
                <c:pt idx="48">
                  <c:v>533.29061317340688</c:v>
                </c:pt>
                <c:pt idx="49">
                  <c:v>530.60844971335314</c:v>
                </c:pt>
                <c:pt idx="50">
                  <c:v>526.88319517002117</c:v>
                </c:pt>
                <c:pt idx="51">
                  <c:v>523.45593279318769</c:v>
                </c:pt>
                <c:pt idx="52">
                  <c:v>519.73061702518191</c:v>
                </c:pt>
                <c:pt idx="53">
                  <c:v>515.85625492206452</c:v>
                </c:pt>
                <c:pt idx="54">
                  <c:v>512.57792174992608</c:v>
                </c:pt>
                <c:pt idx="55">
                  <c:v>508.85251342208534</c:v>
                </c:pt>
                <c:pt idx="56">
                  <c:v>505.27609174858281</c:v>
                </c:pt>
                <c:pt idx="57">
                  <c:v>500.50748441354341</c:v>
                </c:pt>
                <c:pt idx="58">
                  <c:v>498.12316146199743</c:v>
                </c:pt>
                <c:pt idx="59">
                  <c:v>493.20545488179141</c:v>
                </c:pt>
                <c:pt idx="60">
                  <c:v>490.52304653731778</c:v>
                </c:pt>
                <c:pt idx="61">
                  <c:v>487.09550126030445</c:v>
                </c:pt>
                <c:pt idx="62">
                  <c:v>483.51890422226859</c:v>
                </c:pt>
                <c:pt idx="63">
                  <c:v>480.24033182724844</c:v>
                </c:pt>
                <c:pt idx="64">
                  <c:v>477.11076309505677</c:v>
                </c:pt>
                <c:pt idx="65">
                  <c:v>473.98117257471864</c:v>
                </c:pt>
                <c:pt idx="66">
                  <c:v>469.80835140171945</c:v>
                </c:pt>
                <c:pt idx="67">
                  <c:v>467.27483402131497</c:v>
                </c:pt>
                <c:pt idx="68">
                  <c:v>464.14517532574223</c:v>
                </c:pt>
                <c:pt idx="69">
                  <c:v>461.16452791794035</c:v>
                </c:pt>
                <c:pt idx="70">
                  <c:v>457.58772522841474</c:v>
                </c:pt>
                <c:pt idx="71">
                  <c:v>455.50124402079143</c:v>
                </c:pt>
                <c:pt idx="72">
                  <c:v>453.26571785356964</c:v>
                </c:pt>
                <c:pt idx="73">
                  <c:v>448.94366960165166</c:v>
                </c:pt>
                <c:pt idx="74">
                  <c:v>445.81388507408786</c:v>
                </c:pt>
                <c:pt idx="75">
                  <c:v>443.87638872475469</c:v>
                </c:pt>
              </c:numCache>
            </c:numRef>
          </c:yVal>
          <c:smooth val="1"/>
        </c:ser>
        <c:ser>
          <c:idx val="1"/>
          <c:order val="1"/>
          <c:tx>
            <c:v>P_thres=0.5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PR_02!$M$4:$M$8</c:f>
              <c:numCache>
                <c:formatCode>General</c:formatCode>
                <c:ptCount val="5"/>
                <c:pt idx="0">
                  <c:v>0</c:v>
                </c:pt>
                <c:pt idx="1">
                  <c:v>0.164157</c:v>
                </c:pt>
                <c:pt idx="2">
                  <c:v>0.377193</c:v>
                </c:pt>
                <c:pt idx="3">
                  <c:v>0.62917299999999998</c:v>
                </c:pt>
                <c:pt idx="4">
                  <c:v>0.84058299999999997</c:v>
                </c:pt>
              </c:numCache>
            </c:numRef>
          </c:xVal>
          <c:yVal>
            <c:numRef>
              <c:f>PR_02!$N$4:$N$8</c:f>
              <c:numCache>
                <c:formatCode>General</c:formatCode>
                <c:ptCount val="5"/>
                <c:pt idx="0">
                  <c:v>993.74</c:v>
                </c:pt>
                <c:pt idx="1">
                  <c:v>849.62599999999998</c:v>
                </c:pt>
                <c:pt idx="2">
                  <c:v>714.51400000000001</c:v>
                </c:pt>
                <c:pt idx="3">
                  <c:v>600.404</c:v>
                </c:pt>
                <c:pt idx="4">
                  <c:v>528.29700000000003</c:v>
                </c:pt>
              </c:numCache>
            </c:numRef>
          </c:yVal>
          <c:smooth val="1"/>
        </c:ser>
        <c:ser>
          <c:idx val="2"/>
          <c:order val="2"/>
          <c:tx>
            <c:v>P_thres=0.25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PR_02!$I$4:$I$6</c:f>
              <c:numCache>
                <c:formatCode>General</c:formatCode>
                <c:ptCount val="3"/>
                <c:pt idx="0">
                  <c:v>0</c:v>
                </c:pt>
                <c:pt idx="1">
                  <c:v>0.18301100000000001</c:v>
                </c:pt>
                <c:pt idx="2">
                  <c:v>0.44401099999999999</c:v>
                </c:pt>
              </c:numCache>
            </c:numRef>
          </c:xVal>
          <c:yVal>
            <c:numRef>
              <c:f>PR_02!$J$4:$J$6</c:f>
              <c:numCache>
                <c:formatCode>General</c:formatCode>
                <c:ptCount val="3"/>
                <c:pt idx="0">
                  <c:v>993.74</c:v>
                </c:pt>
                <c:pt idx="1">
                  <c:v>835.87599999999998</c:v>
                </c:pt>
                <c:pt idx="2">
                  <c:v>680.76400000000001</c:v>
                </c:pt>
              </c:numCache>
            </c:numRef>
          </c:yVal>
          <c:smooth val="1"/>
        </c:ser>
        <c:ser>
          <c:idx val="3"/>
          <c:order val="3"/>
          <c:tx>
            <c:v>P_thres=0.75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PR_02!$Q$4:$Q$28</c:f>
              <c:numCache>
                <c:formatCode>General</c:formatCode>
                <c:ptCount val="25"/>
                <c:pt idx="0">
                  <c:v>0</c:v>
                </c:pt>
                <c:pt idx="1">
                  <c:v>0.14751300000000001</c:v>
                </c:pt>
                <c:pt idx="2">
                  <c:v>0.32618799999999998</c:v>
                </c:pt>
                <c:pt idx="3">
                  <c:v>0.51998900000000003</c:v>
                </c:pt>
                <c:pt idx="4">
                  <c:v>0.68624600000000002</c:v>
                </c:pt>
                <c:pt idx="5">
                  <c:v>0.78706200000000004</c:v>
                </c:pt>
                <c:pt idx="6">
                  <c:v>0.83302399999999999</c:v>
                </c:pt>
                <c:pt idx="7">
                  <c:v>0.85054300000000005</c:v>
                </c:pt>
                <c:pt idx="8">
                  <c:v>0.85863299999999998</c:v>
                </c:pt>
                <c:pt idx="9">
                  <c:v>0.86228199999999999</c:v>
                </c:pt>
                <c:pt idx="10">
                  <c:v>0.86668699999999999</c:v>
                </c:pt>
                <c:pt idx="11">
                  <c:v>0.87180000000000002</c:v>
                </c:pt>
                <c:pt idx="12">
                  <c:v>0.87756999999999996</c:v>
                </c:pt>
                <c:pt idx="13">
                  <c:v>0.88393900000000003</c:v>
                </c:pt>
                <c:pt idx="14">
                  <c:v>0.890845</c:v>
                </c:pt>
                <c:pt idx="15">
                  <c:v>0.898227</c:v>
                </c:pt>
                <c:pt idx="16">
                  <c:v>0.90601699999999996</c:v>
                </c:pt>
                <c:pt idx="17">
                  <c:v>0.91415100000000005</c:v>
                </c:pt>
                <c:pt idx="18">
                  <c:v>0.92256300000000002</c:v>
                </c:pt>
                <c:pt idx="19">
                  <c:v>0.93118699999999999</c:v>
                </c:pt>
                <c:pt idx="20">
                  <c:v>0.93995799999999996</c:v>
                </c:pt>
                <c:pt idx="21">
                  <c:v>0.94881400000000005</c:v>
                </c:pt>
                <c:pt idx="22">
                  <c:v>0.95769599999999999</c:v>
                </c:pt>
                <c:pt idx="23">
                  <c:v>0.96654499999999999</c:v>
                </c:pt>
                <c:pt idx="24">
                  <c:v>0.97530700000000004</c:v>
                </c:pt>
              </c:numCache>
            </c:numRef>
          </c:xVal>
          <c:yVal>
            <c:numRef>
              <c:f>PR_02!$R$4:$R$28</c:f>
              <c:numCache>
                <c:formatCode>General</c:formatCode>
                <c:ptCount val="25"/>
                <c:pt idx="0">
                  <c:v>993.74</c:v>
                </c:pt>
                <c:pt idx="1">
                  <c:v>862.12599999999998</c:v>
                </c:pt>
                <c:pt idx="2">
                  <c:v>742.51400000000001</c:v>
                </c:pt>
                <c:pt idx="3">
                  <c:v>644.654</c:v>
                </c:pt>
                <c:pt idx="4">
                  <c:v>578.29700000000003</c:v>
                </c:pt>
                <c:pt idx="5">
                  <c:v>543.44100000000003</c:v>
                </c:pt>
                <c:pt idx="6">
                  <c:v>528.08799999999997</c:v>
                </c:pt>
                <c:pt idx="7">
                  <c:v>521.73699999999997</c:v>
                </c:pt>
                <c:pt idx="8">
                  <c:v>518.38699999999994</c:v>
                </c:pt>
                <c:pt idx="9">
                  <c:v>516.54</c:v>
                </c:pt>
                <c:pt idx="10">
                  <c:v>514.69500000000005</c:v>
                </c:pt>
                <c:pt idx="11">
                  <c:v>512.851</c:v>
                </c:pt>
                <c:pt idx="12">
                  <c:v>511.00900000000001</c:v>
                </c:pt>
                <c:pt idx="13">
                  <c:v>509.17</c:v>
                </c:pt>
                <c:pt idx="14">
                  <c:v>507.33199999999999</c:v>
                </c:pt>
                <c:pt idx="15">
                  <c:v>505.49599999999998</c:v>
                </c:pt>
                <c:pt idx="16">
                  <c:v>503.661</c:v>
                </c:pt>
                <c:pt idx="17">
                  <c:v>501.82900000000001</c:v>
                </c:pt>
                <c:pt idx="18">
                  <c:v>499.99799999999999</c:v>
                </c:pt>
                <c:pt idx="19">
                  <c:v>498.16899999999998</c:v>
                </c:pt>
                <c:pt idx="20">
                  <c:v>496.34100000000001</c:v>
                </c:pt>
                <c:pt idx="21">
                  <c:v>494.51499999999999</c:v>
                </c:pt>
                <c:pt idx="22">
                  <c:v>492.69099999999997</c:v>
                </c:pt>
                <c:pt idx="23">
                  <c:v>490.86900000000003</c:v>
                </c:pt>
                <c:pt idx="24">
                  <c:v>489.04700000000003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442448"/>
        <c:axId val="292442840"/>
      </c:scatterChart>
      <c:valAx>
        <c:axId val="29244244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Percent Outage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42840"/>
        <c:crosses val="autoZero"/>
        <c:crossBetween val="midCat"/>
      </c:valAx>
      <c:valAx>
        <c:axId val="29244284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Container Pressure (psig)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1.2698414285516097E-2"/>
              <c:y val="0.15778360151544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4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35792042968635"/>
          <c:y val="0.56743474507449121"/>
          <c:w val="0.12451595107061005"/>
          <c:h val="0.235912561743437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for T=68F, D=0.8kg/L, P=920.8psi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PR_02!$C$3:$C$78</c:f>
              <c:numCache>
                <c:formatCode>General</c:formatCode>
                <c:ptCount val="76"/>
                <c:pt idx="0">
                  <c:v>0</c:v>
                </c:pt>
                <c:pt idx="1">
                  <c:v>8.6386400224322216E-2</c:v>
                </c:pt>
                <c:pt idx="2">
                  <c:v>1.5706572272671238E-2</c:v>
                </c:pt>
                <c:pt idx="3">
                  <c:v>0.1052344237862622</c:v>
                </c:pt>
                <c:pt idx="4">
                  <c:v>7.8533065673086669E-2</c:v>
                </c:pt>
                <c:pt idx="5">
                  <c:v>6.4397076257227182E-2</c:v>
                </c:pt>
                <c:pt idx="6">
                  <c:v>8.9527735462446578E-2</c:v>
                </c:pt>
                <c:pt idx="7">
                  <c:v>8.4815732908932906E-2</c:v>
                </c:pt>
                <c:pt idx="8">
                  <c:v>0.10209308450514404</c:v>
                </c:pt>
                <c:pt idx="9">
                  <c:v>0.13978920906989967</c:v>
                </c:pt>
                <c:pt idx="10">
                  <c:v>0.16177866849214734</c:v>
                </c:pt>
                <c:pt idx="11">
                  <c:v>0.17591477025187019</c:v>
                </c:pt>
                <c:pt idx="12">
                  <c:v>3.9266469072070535E-2</c:v>
                </c:pt>
                <c:pt idx="13">
                  <c:v>0.19476293105717632</c:v>
                </c:pt>
                <c:pt idx="14">
                  <c:v>0.23403002458846273</c:v>
                </c:pt>
                <c:pt idx="15">
                  <c:v>0.23245933847156983</c:v>
                </c:pt>
                <c:pt idx="16">
                  <c:v>0.23403002458846273</c:v>
                </c:pt>
                <c:pt idx="17">
                  <c:v>0.24659552062966358</c:v>
                </c:pt>
                <c:pt idx="18">
                  <c:v>0.2654437883340785</c:v>
                </c:pt>
                <c:pt idx="19">
                  <c:v>0.21518180423671004</c:v>
                </c:pt>
                <c:pt idx="20">
                  <c:v>0.387958213918487</c:v>
                </c:pt>
                <c:pt idx="21">
                  <c:v>0.29999901920246635</c:v>
                </c:pt>
                <c:pt idx="22">
                  <c:v>0.29842832483536802</c:v>
                </c:pt>
                <c:pt idx="23">
                  <c:v>0.3345543445964278</c:v>
                </c:pt>
                <c:pt idx="24">
                  <c:v>0.34554924059026509</c:v>
                </c:pt>
                <c:pt idx="25">
                  <c:v>0.35340274354296214</c:v>
                </c:pt>
                <c:pt idx="26">
                  <c:v>0.41623094076992018</c:v>
                </c:pt>
                <c:pt idx="27">
                  <c:v>0.36753906104449063</c:v>
                </c:pt>
                <c:pt idx="28">
                  <c:v>0.38481680366527365</c:v>
                </c:pt>
                <c:pt idx="29">
                  <c:v>0.4020945695732126</c:v>
                </c:pt>
                <c:pt idx="30">
                  <c:v>0.39738244929285416</c:v>
                </c:pt>
                <c:pt idx="31">
                  <c:v>0.42094306794929109</c:v>
                </c:pt>
                <c:pt idx="32">
                  <c:v>0.52461029883909183</c:v>
                </c:pt>
                <c:pt idx="33">
                  <c:v>0.44293301752141712</c:v>
                </c:pt>
                <c:pt idx="34">
                  <c:v>0.46021086124426414</c:v>
                </c:pt>
                <c:pt idx="35">
                  <c:v>0.41623094076992018</c:v>
                </c:pt>
                <c:pt idx="36">
                  <c:v>0.46963514932930034</c:v>
                </c:pt>
                <c:pt idx="37">
                  <c:v>0.48534231130094657</c:v>
                </c:pt>
                <c:pt idx="38">
                  <c:v>0.56701985716803893</c:v>
                </c:pt>
                <c:pt idx="39">
                  <c:v>0.4979080544948446</c:v>
                </c:pt>
                <c:pt idx="40">
                  <c:v>0.554454047898716</c:v>
                </c:pt>
                <c:pt idx="41">
                  <c:v>0.53560535641507534</c:v>
                </c:pt>
                <c:pt idx="42">
                  <c:v>0.55916622497541613</c:v>
                </c:pt>
                <c:pt idx="43">
                  <c:v>0.60628808787863109</c:v>
                </c:pt>
                <c:pt idx="44">
                  <c:v>0.56544913035661493</c:v>
                </c:pt>
                <c:pt idx="45">
                  <c:v>0.57644422194797584</c:v>
                </c:pt>
                <c:pt idx="46">
                  <c:v>0.57801495006270587</c:v>
                </c:pt>
                <c:pt idx="47">
                  <c:v>0.60157589407122902</c:v>
                </c:pt>
                <c:pt idx="48">
                  <c:v>0.60785881951788978</c:v>
                </c:pt>
                <c:pt idx="49">
                  <c:v>0.61414174792414566</c:v>
                </c:pt>
                <c:pt idx="50">
                  <c:v>0.68482489540298996</c:v>
                </c:pt>
                <c:pt idx="51">
                  <c:v>0.63927349107768794</c:v>
                </c:pt>
                <c:pt idx="52">
                  <c:v>0.6549808544720831</c:v>
                </c:pt>
                <c:pt idx="53">
                  <c:v>0.66754675839450972</c:v>
                </c:pt>
                <c:pt idx="54">
                  <c:v>0.68325415476192697</c:v>
                </c:pt>
                <c:pt idx="55">
                  <c:v>0.6958200849944931</c:v>
                </c:pt>
                <c:pt idx="56">
                  <c:v>0.70053231183655706</c:v>
                </c:pt>
                <c:pt idx="57">
                  <c:v>0.71623974645675814</c:v>
                </c:pt>
                <c:pt idx="58">
                  <c:v>0.73665943856540239</c:v>
                </c:pt>
                <c:pt idx="59">
                  <c:v>0.738230185378278</c:v>
                </c:pt>
                <c:pt idx="60">
                  <c:v>0.73351794548166593</c:v>
                </c:pt>
                <c:pt idx="61">
                  <c:v>0.62513687974647814</c:v>
                </c:pt>
                <c:pt idx="62">
                  <c:v>0.78064041742087764</c:v>
                </c:pt>
                <c:pt idx="63">
                  <c:v>0.83718759648796603</c:v>
                </c:pt>
                <c:pt idx="64">
                  <c:v>0.7853526735076527</c:v>
                </c:pt>
                <c:pt idx="65">
                  <c:v>0.84818290806428209</c:v>
                </c:pt>
                <c:pt idx="66">
                  <c:v>0.85917822830938662</c:v>
                </c:pt>
                <c:pt idx="67">
                  <c:v>0.82305078008531152</c:v>
                </c:pt>
                <c:pt idx="68">
                  <c:v>0.8434706306118942</c:v>
                </c:pt>
                <c:pt idx="69">
                  <c:v>0.8513244272505317</c:v>
                </c:pt>
                <c:pt idx="70">
                  <c:v>0.8073432231931672</c:v>
                </c:pt>
                <c:pt idx="71">
                  <c:v>0.86860279540542695</c:v>
                </c:pt>
                <c:pt idx="72">
                  <c:v>0.78692342589469144</c:v>
                </c:pt>
                <c:pt idx="73">
                  <c:v>0.90001806481455449</c:v>
                </c:pt>
                <c:pt idx="74">
                  <c:v>0.90787189313176786</c:v>
                </c:pt>
                <c:pt idx="75">
                  <c:v>0.95185341233093346</c:v>
                </c:pt>
              </c:numCache>
            </c:numRef>
          </c:xVal>
          <c:yVal>
            <c:numRef>
              <c:f>PR_02!$E$3:$E$78</c:f>
              <c:numCache>
                <c:formatCode>General</c:formatCode>
                <c:ptCount val="76"/>
                <c:pt idx="0">
                  <c:v>993.75540906793981</c:v>
                </c:pt>
                <c:pt idx="1">
                  <c:v>910.84906201572892</c:v>
                </c:pt>
                <c:pt idx="2">
                  <c:v>886.88137258645429</c:v>
                </c:pt>
                <c:pt idx="3">
                  <c:v>867.08074088660533</c:v>
                </c:pt>
                <c:pt idx="4">
                  <c:v>848.32122751288307</c:v>
                </c:pt>
                <c:pt idx="5">
                  <c:v>831.19859167176924</c:v>
                </c:pt>
                <c:pt idx="6">
                  <c:v>814.81965950910956</c:v>
                </c:pt>
                <c:pt idx="7">
                  <c:v>799.63126539499615</c:v>
                </c:pt>
                <c:pt idx="8">
                  <c:v>785.33573357905379</c:v>
                </c:pt>
                <c:pt idx="9">
                  <c:v>771.48641186132363</c:v>
                </c:pt>
                <c:pt idx="10">
                  <c:v>759.42368138717973</c:v>
                </c:pt>
                <c:pt idx="11">
                  <c:v>748.40307128954657</c:v>
                </c:pt>
                <c:pt idx="12">
                  <c:v>737.68000791190798</c:v>
                </c:pt>
                <c:pt idx="13">
                  <c:v>728.14814284516331</c:v>
                </c:pt>
                <c:pt idx="14">
                  <c:v>718.91392262252498</c:v>
                </c:pt>
                <c:pt idx="15">
                  <c:v>709.82842560397376</c:v>
                </c:pt>
                <c:pt idx="16">
                  <c:v>702.53008519868956</c:v>
                </c:pt>
                <c:pt idx="17">
                  <c:v>695.08265804989992</c:v>
                </c:pt>
                <c:pt idx="18">
                  <c:v>688.52880482156127</c:v>
                </c:pt>
                <c:pt idx="19">
                  <c:v>680.63424548706553</c:v>
                </c:pt>
                <c:pt idx="20">
                  <c:v>672.29265266205471</c:v>
                </c:pt>
                <c:pt idx="21">
                  <c:v>667.2280284805679</c:v>
                </c:pt>
                <c:pt idx="22">
                  <c:v>660.52475027654498</c:v>
                </c:pt>
                <c:pt idx="23">
                  <c:v>653.97032500453417</c:v>
                </c:pt>
                <c:pt idx="24">
                  <c:v>645.03229975849172</c:v>
                </c:pt>
                <c:pt idx="25">
                  <c:v>640.8611534258705</c:v>
                </c:pt>
                <c:pt idx="26">
                  <c:v>634.45538063700269</c:v>
                </c:pt>
                <c:pt idx="27">
                  <c:v>628.94335565005292</c:v>
                </c:pt>
                <c:pt idx="28">
                  <c:v>623.2822793446793</c:v>
                </c:pt>
                <c:pt idx="29">
                  <c:v>617.9190820693691</c:v>
                </c:pt>
                <c:pt idx="30">
                  <c:v>612.70479522935182</c:v>
                </c:pt>
                <c:pt idx="31">
                  <c:v>607.19247726919127</c:v>
                </c:pt>
                <c:pt idx="32">
                  <c:v>602.12703909459856</c:v>
                </c:pt>
                <c:pt idx="33">
                  <c:v>597.8064693219219</c:v>
                </c:pt>
                <c:pt idx="34">
                  <c:v>592.59192869687479</c:v>
                </c:pt>
                <c:pt idx="35">
                  <c:v>588.42024918860579</c:v>
                </c:pt>
                <c:pt idx="36">
                  <c:v>581.26870172652525</c:v>
                </c:pt>
                <c:pt idx="37">
                  <c:v>578.13986134940615</c:v>
                </c:pt>
                <c:pt idx="38">
                  <c:v>574.56401526621414</c:v>
                </c:pt>
                <c:pt idx="39">
                  <c:v>571.73311559385456</c:v>
                </c:pt>
                <c:pt idx="40">
                  <c:v>565.92226209382852</c:v>
                </c:pt>
                <c:pt idx="41">
                  <c:v>562.34631262218704</c:v>
                </c:pt>
                <c:pt idx="42">
                  <c:v>559.06833248980342</c:v>
                </c:pt>
                <c:pt idx="43">
                  <c:v>552.8103003615671</c:v>
                </c:pt>
                <c:pt idx="44">
                  <c:v>550.2772612838794</c:v>
                </c:pt>
                <c:pt idx="45">
                  <c:v>546.40317253441185</c:v>
                </c:pt>
                <c:pt idx="46">
                  <c:v>541.63501530455528</c:v>
                </c:pt>
                <c:pt idx="47">
                  <c:v>539.8469427190953</c:v>
                </c:pt>
                <c:pt idx="48">
                  <c:v>533.29061317340688</c:v>
                </c:pt>
                <c:pt idx="49">
                  <c:v>530.60844971335314</c:v>
                </c:pt>
                <c:pt idx="50">
                  <c:v>526.88319517002117</c:v>
                </c:pt>
                <c:pt idx="51">
                  <c:v>523.45593279318769</c:v>
                </c:pt>
                <c:pt idx="52">
                  <c:v>519.73061702518191</c:v>
                </c:pt>
                <c:pt idx="53">
                  <c:v>515.85625492206452</c:v>
                </c:pt>
                <c:pt idx="54">
                  <c:v>512.57792174992608</c:v>
                </c:pt>
                <c:pt idx="55">
                  <c:v>508.85251342208534</c:v>
                </c:pt>
                <c:pt idx="56">
                  <c:v>505.27609174858281</c:v>
                </c:pt>
                <c:pt idx="57">
                  <c:v>500.50748441354341</c:v>
                </c:pt>
                <c:pt idx="58">
                  <c:v>498.12316146199743</c:v>
                </c:pt>
                <c:pt idx="59">
                  <c:v>493.20545488179141</c:v>
                </c:pt>
                <c:pt idx="60">
                  <c:v>490.52304653731778</c:v>
                </c:pt>
                <c:pt idx="61">
                  <c:v>487.09550126030445</c:v>
                </c:pt>
                <c:pt idx="62">
                  <c:v>483.51890422226859</c:v>
                </c:pt>
                <c:pt idx="63">
                  <c:v>480.24033182724844</c:v>
                </c:pt>
                <c:pt idx="64">
                  <c:v>477.11076309505677</c:v>
                </c:pt>
                <c:pt idx="65">
                  <c:v>473.98117257471864</c:v>
                </c:pt>
                <c:pt idx="66">
                  <c:v>469.80835140171945</c:v>
                </c:pt>
                <c:pt idx="67">
                  <c:v>467.27483402131497</c:v>
                </c:pt>
                <c:pt idx="68">
                  <c:v>464.14517532574223</c:v>
                </c:pt>
                <c:pt idx="69">
                  <c:v>461.16452791794035</c:v>
                </c:pt>
                <c:pt idx="70">
                  <c:v>457.58772522841474</c:v>
                </c:pt>
                <c:pt idx="71">
                  <c:v>455.50124402079143</c:v>
                </c:pt>
                <c:pt idx="72">
                  <c:v>453.26571785356964</c:v>
                </c:pt>
                <c:pt idx="73">
                  <c:v>448.94366960165166</c:v>
                </c:pt>
                <c:pt idx="74">
                  <c:v>445.81388507408786</c:v>
                </c:pt>
                <c:pt idx="75">
                  <c:v>443.87638872475469</c:v>
                </c:pt>
              </c:numCache>
            </c:numRef>
          </c:yVal>
          <c:smooth val="1"/>
        </c:ser>
        <c:ser>
          <c:idx val="1"/>
          <c:order val="1"/>
          <c:tx>
            <c:v>Williamson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PR_02!$Q$46:$Q$60</c:f>
              <c:numCache>
                <c:formatCode>General</c:formatCode>
                <c:ptCount val="15"/>
                <c:pt idx="0">
                  <c:v>0</c:v>
                </c:pt>
                <c:pt idx="1">
                  <c:v>0.17585200000000001</c:v>
                </c:pt>
                <c:pt idx="2">
                  <c:v>0.40175300000000003</c:v>
                </c:pt>
                <c:pt idx="3">
                  <c:v>0.65440600000000004</c:v>
                </c:pt>
                <c:pt idx="4">
                  <c:v>0.84420200000000001</c:v>
                </c:pt>
                <c:pt idx="5">
                  <c:v>0.92804299999999995</c:v>
                </c:pt>
                <c:pt idx="6">
                  <c:v>0.955681</c:v>
                </c:pt>
                <c:pt idx="7">
                  <c:v>0.96354200000000001</c:v>
                </c:pt>
                <c:pt idx="8">
                  <c:v>0.965916</c:v>
                </c:pt>
                <c:pt idx="9">
                  <c:v>0.96912799999999999</c:v>
                </c:pt>
                <c:pt idx="10">
                  <c:v>0.97313400000000005</c:v>
                </c:pt>
                <c:pt idx="11">
                  <c:v>0.97788299999999995</c:v>
                </c:pt>
                <c:pt idx="12">
                  <c:v>0.98331500000000005</c:v>
                </c:pt>
                <c:pt idx="13">
                  <c:v>0.98936999999999997</c:v>
                </c:pt>
                <c:pt idx="14">
                  <c:v>0.99597899999999995</c:v>
                </c:pt>
              </c:numCache>
            </c:numRef>
          </c:xVal>
          <c:yVal>
            <c:numRef>
              <c:f>PR_02!$R$46:$R$60</c:f>
              <c:numCache>
                <c:formatCode>General</c:formatCode>
                <c:ptCount val="15"/>
                <c:pt idx="0">
                  <c:v>910.84</c:v>
                </c:pt>
                <c:pt idx="1">
                  <c:v>771.226</c:v>
                </c:pt>
                <c:pt idx="2">
                  <c:v>643.61400000000003</c:v>
                </c:pt>
                <c:pt idx="3">
                  <c:v>542.00400000000002</c:v>
                </c:pt>
                <c:pt idx="4">
                  <c:v>483.39699999999999</c:v>
                </c:pt>
                <c:pt idx="5">
                  <c:v>460.291</c:v>
                </c:pt>
                <c:pt idx="6">
                  <c:v>452.18799999999999</c:v>
                </c:pt>
                <c:pt idx="7">
                  <c:v>449.08699999999999</c:v>
                </c:pt>
                <c:pt idx="8">
                  <c:v>447.48700000000002</c:v>
                </c:pt>
                <c:pt idx="9">
                  <c:v>445.89</c:v>
                </c:pt>
                <c:pt idx="10">
                  <c:v>444.29500000000002</c:v>
                </c:pt>
                <c:pt idx="11">
                  <c:v>442.70100000000002</c:v>
                </c:pt>
                <c:pt idx="12">
                  <c:v>441.10899999999998</c:v>
                </c:pt>
                <c:pt idx="13">
                  <c:v>439.52</c:v>
                </c:pt>
                <c:pt idx="14">
                  <c:v>437.93200000000002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03848"/>
        <c:axId val="208707376"/>
      </c:scatterChart>
      <c:valAx>
        <c:axId val="208703848"/>
        <c:scaling>
          <c:orientation val="minMax"/>
          <c:max val="1"/>
          <c:min val="-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Percent Outage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07376"/>
        <c:crosses val="autoZero"/>
        <c:crossBetween val="midCat"/>
      </c:valAx>
      <c:valAx>
        <c:axId val="20870737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Container Pressure (psig)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1.2698414285516097E-2"/>
              <c:y val="0.15778360151544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03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35792042968635"/>
          <c:y val="0.56743474507449121"/>
          <c:w val="0.12451595107061005"/>
          <c:h val="0.235912561743437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for T=68F, D=1.2kg/L, P=848.9psi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PR_03!$C$3:$C$78</c:f>
              <c:numCache>
                <c:formatCode>General</c:formatCode>
                <c:ptCount val="76"/>
                <c:pt idx="0">
                  <c:v>0</c:v>
                </c:pt>
                <c:pt idx="1">
                  <c:v>8.7047443432338778E-2</c:v>
                </c:pt>
                <c:pt idx="2">
                  <c:v>-1.7828875757012873E-2</c:v>
                </c:pt>
                <c:pt idx="3">
                  <c:v>7.6559749067525523E-2</c:v>
                </c:pt>
                <c:pt idx="4">
                  <c:v>1.7828916332196756E-2</c:v>
                </c:pt>
                <c:pt idx="5">
                  <c:v>3.2511583656000778E-2</c:v>
                </c:pt>
                <c:pt idx="6">
                  <c:v>4.8243043228448704E-2</c:v>
                </c:pt>
                <c:pt idx="7">
                  <c:v>7.0267139062251086E-2</c:v>
                </c:pt>
                <c:pt idx="8">
                  <c:v>9.9632694814212358E-2</c:v>
                </c:pt>
                <c:pt idx="9">
                  <c:v>9.7535151545025553E-2</c:v>
                </c:pt>
                <c:pt idx="10">
                  <c:v>0.10592532791000388</c:v>
                </c:pt>
                <c:pt idx="11">
                  <c:v>0.12899835801854193</c:v>
                </c:pt>
                <c:pt idx="12">
                  <c:v>0.12585203184461824</c:v>
                </c:pt>
                <c:pt idx="13">
                  <c:v>0.14892511885313947</c:v>
                </c:pt>
                <c:pt idx="14">
                  <c:v>0.15626656938985628</c:v>
                </c:pt>
                <c:pt idx="15">
                  <c:v>0.18038852486062801</c:v>
                </c:pt>
                <c:pt idx="16">
                  <c:v>0.14158367495117957</c:v>
                </c:pt>
                <c:pt idx="17">
                  <c:v>0.20555933676961224</c:v>
                </c:pt>
                <c:pt idx="18">
                  <c:v>0.20555933676961224</c:v>
                </c:pt>
                <c:pt idx="19">
                  <c:v>0.28316982211358166</c:v>
                </c:pt>
                <c:pt idx="20">
                  <c:v>0.19716905756504191</c:v>
                </c:pt>
                <c:pt idx="21">
                  <c:v>0.24121811849289243</c:v>
                </c:pt>
                <c:pt idx="22">
                  <c:v>0.26114515145539963</c:v>
                </c:pt>
                <c:pt idx="23">
                  <c:v>0.25799877466421117</c:v>
                </c:pt>
                <c:pt idx="24">
                  <c:v>0.28212102696113289</c:v>
                </c:pt>
                <c:pt idx="25">
                  <c:v>0.28946259577595135</c:v>
                </c:pt>
                <c:pt idx="26">
                  <c:v>0.29470657742220335</c:v>
                </c:pt>
                <c:pt idx="27">
                  <c:v>0.31673133591539365</c:v>
                </c:pt>
                <c:pt idx="28">
                  <c:v>0.32826813703470359</c:v>
                </c:pt>
                <c:pt idx="29">
                  <c:v>0.35134178619422207</c:v>
                </c:pt>
                <c:pt idx="30">
                  <c:v>0.35134178619422207</c:v>
                </c:pt>
                <c:pt idx="31">
                  <c:v>0.43734411483407981</c:v>
                </c:pt>
                <c:pt idx="32">
                  <c:v>0.29260898437191574</c:v>
                </c:pt>
                <c:pt idx="33">
                  <c:v>0.38280595347546925</c:v>
                </c:pt>
                <c:pt idx="34">
                  <c:v>0.39014760906149543</c:v>
                </c:pt>
                <c:pt idx="35">
                  <c:v>0.4153190469281135</c:v>
                </c:pt>
                <c:pt idx="36">
                  <c:v>0.40902618061319923</c:v>
                </c:pt>
                <c:pt idx="37">
                  <c:v>0.43734411483407981</c:v>
                </c:pt>
                <c:pt idx="38">
                  <c:v>0.5233472888763272</c:v>
                </c:pt>
                <c:pt idx="39">
                  <c:v>0.4677597758850387</c:v>
                </c:pt>
                <c:pt idx="40">
                  <c:v>0.43210004600558616</c:v>
                </c:pt>
                <c:pt idx="41">
                  <c:v>0.47195504772841013</c:v>
                </c:pt>
                <c:pt idx="42">
                  <c:v>0.53068906178578423</c:v>
                </c:pt>
                <c:pt idx="43">
                  <c:v>0.40902618061319923</c:v>
                </c:pt>
                <c:pt idx="44">
                  <c:v>0.43629530081678175</c:v>
                </c:pt>
                <c:pt idx="45">
                  <c:v>0.52754258694543876</c:v>
                </c:pt>
                <c:pt idx="46">
                  <c:v>0.54327497217150811</c:v>
                </c:pt>
                <c:pt idx="47">
                  <c:v>0.54642145251927443</c:v>
                </c:pt>
                <c:pt idx="48">
                  <c:v>0.64710939854466565</c:v>
                </c:pt>
                <c:pt idx="49">
                  <c:v>0.58103280864563223</c:v>
                </c:pt>
                <c:pt idx="50">
                  <c:v>0.61354662679054794</c:v>
                </c:pt>
                <c:pt idx="51">
                  <c:v>0.58313047083724379</c:v>
                </c:pt>
                <c:pt idx="52">
                  <c:v>0.54117731921715206</c:v>
                </c:pt>
                <c:pt idx="53">
                  <c:v>0.57998397773117305</c:v>
                </c:pt>
                <c:pt idx="54">
                  <c:v>0.6177419665735836</c:v>
                </c:pt>
                <c:pt idx="55">
                  <c:v>0.64606056008160451</c:v>
                </c:pt>
                <c:pt idx="56">
                  <c:v>0.65445127110753998</c:v>
                </c:pt>
                <c:pt idx="57">
                  <c:v>0.65445127110753998</c:v>
                </c:pt>
                <c:pt idx="58">
                  <c:v>0.67333039860508115</c:v>
                </c:pt>
                <c:pt idx="59">
                  <c:v>0.67857460747079701</c:v>
                </c:pt>
                <c:pt idx="60">
                  <c:v>0.68696534777128904</c:v>
                </c:pt>
                <c:pt idx="61">
                  <c:v>0.77087316089950164</c:v>
                </c:pt>
                <c:pt idx="62">
                  <c:v>0.70899107674874273</c:v>
                </c:pt>
                <c:pt idx="63">
                  <c:v>0.72787031396033919</c:v>
                </c:pt>
                <c:pt idx="64">
                  <c:v>0.72157723070422986</c:v>
                </c:pt>
                <c:pt idx="65">
                  <c:v>0.7729708656951757</c:v>
                </c:pt>
                <c:pt idx="66">
                  <c:v>0.80128992513777619</c:v>
                </c:pt>
                <c:pt idx="67">
                  <c:v>0.74674958875095265</c:v>
                </c:pt>
                <c:pt idx="68">
                  <c:v>0.76562890091542091</c:v>
                </c:pt>
                <c:pt idx="69">
                  <c:v>0.791850229427424</c:v>
                </c:pt>
                <c:pt idx="70">
                  <c:v>0.78450825024858328</c:v>
                </c:pt>
                <c:pt idx="71">
                  <c:v>0.79709450368531876</c:v>
                </c:pt>
                <c:pt idx="72">
                  <c:v>0.81177848671054309</c:v>
                </c:pt>
                <c:pt idx="73">
                  <c:v>0.88100327527508027</c:v>
                </c:pt>
                <c:pt idx="74">
                  <c:v>0.81912048654720804</c:v>
                </c:pt>
                <c:pt idx="75">
                  <c:v>0.88100327527508027</c:v>
                </c:pt>
              </c:numCache>
            </c:numRef>
          </c:xVal>
          <c:yVal>
            <c:numRef>
              <c:f>PR_03!$E$3:$E$78</c:f>
              <c:numCache>
                <c:formatCode>General</c:formatCode>
                <c:ptCount val="76"/>
                <c:pt idx="0">
                  <c:v>1023.0884527916851</c:v>
                </c:pt>
                <c:pt idx="1">
                  <c:v>838.95646744120984</c:v>
                </c:pt>
                <c:pt idx="2">
                  <c:v>787.13800755662021</c:v>
                </c:pt>
                <c:pt idx="3">
                  <c:v>753.48189688289824</c:v>
                </c:pt>
                <c:pt idx="4">
                  <c:v>724.29098281373422</c:v>
                </c:pt>
                <c:pt idx="5">
                  <c:v>692.56569184868295</c:v>
                </c:pt>
                <c:pt idx="6">
                  <c:v>665.45565934758872</c:v>
                </c:pt>
                <c:pt idx="7">
                  <c:v>643.70671529812614</c:v>
                </c:pt>
                <c:pt idx="8">
                  <c:v>624.63818312364128</c:v>
                </c:pt>
                <c:pt idx="9">
                  <c:v>610.63416216114911</c:v>
                </c:pt>
                <c:pt idx="10">
                  <c:v>602.14213009344542</c:v>
                </c:pt>
                <c:pt idx="11">
                  <c:v>596.9276380972583</c:v>
                </c:pt>
                <c:pt idx="12">
                  <c:v>595.2887842312748</c:v>
                </c:pt>
                <c:pt idx="13">
                  <c:v>593.79891147733042</c:v>
                </c:pt>
                <c:pt idx="14">
                  <c:v>595.13979719592112</c:v>
                </c:pt>
                <c:pt idx="15">
                  <c:v>595.73574501715211</c:v>
                </c:pt>
                <c:pt idx="16">
                  <c:v>596.18270532264762</c:v>
                </c:pt>
                <c:pt idx="17">
                  <c:v>594.54384852099884</c:v>
                </c:pt>
                <c:pt idx="18">
                  <c:v>594.09688645476467</c:v>
                </c:pt>
                <c:pt idx="19">
                  <c:v>591.1171270893069</c:v>
                </c:pt>
                <c:pt idx="20">
                  <c:v>587.0944181849045</c:v>
                </c:pt>
                <c:pt idx="21">
                  <c:v>581.28377036117365</c:v>
                </c:pt>
                <c:pt idx="22">
                  <c:v>575.92002403845288</c:v>
                </c:pt>
                <c:pt idx="23">
                  <c:v>569.513237533807</c:v>
                </c:pt>
                <c:pt idx="24">
                  <c:v>563.10635396639418</c:v>
                </c:pt>
                <c:pt idx="25">
                  <c:v>554.46435796167759</c:v>
                </c:pt>
                <c:pt idx="26">
                  <c:v>548.50425875942199</c:v>
                </c:pt>
                <c:pt idx="27">
                  <c:v>541.94805394332354</c:v>
                </c:pt>
                <c:pt idx="28">
                  <c:v>534.05067471432233</c:v>
                </c:pt>
                <c:pt idx="29">
                  <c:v>526.74919588254511</c:v>
                </c:pt>
                <c:pt idx="30">
                  <c:v>517.36140019111008</c:v>
                </c:pt>
                <c:pt idx="31">
                  <c:v>512.29488701575485</c:v>
                </c:pt>
                <c:pt idx="32">
                  <c:v>503.50285787422337</c:v>
                </c:pt>
                <c:pt idx="33">
                  <c:v>497.69108145069328</c:v>
                </c:pt>
                <c:pt idx="34">
                  <c:v>489.34583344348067</c:v>
                </c:pt>
                <c:pt idx="35">
                  <c:v>484.72607536853161</c:v>
                </c:pt>
                <c:pt idx="36">
                  <c:v>477.87086260349565</c:v>
                </c:pt>
                <c:pt idx="37">
                  <c:v>471.61166396274382</c:v>
                </c:pt>
                <c:pt idx="38">
                  <c:v>465.50141013420819</c:v>
                </c:pt>
                <c:pt idx="39">
                  <c:v>458.94397294004597</c:v>
                </c:pt>
                <c:pt idx="40">
                  <c:v>454.17486836647106</c:v>
                </c:pt>
                <c:pt idx="41">
                  <c:v>448.66052915006583</c:v>
                </c:pt>
                <c:pt idx="42">
                  <c:v>441.20861409894837</c:v>
                </c:pt>
                <c:pt idx="43">
                  <c:v>435.39603670243122</c:v>
                </c:pt>
                <c:pt idx="44">
                  <c:v>429.8814727199462</c:v>
                </c:pt>
                <c:pt idx="45">
                  <c:v>425.11206730116788</c:v>
                </c:pt>
                <c:pt idx="46">
                  <c:v>420.64070540882824</c:v>
                </c:pt>
                <c:pt idx="47">
                  <c:v>415.42406251943282</c:v>
                </c:pt>
                <c:pt idx="48">
                  <c:v>409.46211396578002</c:v>
                </c:pt>
                <c:pt idx="49">
                  <c:v>404.24534712718213</c:v>
                </c:pt>
                <c:pt idx="50">
                  <c:v>400.51904987952429</c:v>
                </c:pt>
                <c:pt idx="51">
                  <c:v>395.30218459112018</c:v>
                </c:pt>
                <c:pt idx="52">
                  <c:v>392.4701480643854</c:v>
                </c:pt>
                <c:pt idx="53">
                  <c:v>387.10413806457331</c:v>
                </c:pt>
                <c:pt idx="54">
                  <c:v>382.63241715071899</c:v>
                </c:pt>
                <c:pt idx="55">
                  <c:v>379.05501046413889</c:v>
                </c:pt>
                <c:pt idx="56">
                  <c:v>375.47757722541576</c:v>
                </c:pt>
                <c:pt idx="57">
                  <c:v>370.11137773343512</c:v>
                </c:pt>
                <c:pt idx="58">
                  <c:v>366.83200436597468</c:v>
                </c:pt>
                <c:pt idx="59">
                  <c:v>362.95635279081375</c:v>
                </c:pt>
                <c:pt idx="60">
                  <c:v>359.22973569421487</c:v>
                </c:pt>
                <c:pt idx="61">
                  <c:v>354.01242407319643</c:v>
                </c:pt>
                <c:pt idx="62">
                  <c:v>351.03107824205091</c:v>
                </c:pt>
                <c:pt idx="63">
                  <c:v>348.34785154938936</c:v>
                </c:pt>
                <c:pt idx="64">
                  <c:v>343.87577462830097</c:v>
                </c:pt>
                <c:pt idx="65">
                  <c:v>340.74529672291089</c:v>
                </c:pt>
                <c:pt idx="66">
                  <c:v>336.72036752779076</c:v>
                </c:pt>
                <c:pt idx="67">
                  <c:v>332.84447900152753</c:v>
                </c:pt>
                <c:pt idx="68">
                  <c:v>329.56485749410842</c:v>
                </c:pt>
                <c:pt idx="69">
                  <c:v>327.3287395867527</c:v>
                </c:pt>
                <c:pt idx="70">
                  <c:v>323.90000608243633</c:v>
                </c:pt>
                <c:pt idx="71">
                  <c:v>320.32217225492138</c:v>
                </c:pt>
                <c:pt idx="72">
                  <c:v>317.63878020116357</c:v>
                </c:pt>
                <c:pt idx="73">
                  <c:v>314.80629533332501</c:v>
                </c:pt>
                <c:pt idx="74">
                  <c:v>310.18483861622173</c:v>
                </c:pt>
                <c:pt idx="75">
                  <c:v>308.09771532991761</c:v>
                </c:pt>
              </c:numCache>
            </c:numRef>
          </c:yVal>
          <c:smooth val="1"/>
        </c:ser>
        <c:ser>
          <c:idx val="1"/>
          <c:order val="1"/>
          <c:tx>
            <c:v>Williamson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PR_03!$Q$12:$Q$32</c:f>
              <c:numCache>
                <c:formatCode>General</c:formatCode>
                <c:ptCount val="21"/>
                <c:pt idx="0">
                  <c:v>0</c:v>
                </c:pt>
                <c:pt idx="1">
                  <c:v>6.7795400000000006E-2</c:v>
                </c:pt>
                <c:pt idx="2">
                  <c:v>0.164574</c:v>
                </c:pt>
                <c:pt idx="3">
                  <c:v>0.305927</c:v>
                </c:pt>
                <c:pt idx="4">
                  <c:v>0.50233300000000003</c:v>
                </c:pt>
                <c:pt idx="5">
                  <c:v>0.70526200000000006</c:v>
                </c:pt>
                <c:pt idx="6">
                  <c:v>0.82798899999999998</c:v>
                </c:pt>
                <c:pt idx="7">
                  <c:v>0.87705999999999995</c:v>
                </c:pt>
                <c:pt idx="8">
                  <c:v>0.89365899999999998</c:v>
                </c:pt>
                <c:pt idx="9">
                  <c:v>0.90061899999999995</c:v>
                </c:pt>
                <c:pt idx="10">
                  <c:v>0.90798699999999999</c:v>
                </c:pt>
                <c:pt idx="11">
                  <c:v>0.91573000000000004</c:v>
                </c:pt>
                <c:pt idx="12">
                  <c:v>0.92381100000000005</c:v>
                </c:pt>
                <c:pt idx="13">
                  <c:v>0.93218900000000005</c:v>
                </c:pt>
                <c:pt idx="14">
                  <c:v>0.94082100000000002</c:v>
                </c:pt>
                <c:pt idx="15">
                  <c:v>0.94966099999999998</c:v>
                </c:pt>
                <c:pt idx="16">
                  <c:v>0.95866399999999996</c:v>
                </c:pt>
                <c:pt idx="17">
                  <c:v>0.967781</c:v>
                </c:pt>
                <c:pt idx="18">
                  <c:v>0.97696700000000003</c:v>
                </c:pt>
                <c:pt idx="19">
                  <c:v>0.98617299999999997</c:v>
                </c:pt>
                <c:pt idx="20">
                  <c:v>0.99535399999999996</c:v>
                </c:pt>
              </c:numCache>
            </c:numRef>
          </c:xVal>
          <c:yVal>
            <c:numRef>
              <c:f>PR_03!$R$12:$R$32</c:f>
              <c:numCache>
                <c:formatCode>General</c:formatCode>
                <c:ptCount val="21"/>
                <c:pt idx="0">
                  <c:v>838.94</c:v>
                </c:pt>
                <c:pt idx="1">
                  <c:v>702.32600000000002</c:v>
                </c:pt>
                <c:pt idx="2">
                  <c:v>569.71400000000006</c:v>
                </c:pt>
                <c:pt idx="3">
                  <c:v>445.60399999999998</c:v>
                </c:pt>
                <c:pt idx="4">
                  <c:v>340.49700000000001</c:v>
                </c:pt>
                <c:pt idx="5">
                  <c:v>272.39100000000002</c:v>
                </c:pt>
                <c:pt idx="6">
                  <c:v>242.28800000000001</c:v>
                </c:pt>
                <c:pt idx="7">
                  <c:v>231.68700000000001</c:v>
                </c:pt>
                <c:pt idx="8">
                  <c:v>228.08699999999999</c:v>
                </c:pt>
                <c:pt idx="9">
                  <c:v>226.49</c:v>
                </c:pt>
                <c:pt idx="10">
                  <c:v>224.89500000000001</c:v>
                </c:pt>
                <c:pt idx="11">
                  <c:v>223.30099999999999</c:v>
                </c:pt>
                <c:pt idx="12">
                  <c:v>221.709</c:v>
                </c:pt>
                <c:pt idx="13">
                  <c:v>220.12</c:v>
                </c:pt>
                <c:pt idx="14">
                  <c:v>218.53200000000001</c:v>
                </c:pt>
                <c:pt idx="15">
                  <c:v>216.946</c:v>
                </c:pt>
                <c:pt idx="16">
                  <c:v>215.36099999999999</c:v>
                </c:pt>
                <c:pt idx="17">
                  <c:v>213.779</c:v>
                </c:pt>
                <c:pt idx="18">
                  <c:v>212.19800000000001</c:v>
                </c:pt>
                <c:pt idx="19">
                  <c:v>210.619</c:v>
                </c:pt>
                <c:pt idx="20">
                  <c:v>209.541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06216"/>
        <c:axId val="207806608"/>
      </c:scatterChart>
      <c:valAx>
        <c:axId val="207806216"/>
        <c:scaling>
          <c:orientation val="minMax"/>
          <c:max val="1"/>
          <c:min val="-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Percent Outage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06608"/>
        <c:crosses val="autoZero"/>
        <c:crossBetween val="midCat"/>
      </c:valAx>
      <c:valAx>
        <c:axId val="207806608"/>
        <c:scaling>
          <c:orientation val="minMax"/>
          <c:max val="10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Container Pressure (psig)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1.2698414285516097E-2"/>
              <c:y val="0.15778360151544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06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35792042968635"/>
          <c:y val="0.56743474507449121"/>
          <c:w val="0.12451595107061005"/>
          <c:h val="0.235912561743437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for T=68F, D=1.4kg/L, P=667.6psi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PR_04!$C$3:$C$106</c:f>
              <c:numCache>
                <c:formatCode>General</c:formatCode>
                <c:ptCount val="104"/>
                <c:pt idx="0">
                  <c:v>0</c:v>
                </c:pt>
                <c:pt idx="1">
                  <c:v>8.2623928242389996E-2</c:v>
                </c:pt>
                <c:pt idx="2">
                  <c:v>2.2452046932273297E-2</c:v>
                </c:pt>
                <c:pt idx="3">
                  <c:v>7.7235378230449084E-2</c:v>
                </c:pt>
                <c:pt idx="4">
                  <c:v>1.1675054332694142E-2</c:v>
                </c:pt>
                <c:pt idx="5">
                  <c:v>5.5681223938997639E-2</c:v>
                </c:pt>
                <c:pt idx="6">
                  <c:v>4.3108001195346517E-2</c:v>
                </c:pt>
                <c:pt idx="7">
                  <c:v>4.5802261101589442E-2</c:v>
                </c:pt>
                <c:pt idx="8">
                  <c:v>8.6216297452205548E-2</c:v>
                </c:pt>
                <c:pt idx="9">
                  <c:v>0.13471347928358376</c:v>
                </c:pt>
                <c:pt idx="10">
                  <c:v>8.6216297452205548E-2</c:v>
                </c:pt>
                <c:pt idx="11">
                  <c:v>0.11764961424301067</c:v>
                </c:pt>
                <c:pt idx="12">
                  <c:v>0.12573249204553411</c:v>
                </c:pt>
                <c:pt idx="13">
                  <c:v>0.12932488543892037</c:v>
                </c:pt>
                <c:pt idx="14">
                  <c:v>0.10597436426749467</c:v>
                </c:pt>
                <c:pt idx="15">
                  <c:v>0.22272781099806335</c:v>
                </c:pt>
                <c:pt idx="16">
                  <c:v>0.16614703285031593</c:v>
                </c:pt>
                <c:pt idx="17">
                  <c:v>0.17961860235943111</c:v>
                </c:pt>
                <c:pt idx="18">
                  <c:v>0.18859966414084023</c:v>
                </c:pt>
                <c:pt idx="19">
                  <c:v>0.26044859932588982</c:v>
                </c:pt>
                <c:pt idx="20">
                  <c:v>0.1877015574078717</c:v>
                </c:pt>
                <c:pt idx="21">
                  <c:v>0.23709760985982473</c:v>
                </c:pt>
                <c:pt idx="22">
                  <c:v>0.2478749794345961</c:v>
                </c:pt>
                <c:pt idx="23">
                  <c:v>0.20566371543795919</c:v>
                </c:pt>
                <c:pt idx="24">
                  <c:v>0.26673541815362706</c:v>
                </c:pt>
                <c:pt idx="25">
                  <c:v>0.31972455342235667</c:v>
                </c:pt>
                <c:pt idx="26">
                  <c:v>0.28649403002397056</c:v>
                </c:pt>
                <c:pt idx="27">
                  <c:v>0.2658373008163043</c:v>
                </c:pt>
                <c:pt idx="28">
                  <c:v>0.30535457731269716</c:v>
                </c:pt>
                <c:pt idx="29">
                  <c:v>0.35115898200862522</c:v>
                </c:pt>
                <c:pt idx="30">
                  <c:v>0.3188264290233262</c:v>
                </c:pt>
                <c:pt idx="31">
                  <c:v>0.28110531192695859</c:v>
                </c:pt>
                <c:pt idx="32">
                  <c:v>0.35744588507378433</c:v>
                </c:pt>
                <c:pt idx="33">
                  <c:v>0.3188264290233262</c:v>
                </c:pt>
                <c:pt idx="34">
                  <c:v>0.37001970846934412</c:v>
                </c:pt>
                <c:pt idx="35">
                  <c:v>0.38977862014467424</c:v>
                </c:pt>
                <c:pt idx="36">
                  <c:v>0.42121336837050516</c:v>
                </c:pt>
                <c:pt idx="37">
                  <c:v>0.40055623210472713</c:v>
                </c:pt>
                <c:pt idx="38">
                  <c:v>0.47869441544816804</c:v>
                </c:pt>
                <c:pt idx="39">
                  <c:v>0.43019475102388971</c:v>
                </c:pt>
                <c:pt idx="40">
                  <c:v>0.4266021965798798</c:v>
                </c:pt>
                <c:pt idx="41">
                  <c:v>0.45264825793927216</c:v>
                </c:pt>
                <c:pt idx="42">
                  <c:v>0.45893525270051394</c:v>
                </c:pt>
                <c:pt idx="43">
                  <c:v>0.48318514192411754</c:v>
                </c:pt>
                <c:pt idx="44">
                  <c:v>0.49575919111409728</c:v>
                </c:pt>
                <c:pt idx="45">
                  <c:v>0.4768981256517551</c:v>
                </c:pt>
                <c:pt idx="46">
                  <c:v>0.50474066837183296</c:v>
                </c:pt>
                <c:pt idx="47">
                  <c:v>0.50923141122434468</c:v>
                </c:pt>
                <c:pt idx="48">
                  <c:v>0.50743511374584027</c:v>
                </c:pt>
                <c:pt idx="49">
                  <c:v>0.52809256185433318</c:v>
                </c:pt>
                <c:pt idx="50">
                  <c:v>0.51821290535782893</c:v>
                </c:pt>
                <c:pt idx="51">
                  <c:v>0.51911105538838054</c:v>
                </c:pt>
                <c:pt idx="52">
                  <c:v>0.54785191538956857</c:v>
                </c:pt>
                <c:pt idx="53">
                  <c:v>0.54425930164565661</c:v>
                </c:pt>
                <c:pt idx="54">
                  <c:v>0.57749104644652893</c:v>
                </c:pt>
                <c:pt idx="55">
                  <c:v>0.58287999228409282</c:v>
                </c:pt>
                <c:pt idx="56">
                  <c:v>0.60713029744608416</c:v>
                </c:pt>
                <c:pt idx="57">
                  <c:v>0.66191831595459338</c:v>
                </c:pt>
                <c:pt idx="58">
                  <c:v>0.64126049122182238</c:v>
                </c:pt>
                <c:pt idx="59">
                  <c:v>0.61790823642681858</c:v>
                </c:pt>
                <c:pt idx="60">
                  <c:v>0.70503048043117256</c:v>
                </c:pt>
                <c:pt idx="61">
                  <c:v>0.60802845842822706</c:v>
                </c:pt>
                <c:pt idx="62">
                  <c:v>0.58826894208019453</c:v>
                </c:pt>
                <c:pt idx="63">
                  <c:v>0.66820549128794093</c:v>
                </c:pt>
                <c:pt idx="64">
                  <c:v>0.66640915494247366</c:v>
                </c:pt>
                <c:pt idx="65">
                  <c:v>0.6735945028937157</c:v>
                </c:pt>
                <c:pt idx="66">
                  <c:v>0.69155790267474904</c:v>
                </c:pt>
                <c:pt idx="67">
                  <c:v>0.72029943067752911</c:v>
                </c:pt>
                <c:pt idx="68">
                  <c:v>0.70413230783858338</c:v>
                </c:pt>
                <c:pt idx="69">
                  <c:v>0.70413230783858338</c:v>
                </c:pt>
                <c:pt idx="70">
                  <c:v>0.72928118034832157</c:v>
                </c:pt>
                <c:pt idx="71">
                  <c:v>0.73107753154403032</c:v>
                </c:pt>
                <c:pt idx="72">
                  <c:v>0.72928118034832157</c:v>
                </c:pt>
                <c:pt idx="73">
                  <c:v>0.80383010522283982</c:v>
                </c:pt>
                <c:pt idx="74">
                  <c:v>0.71670673375732907</c:v>
                </c:pt>
                <c:pt idx="75">
                  <c:v>0.75622649226952798</c:v>
                </c:pt>
                <c:pt idx="76">
                  <c:v>0.7741900856731001</c:v>
                </c:pt>
                <c:pt idx="77">
                  <c:v>0.79484826927412822</c:v>
                </c:pt>
                <c:pt idx="78">
                  <c:v>0.75981920762531086</c:v>
                </c:pt>
                <c:pt idx="79">
                  <c:v>0.79933918596474551</c:v>
                </c:pt>
                <c:pt idx="80">
                  <c:v>0.76071738672439371</c:v>
                </c:pt>
                <c:pt idx="81">
                  <c:v>0.81730287836432813</c:v>
                </c:pt>
                <c:pt idx="82">
                  <c:v>0.81999743575248663</c:v>
                </c:pt>
                <c:pt idx="83">
                  <c:v>0.86400866912647567</c:v>
                </c:pt>
                <c:pt idx="84">
                  <c:v>0.83616479933214061</c:v>
                </c:pt>
                <c:pt idx="85">
                  <c:v>0.84694305999293007</c:v>
                </c:pt>
                <c:pt idx="86">
                  <c:v>0.86670324231246065</c:v>
                </c:pt>
                <c:pt idx="87">
                  <c:v>0.86939781640240266</c:v>
                </c:pt>
                <c:pt idx="88">
                  <c:v>0.86041590628605713</c:v>
                </c:pt>
                <c:pt idx="89">
                  <c:v>0.89185263553017657</c:v>
                </c:pt>
                <c:pt idx="90">
                  <c:v>0.89993638567896739</c:v>
                </c:pt>
                <c:pt idx="91">
                  <c:v>0.89364902375573019</c:v>
                </c:pt>
                <c:pt idx="92">
                  <c:v>0.96640307881384535</c:v>
                </c:pt>
                <c:pt idx="93">
                  <c:v>0.90622375246913023</c:v>
                </c:pt>
                <c:pt idx="94">
                  <c:v>0.9304750697752453</c:v>
                </c:pt>
                <c:pt idx="95">
                  <c:v>0.93316966502141407</c:v>
                </c:pt>
                <c:pt idx="96">
                  <c:v>0.94215165555441516</c:v>
                </c:pt>
                <c:pt idx="97">
                  <c:v>0.95472645874259821</c:v>
                </c:pt>
                <c:pt idx="98">
                  <c:v>0.98885816347562183</c:v>
                </c:pt>
                <c:pt idx="99">
                  <c:v>0.94754085457578086</c:v>
                </c:pt>
                <c:pt idx="100">
                  <c:v>0.9771815119070133</c:v>
                </c:pt>
                <c:pt idx="101">
                  <c:v>0.99514559799153157</c:v>
                </c:pt>
                <c:pt idx="102">
                  <c:v>0.98795995892990685</c:v>
                </c:pt>
                <c:pt idx="103">
                  <c:v>1.0696969634529778</c:v>
                </c:pt>
              </c:numCache>
            </c:numRef>
          </c:xVal>
          <c:yVal>
            <c:numRef>
              <c:f>PR_04!$E$3:$E$106</c:f>
              <c:numCache>
                <c:formatCode>General</c:formatCode>
                <c:ptCount val="104"/>
                <c:pt idx="0">
                  <c:v>1033.880587080906</c:v>
                </c:pt>
                <c:pt idx="1">
                  <c:v>927.91240930412437</c:v>
                </c:pt>
                <c:pt idx="2">
                  <c:v>657.63902675852341</c:v>
                </c:pt>
                <c:pt idx="3">
                  <c:v>595.81423089366388</c:v>
                </c:pt>
                <c:pt idx="4">
                  <c:v>552.00987373881514</c:v>
                </c:pt>
                <c:pt idx="5">
                  <c:v>526.08272374130581</c:v>
                </c:pt>
                <c:pt idx="6">
                  <c:v>514.9067498019765</c:v>
                </c:pt>
                <c:pt idx="7">
                  <c:v>517.43999562132956</c:v>
                </c:pt>
                <c:pt idx="8">
                  <c:v>527.57283194841023</c:v>
                </c:pt>
                <c:pt idx="9">
                  <c:v>540.23854487454548</c:v>
                </c:pt>
                <c:pt idx="10">
                  <c:v>551.11586010209692</c:v>
                </c:pt>
                <c:pt idx="11">
                  <c:v>564.97286086556778</c:v>
                </c:pt>
                <c:pt idx="12">
                  <c:v>577.93545168264109</c:v>
                </c:pt>
                <c:pt idx="13">
                  <c:v>589.40775628947131</c:v>
                </c:pt>
                <c:pt idx="14">
                  <c:v>597.60206666804709</c:v>
                </c:pt>
                <c:pt idx="15">
                  <c:v>600.4327908979725</c:v>
                </c:pt>
                <c:pt idx="16">
                  <c:v>598.19801021601529</c:v>
                </c:pt>
                <c:pt idx="17">
                  <c:v>596.70814974251971</c:v>
                </c:pt>
                <c:pt idx="18">
                  <c:v>591.04663126152127</c:v>
                </c:pt>
                <c:pt idx="19">
                  <c:v>585.68301652318348</c:v>
                </c:pt>
                <c:pt idx="20">
                  <c:v>578.23343758999772</c:v>
                </c:pt>
                <c:pt idx="21">
                  <c:v>571.37970836309512</c:v>
                </c:pt>
                <c:pt idx="22">
                  <c:v>563.03588789385776</c:v>
                </c:pt>
                <c:pt idx="23">
                  <c:v>553.94689687097036</c:v>
                </c:pt>
                <c:pt idx="24">
                  <c:v>546.04974757117338</c:v>
                </c:pt>
                <c:pt idx="25">
                  <c:v>538.89748695740207</c:v>
                </c:pt>
                <c:pt idx="26">
                  <c:v>530.25501383983885</c:v>
                </c:pt>
                <c:pt idx="27">
                  <c:v>521.31434319555751</c:v>
                </c:pt>
                <c:pt idx="28">
                  <c:v>514.01265954417897</c:v>
                </c:pt>
                <c:pt idx="29">
                  <c:v>506.71085428782141</c:v>
                </c:pt>
                <c:pt idx="30">
                  <c:v>497.91872416467419</c:v>
                </c:pt>
                <c:pt idx="31">
                  <c:v>490.46762985063117</c:v>
                </c:pt>
                <c:pt idx="32">
                  <c:v>482.27128216793727</c:v>
                </c:pt>
                <c:pt idx="33">
                  <c:v>474.37284158029138</c:v>
                </c:pt>
                <c:pt idx="34">
                  <c:v>467.36844816161681</c:v>
                </c:pt>
                <c:pt idx="35">
                  <c:v>460.21491319518259</c:v>
                </c:pt>
                <c:pt idx="36">
                  <c:v>452.46512334670916</c:v>
                </c:pt>
                <c:pt idx="37">
                  <c:v>445.46039255759536</c:v>
                </c:pt>
                <c:pt idx="38">
                  <c:v>439.79691509471979</c:v>
                </c:pt>
                <c:pt idx="39">
                  <c:v>431.30156860710122</c:v>
                </c:pt>
                <c:pt idx="40">
                  <c:v>425.78696214540827</c:v>
                </c:pt>
                <c:pt idx="41">
                  <c:v>418.03659413197079</c:v>
                </c:pt>
                <c:pt idx="42">
                  <c:v>412.81992803058063</c:v>
                </c:pt>
                <c:pt idx="43">
                  <c:v>405.96365030704584</c:v>
                </c:pt>
                <c:pt idx="44">
                  <c:v>400.00158878881706</c:v>
                </c:pt>
                <c:pt idx="45">
                  <c:v>394.93377758832077</c:v>
                </c:pt>
                <c:pt idx="46">
                  <c:v>389.41874531031738</c:v>
                </c:pt>
                <c:pt idx="47">
                  <c:v>383.75459189864705</c:v>
                </c:pt>
                <c:pt idx="48">
                  <c:v>378.98472666274353</c:v>
                </c:pt>
                <c:pt idx="49">
                  <c:v>372.57514592520823</c:v>
                </c:pt>
                <c:pt idx="50">
                  <c:v>367.80517027762789</c:v>
                </c:pt>
                <c:pt idx="51">
                  <c:v>362.88608383985218</c:v>
                </c:pt>
                <c:pt idx="52">
                  <c:v>358.26507864224214</c:v>
                </c:pt>
                <c:pt idx="53">
                  <c:v>352.74962822025765</c:v>
                </c:pt>
                <c:pt idx="54">
                  <c:v>348.87386924248693</c:v>
                </c:pt>
                <c:pt idx="55">
                  <c:v>343.50738342033083</c:v>
                </c:pt>
                <c:pt idx="56">
                  <c:v>339.63155188444608</c:v>
                </c:pt>
                <c:pt idx="57">
                  <c:v>335.01032856465645</c:v>
                </c:pt>
                <c:pt idx="58">
                  <c:v>331.4325778174757</c:v>
                </c:pt>
                <c:pt idx="59">
                  <c:v>325.61867819654884</c:v>
                </c:pt>
                <c:pt idx="60">
                  <c:v>322.48808892139715</c:v>
                </c:pt>
                <c:pt idx="61">
                  <c:v>318.01578471508191</c:v>
                </c:pt>
                <c:pt idx="62">
                  <c:v>314.5869912920715</c:v>
                </c:pt>
                <c:pt idx="63">
                  <c:v>310.56185630764094</c:v>
                </c:pt>
                <c:pt idx="64">
                  <c:v>307.13301241980764</c:v>
                </c:pt>
                <c:pt idx="65">
                  <c:v>302.95873649113031</c:v>
                </c:pt>
                <c:pt idx="66">
                  <c:v>300.42433800872766</c:v>
                </c:pt>
                <c:pt idx="67">
                  <c:v>296.25000724858052</c:v>
                </c:pt>
                <c:pt idx="68">
                  <c:v>292.67198240938023</c:v>
                </c:pt>
                <c:pt idx="69">
                  <c:v>289.6902760261973</c:v>
                </c:pt>
                <c:pt idx="70">
                  <c:v>285.51585812604816</c:v>
                </c:pt>
                <c:pt idx="71">
                  <c:v>281.49049467009922</c:v>
                </c:pt>
                <c:pt idx="72">
                  <c:v>279.70143421510431</c:v>
                </c:pt>
                <c:pt idx="73">
                  <c:v>277.31601069417701</c:v>
                </c:pt>
                <c:pt idx="74">
                  <c:v>273.88694523775587</c:v>
                </c:pt>
                <c:pt idx="75">
                  <c:v>271.20331307721767</c:v>
                </c:pt>
                <c:pt idx="76">
                  <c:v>267.62511545155076</c:v>
                </c:pt>
                <c:pt idx="77">
                  <c:v>266.1341925667673</c:v>
                </c:pt>
                <c:pt idx="78">
                  <c:v>262.4068668493656</c:v>
                </c:pt>
                <c:pt idx="79">
                  <c:v>259.27589286187049</c:v>
                </c:pt>
                <c:pt idx="80">
                  <c:v>257.63585145712955</c:v>
                </c:pt>
                <c:pt idx="81">
                  <c:v>254.80304069013692</c:v>
                </c:pt>
                <c:pt idx="82">
                  <c:v>252.26840769469305</c:v>
                </c:pt>
                <c:pt idx="83">
                  <c:v>248.83917909799965</c:v>
                </c:pt>
                <c:pt idx="84">
                  <c:v>247.05000758211429</c:v>
                </c:pt>
                <c:pt idx="85">
                  <c:v>242.57705255137495</c:v>
                </c:pt>
                <c:pt idx="86">
                  <c:v>241.98065572013098</c:v>
                </c:pt>
                <c:pt idx="87">
                  <c:v>240.3405610104119</c:v>
                </c:pt>
                <c:pt idx="88">
                  <c:v>238.99866160737506</c:v>
                </c:pt>
                <c:pt idx="89">
                  <c:v>236.76215514992893</c:v>
                </c:pt>
                <c:pt idx="90">
                  <c:v>233.6310304878786</c:v>
                </c:pt>
                <c:pt idx="91">
                  <c:v>231.5436039418237</c:v>
                </c:pt>
                <c:pt idx="92">
                  <c:v>230.35078514952454</c:v>
                </c:pt>
                <c:pt idx="93">
                  <c:v>226.02679498438204</c:v>
                </c:pt>
                <c:pt idx="94">
                  <c:v>226.62320947253917</c:v>
                </c:pt>
                <c:pt idx="95">
                  <c:v>223.49202609925277</c:v>
                </c:pt>
                <c:pt idx="96">
                  <c:v>221.10635047037835</c:v>
                </c:pt>
                <c:pt idx="97">
                  <c:v>219.7644033365325</c:v>
                </c:pt>
                <c:pt idx="98">
                  <c:v>218.72066439376835</c:v>
                </c:pt>
                <c:pt idx="99">
                  <c:v>217.52781744396989</c:v>
                </c:pt>
                <c:pt idx="100">
                  <c:v>215.14211573419996</c:v>
                </c:pt>
                <c:pt idx="101">
                  <c:v>213.05461820909045</c:v>
                </c:pt>
                <c:pt idx="102">
                  <c:v>212.01086646590187</c:v>
                </c:pt>
                <c:pt idx="103">
                  <c:v>209.62514074539371</c:v>
                </c:pt>
              </c:numCache>
            </c:numRef>
          </c:yVal>
          <c:smooth val="1"/>
        </c:ser>
        <c:ser>
          <c:idx val="1"/>
          <c:order val="1"/>
          <c:tx>
            <c:v>Williamson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PR_04!$Q$60:$Q$76</c:f>
              <c:numCache>
                <c:formatCode>General</c:formatCode>
                <c:ptCount val="17"/>
                <c:pt idx="0">
                  <c:v>0</c:v>
                </c:pt>
                <c:pt idx="1">
                  <c:v>4.5067900000000001E-2</c:v>
                </c:pt>
                <c:pt idx="2">
                  <c:v>0.118892</c:v>
                </c:pt>
                <c:pt idx="3">
                  <c:v>0.249778</c:v>
                </c:pt>
                <c:pt idx="4">
                  <c:v>0.47814899999999999</c:v>
                </c:pt>
                <c:pt idx="5">
                  <c:v>0.71287500000000004</c:v>
                </c:pt>
                <c:pt idx="6">
                  <c:v>0.82852700000000001</c:v>
                </c:pt>
                <c:pt idx="7">
                  <c:v>0.86855099999999996</c:v>
                </c:pt>
                <c:pt idx="8">
                  <c:v>0.88324599999999998</c:v>
                </c:pt>
                <c:pt idx="9">
                  <c:v>0.89790700000000001</c:v>
                </c:pt>
                <c:pt idx="10">
                  <c:v>0.91251499999999997</c:v>
                </c:pt>
                <c:pt idx="11">
                  <c:v>0.92704500000000001</c:v>
                </c:pt>
                <c:pt idx="12">
                  <c:v>0.941469</c:v>
                </c:pt>
                <c:pt idx="13">
                  <c:v>0.95575100000000002</c:v>
                </c:pt>
                <c:pt idx="14">
                  <c:v>0.96979800000000005</c:v>
                </c:pt>
                <c:pt idx="15">
                  <c:v>0.98357600000000001</c:v>
                </c:pt>
                <c:pt idx="16">
                  <c:v>0.99705100000000002</c:v>
                </c:pt>
              </c:numCache>
            </c:numRef>
          </c:xVal>
          <c:yVal>
            <c:numRef>
              <c:f>PR_04!$R$60:$R$76</c:f>
              <c:numCache>
                <c:formatCode>General</c:formatCode>
                <c:ptCount val="17"/>
                <c:pt idx="0">
                  <c:v>657.64</c:v>
                </c:pt>
                <c:pt idx="1">
                  <c:v>523.02599999999995</c:v>
                </c:pt>
                <c:pt idx="2">
                  <c:v>391.41399999999999</c:v>
                </c:pt>
                <c:pt idx="3">
                  <c:v>268.80399999999997</c:v>
                </c:pt>
                <c:pt idx="4">
                  <c:v>170.697</c:v>
                </c:pt>
                <c:pt idx="5">
                  <c:v>122.09099999999999</c:v>
                </c:pt>
                <c:pt idx="6">
                  <c:v>106.488</c:v>
                </c:pt>
                <c:pt idx="7">
                  <c:v>101.887</c:v>
                </c:pt>
                <c:pt idx="8">
                  <c:v>100.28700000000001</c:v>
                </c:pt>
                <c:pt idx="9">
                  <c:v>98.689899999999994</c:v>
                </c:pt>
                <c:pt idx="10">
                  <c:v>97.094499999999996</c:v>
                </c:pt>
                <c:pt idx="11">
                  <c:v>95.501000000000005</c:v>
                </c:pt>
                <c:pt idx="12">
                  <c:v>93.909400000000005</c:v>
                </c:pt>
                <c:pt idx="13">
                  <c:v>92.819599999999994</c:v>
                </c:pt>
                <c:pt idx="14">
                  <c:v>91.731700000000004</c:v>
                </c:pt>
                <c:pt idx="15">
                  <c:v>90.645600000000002</c:v>
                </c:pt>
                <c:pt idx="16">
                  <c:v>89.561300000000003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266752"/>
        <c:axId val="485267144"/>
      </c:scatterChart>
      <c:valAx>
        <c:axId val="485266752"/>
        <c:scaling>
          <c:orientation val="minMax"/>
          <c:max val="1"/>
          <c:min val="-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Percent Outage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67144"/>
        <c:crosses val="autoZero"/>
        <c:crossBetween val="midCat"/>
      </c:valAx>
      <c:valAx>
        <c:axId val="485267144"/>
        <c:scaling>
          <c:orientation val="minMax"/>
          <c:max val="10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Container Pressure (psig)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1.2698414285516097E-2"/>
              <c:y val="0.15778360151544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6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35792042968635"/>
          <c:y val="0.56743474507449121"/>
          <c:w val="0.12451595107061005"/>
          <c:h val="0.235912561743437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for T=68F, D=1.4kg/L, P=937.86psi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PR_04!$C$3:$C$106</c:f>
              <c:numCache>
                <c:formatCode>General</c:formatCode>
                <c:ptCount val="104"/>
                <c:pt idx="0">
                  <c:v>0</c:v>
                </c:pt>
                <c:pt idx="1">
                  <c:v>8.2623928242389996E-2</c:v>
                </c:pt>
                <c:pt idx="2">
                  <c:v>2.2452046932273297E-2</c:v>
                </c:pt>
                <c:pt idx="3">
                  <c:v>7.7235378230449084E-2</c:v>
                </c:pt>
                <c:pt idx="4">
                  <c:v>1.1675054332694142E-2</c:v>
                </c:pt>
                <c:pt idx="5">
                  <c:v>5.5681223938997639E-2</c:v>
                </c:pt>
                <c:pt idx="6">
                  <c:v>4.3108001195346517E-2</c:v>
                </c:pt>
                <c:pt idx="7">
                  <c:v>4.5802261101589442E-2</c:v>
                </c:pt>
                <c:pt idx="8">
                  <c:v>8.6216297452205548E-2</c:v>
                </c:pt>
                <c:pt idx="9">
                  <c:v>0.13471347928358376</c:v>
                </c:pt>
                <c:pt idx="10">
                  <c:v>8.6216297452205548E-2</c:v>
                </c:pt>
                <c:pt idx="11">
                  <c:v>0.11764961424301067</c:v>
                </c:pt>
                <c:pt idx="12">
                  <c:v>0.12573249204553411</c:v>
                </c:pt>
                <c:pt idx="13">
                  <c:v>0.12932488543892037</c:v>
                </c:pt>
                <c:pt idx="14">
                  <c:v>0.10597436426749467</c:v>
                </c:pt>
                <c:pt idx="15">
                  <c:v>0.22272781099806335</c:v>
                </c:pt>
                <c:pt idx="16">
                  <c:v>0.16614703285031593</c:v>
                </c:pt>
                <c:pt idx="17">
                  <c:v>0.17961860235943111</c:v>
                </c:pt>
                <c:pt idx="18">
                  <c:v>0.18859966414084023</c:v>
                </c:pt>
                <c:pt idx="19">
                  <c:v>0.26044859932588982</c:v>
                </c:pt>
                <c:pt idx="20">
                  <c:v>0.1877015574078717</c:v>
                </c:pt>
                <c:pt idx="21">
                  <c:v>0.23709760985982473</c:v>
                </c:pt>
                <c:pt idx="22">
                  <c:v>0.2478749794345961</c:v>
                </c:pt>
                <c:pt idx="23">
                  <c:v>0.20566371543795919</c:v>
                </c:pt>
                <c:pt idx="24">
                  <c:v>0.26673541815362706</c:v>
                </c:pt>
                <c:pt idx="25">
                  <c:v>0.31972455342235667</c:v>
                </c:pt>
                <c:pt idx="26">
                  <c:v>0.28649403002397056</c:v>
                </c:pt>
                <c:pt idx="27">
                  <c:v>0.2658373008163043</c:v>
                </c:pt>
                <c:pt idx="28">
                  <c:v>0.30535457731269716</c:v>
                </c:pt>
                <c:pt idx="29">
                  <c:v>0.35115898200862522</c:v>
                </c:pt>
                <c:pt idx="30">
                  <c:v>0.3188264290233262</c:v>
                </c:pt>
                <c:pt idx="31">
                  <c:v>0.28110531192695859</c:v>
                </c:pt>
                <c:pt idx="32">
                  <c:v>0.35744588507378433</c:v>
                </c:pt>
                <c:pt idx="33">
                  <c:v>0.3188264290233262</c:v>
                </c:pt>
                <c:pt idx="34">
                  <c:v>0.37001970846934412</c:v>
                </c:pt>
                <c:pt idx="35">
                  <c:v>0.38977862014467424</c:v>
                </c:pt>
                <c:pt idx="36">
                  <c:v>0.42121336837050516</c:v>
                </c:pt>
                <c:pt idx="37">
                  <c:v>0.40055623210472713</c:v>
                </c:pt>
                <c:pt idx="38">
                  <c:v>0.47869441544816804</c:v>
                </c:pt>
                <c:pt idx="39">
                  <c:v>0.43019475102388971</c:v>
                </c:pt>
                <c:pt idx="40">
                  <c:v>0.4266021965798798</c:v>
                </c:pt>
                <c:pt idx="41">
                  <c:v>0.45264825793927216</c:v>
                </c:pt>
                <c:pt idx="42">
                  <c:v>0.45893525270051394</c:v>
                </c:pt>
                <c:pt idx="43">
                  <c:v>0.48318514192411754</c:v>
                </c:pt>
                <c:pt idx="44">
                  <c:v>0.49575919111409728</c:v>
                </c:pt>
                <c:pt idx="45">
                  <c:v>0.4768981256517551</c:v>
                </c:pt>
                <c:pt idx="46">
                  <c:v>0.50474066837183296</c:v>
                </c:pt>
                <c:pt idx="47">
                  <c:v>0.50923141122434468</c:v>
                </c:pt>
                <c:pt idx="48">
                  <c:v>0.50743511374584027</c:v>
                </c:pt>
                <c:pt idx="49">
                  <c:v>0.52809256185433318</c:v>
                </c:pt>
                <c:pt idx="50">
                  <c:v>0.51821290535782893</c:v>
                </c:pt>
                <c:pt idx="51">
                  <c:v>0.51911105538838054</c:v>
                </c:pt>
                <c:pt idx="52">
                  <c:v>0.54785191538956857</c:v>
                </c:pt>
                <c:pt idx="53">
                  <c:v>0.54425930164565661</c:v>
                </c:pt>
                <c:pt idx="54">
                  <c:v>0.57749104644652893</c:v>
                </c:pt>
                <c:pt idx="55">
                  <c:v>0.58287999228409282</c:v>
                </c:pt>
                <c:pt idx="56">
                  <c:v>0.60713029744608416</c:v>
                </c:pt>
                <c:pt idx="57">
                  <c:v>0.66191831595459338</c:v>
                </c:pt>
                <c:pt idx="58">
                  <c:v>0.64126049122182238</c:v>
                </c:pt>
                <c:pt idx="59">
                  <c:v>0.61790823642681858</c:v>
                </c:pt>
                <c:pt idx="60">
                  <c:v>0.70503048043117256</c:v>
                </c:pt>
                <c:pt idx="61">
                  <c:v>0.60802845842822706</c:v>
                </c:pt>
                <c:pt idx="62">
                  <c:v>0.58826894208019453</c:v>
                </c:pt>
                <c:pt idx="63">
                  <c:v>0.66820549128794093</c:v>
                </c:pt>
                <c:pt idx="64">
                  <c:v>0.66640915494247366</c:v>
                </c:pt>
                <c:pt idx="65">
                  <c:v>0.6735945028937157</c:v>
                </c:pt>
                <c:pt idx="66">
                  <c:v>0.69155790267474904</c:v>
                </c:pt>
                <c:pt idx="67">
                  <c:v>0.72029943067752911</c:v>
                </c:pt>
                <c:pt idx="68">
                  <c:v>0.70413230783858338</c:v>
                </c:pt>
                <c:pt idx="69">
                  <c:v>0.70413230783858338</c:v>
                </c:pt>
                <c:pt idx="70">
                  <c:v>0.72928118034832157</c:v>
                </c:pt>
                <c:pt idx="71">
                  <c:v>0.73107753154403032</c:v>
                </c:pt>
                <c:pt idx="72">
                  <c:v>0.72928118034832157</c:v>
                </c:pt>
                <c:pt idx="73">
                  <c:v>0.80383010522283982</c:v>
                </c:pt>
                <c:pt idx="74">
                  <c:v>0.71670673375732907</c:v>
                </c:pt>
                <c:pt idx="75">
                  <c:v>0.75622649226952798</c:v>
                </c:pt>
                <c:pt idx="76">
                  <c:v>0.7741900856731001</c:v>
                </c:pt>
                <c:pt idx="77">
                  <c:v>0.79484826927412822</c:v>
                </c:pt>
                <c:pt idx="78">
                  <c:v>0.75981920762531086</c:v>
                </c:pt>
                <c:pt idx="79">
                  <c:v>0.79933918596474551</c:v>
                </c:pt>
                <c:pt idx="80">
                  <c:v>0.76071738672439371</c:v>
                </c:pt>
                <c:pt idx="81">
                  <c:v>0.81730287836432813</c:v>
                </c:pt>
                <c:pt idx="82">
                  <c:v>0.81999743575248663</c:v>
                </c:pt>
                <c:pt idx="83">
                  <c:v>0.86400866912647567</c:v>
                </c:pt>
                <c:pt idx="84">
                  <c:v>0.83616479933214061</c:v>
                </c:pt>
                <c:pt idx="85">
                  <c:v>0.84694305999293007</c:v>
                </c:pt>
                <c:pt idx="86">
                  <c:v>0.86670324231246065</c:v>
                </c:pt>
                <c:pt idx="87">
                  <c:v>0.86939781640240266</c:v>
                </c:pt>
                <c:pt idx="88">
                  <c:v>0.86041590628605713</c:v>
                </c:pt>
                <c:pt idx="89">
                  <c:v>0.89185263553017657</c:v>
                </c:pt>
                <c:pt idx="90">
                  <c:v>0.89993638567896739</c:v>
                </c:pt>
                <c:pt idx="91">
                  <c:v>0.89364902375573019</c:v>
                </c:pt>
                <c:pt idx="92">
                  <c:v>0.96640307881384535</c:v>
                </c:pt>
                <c:pt idx="93">
                  <c:v>0.90622375246913023</c:v>
                </c:pt>
                <c:pt idx="94">
                  <c:v>0.9304750697752453</c:v>
                </c:pt>
                <c:pt idx="95">
                  <c:v>0.93316966502141407</c:v>
                </c:pt>
                <c:pt idx="96">
                  <c:v>0.94215165555441516</c:v>
                </c:pt>
                <c:pt idx="97">
                  <c:v>0.95472645874259821</c:v>
                </c:pt>
                <c:pt idx="98">
                  <c:v>0.98885816347562183</c:v>
                </c:pt>
                <c:pt idx="99">
                  <c:v>0.94754085457578086</c:v>
                </c:pt>
                <c:pt idx="100">
                  <c:v>0.9771815119070133</c:v>
                </c:pt>
                <c:pt idx="101">
                  <c:v>0.99514559799153157</c:v>
                </c:pt>
                <c:pt idx="102">
                  <c:v>0.98795995892990685</c:v>
                </c:pt>
                <c:pt idx="103">
                  <c:v>1.0696969634529778</c:v>
                </c:pt>
              </c:numCache>
            </c:numRef>
          </c:xVal>
          <c:yVal>
            <c:numRef>
              <c:f>PR_04!$E$3:$E$106</c:f>
              <c:numCache>
                <c:formatCode>General</c:formatCode>
                <c:ptCount val="104"/>
                <c:pt idx="0">
                  <c:v>1033.880587080906</c:v>
                </c:pt>
                <c:pt idx="1">
                  <c:v>927.91240930412437</c:v>
                </c:pt>
                <c:pt idx="2">
                  <c:v>657.63902675852341</c:v>
                </c:pt>
                <c:pt idx="3">
                  <c:v>595.81423089366388</c:v>
                </c:pt>
                <c:pt idx="4">
                  <c:v>552.00987373881514</c:v>
                </c:pt>
                <c:pt idx="5">
                  <c:v>526.08272374130581</c:v>
                </c:pt>
                <c:pt idx="6">
                  <c:v>514.9067498019765</c:v>
                </c:pt>
                <c:pt idx="7">
                  <c:v>517.43999562132956</c:v>
                </c:pt>
                <c:pt idx="8">
                  <c:v>527.57283194841023</c:v>
                </c:pt>
                <c:pt idx="9">
                  <c:v>540.23854487454548</c:v>
                </c:pt>
                <c:pt idx="10">
                  <c:v>551.11586010209692</c:v>
                </c:pt>
                <c:pt idx="11">
                  <c:v>564.97286086556778</c:v>
                </c:pt>
                <c:pt idx="12">
                  <c:v>577.93545168264109</c:v>
                </c:pt>
                <c:pt idx="13">
                  <c:v>589.40775628947131</c:v>
                </c:pt>
                <c:pt idx="14">
                  <c:v>597.60206666804709</c:v>
                </c:pt>
                <c:pt idx="15">
                  <c:v>600.4327908979725</c:v>
                </c:pt>
                <c:pt idx="16">
                  <c:v>598.19801021601529</c:v>
                </c:pt>
                <c:pt idx="17">
                  <c:v>596.70814974251971</c:v>
                </c:pt>
                <c:pt idx="18">
                  <c:v>591.04663126152127</c:v>
                </c:pt>
                <c:pt idx="19">
                  <c:v>585.68301652318348</c:v>
                </c:pt>
                <c:pt idx="20">
                  <c:v>578.23343758999772</c:v>
                </c:pt>
                <c:pt idx="21">
                  <c:v>571.37970836309512</c:v>
                </c:pt>
                <c:pt idx="22">
                  <c:v>563.03588789385776</c:v>
                </c:pt>
                <c:pt idx="23">
                  <c:v>553.94689687097036</c:v>
                </c:pt>
                <c:pt idx="24">
                  <c:v>546.04974757117338</c:v>
                </c:pt>
                <c:pt idx="25">
                  <c:v>538.89748695740207</c:v>
                </c:pt>
                <c:pt idx="26">
                  <c:v>530.25501383983885</c:v>
                </c:pt>
                <c:pt idx="27">
                  <c:v>521.31434319555751</c:v>
                </c:pt>
                <c:pt idx="28">
                  <c:v>514.01265954417897</c:v>
                </c:pt>
                <c:pt idx="29">
                  <c:v>506.71085428782141</c:v>
                </c:pt>
                <c:pt idx="30">
                  <c:v>497.91872416467419</c:v>
                </c:pt>
                <c:pt idx="31">
                  <c:v>490.46762985063117</c:v>
                </c:pt>
                <c:pt idx="32">
                  <c:v>482.27128216793727</c:v>
                </c:pt>
                <c:pt idx="33">
                  <c:v>474.37284158029138</c:v>
                </c:pt>
                <c:pt idx="34">
                  <c:v>467.36844816161681</c:v>
                </c:pt>
                <c:pt idx="35">
                  <c:v>460.21491319518259</c:v>
                </c:pt>
                <c:pt idx="36">
                  <c:v>452.46512334670916</c:v>
                </c:pt>
                <c:pt idx="37">
                  <c:v>445.46039255759536</c:v>
                </c:pt>
                <c:pt idx="38">
                  <c:v>439.79691509471979</c:v>
                </c:pt>
                <c:pt idx="39">
                  <c:v>431.30156860710122</c:v>
                </c:pt>
                <c:pt idx="40">
                  <c:v>425.78696214540827</c:v>
                </c:pt>
                <c:pt idx="41">
                  <c:v>418.03659413197079</c:v>
                </c:pt>
                <c:pt idx="42">
                  <c:v>412.81992803058063</c:v>
                </c:pt>
                <c:pt idx="43">
                  <c:v>405.96365030704584</c:v>
                </c:pt>
                <c:pt idx="44">
                  <c:v>400.00158878881706</c:v>
                </c:pt>
                <c:pt idx="45">
                  <c:v>394.93377758832077</c:v>
                </c:pt>
                <c:pt idx="46">
                  <c:v>389.41874531031738</c:v>
                </c:pt>
                <c:pt idx="47">
                  <c:v>383.75459189864705</c:v>
                </c:pt>
                <c:pt idx="48">
                  <c:v>378.98472666274353</c:v>
                </c:pt>
                <c:pt idx="49">
                  <c:v>372.57514592520823</c:v>
                </c:pt>
                <c:pt idx="50">
                  <c:v>367.80517027762789</c:v>
                </c:pt>
                <c:pt idx="51">
                  <c:v>362.88608383985218</c:v>
                </c:pt>
                <c:pt idx="52">
                  <c:v>358.26507864224214</c:v>
                </c:pt>
                <c:pt idx="53">
                  <c:v>352.74962822025765</c:v>
                </c:pt>
                <c:pt idx="54">
                  <c:v>348.87386924248693</c:v>
                </c:pt>
                <c:pt idx="55">
                  <c:v>343.50738342033083</c:v>
                </c:pt>
                <c:pt idx="56">
                  <c:v>339.63155188444608</c:v>
                </c:pt>
                <c:pt idx="57">
                  <c:v>335.01032856465645</c:v>
                </c:pt>
                <c:pt idx="58">
                  <c:v>331.4325778174757</c:v>
                </c:pt>
                <c:pt idx="59">
                  <c:v>325.61867819654884</c:v>
                </c:pt>
                <c:pt idx="60">
                  <c:v>322.48808892139715</c:v>
                </c:pt>
                <c:pt idx="61">
                  <c:v>318.01578471508191</c:v>
                </c:pt>
                <c:pt idx="62">
                  <c:v>314.5869912920715</c:v>
                </c:pt>
                <c:pt idx="63">
                  <c:v>310.56185630764094</c:v>
                </c:pt>
                <c:pt idx="64">
                  <c:v>307.13301241980764</c:v>
                </c:pt>
                <c:pt idx="65">
                  <c:v>302.95873649113031</c:v>
                </c:pt>
                <c:pt idx="66">
                  <c:v>300.42433800872766</c:v>
                </c:pt>
                <c:pt idx="67">
                  <c:v>296.25000724858052</c:v>
                </c:pt>
                <c:pt idx="68">
                  <c:v>292.67198240938023</c:v>
                </c:pt>
                <c:pt idx="69">
                  <c:v>289.6902760261973</c:v>
                </c:pt>
                <c:pt idx="70">
                  <c:v>285.51585812604816</c:v>
                </c:pt>
                <c:pt idx="71">
                  <c:v>281.49049467009922</c:v>
                </c:pt>
                <c:pt idx="72">
                  <c:v>279.70143421510431</c:v>
                </c:pt>
                <c:pt idx="73">
                  <c:v>277.31601069417701</c:v>
                </c:pt>
                <c:pt idx="74">
                  <c:v>273.88694523775587</c:v>
                </c:pt>
                <c:pt idx="75">
                  <c:v>271.20331307721767</c:v>
                </c:pt>
                <c:pt idx="76">
                  <c:v>267.62511545155076</c:v>
                </c:pt>
                <c:pt idx="77">
                  <c:v>266.1341925667673</c:v>
                </c:pt>
                <c:pt idx="78">
                  <c:v>262.4068668493656</c:v>
                </c:pt>
                <c:pt idx="79">
                  <c:v>259.27589286187049</c:v>
                </c:pt>
                <c:pt idx="80">
                  <c:v>257.63585145712955</c:v>
                </c:pt>
                <c:pt idx="81">
                  <c:v>254.80304069013692</c:v>
                </c:pt>
                <c:pt idx="82">
                  <c:v>252.26840769469305</c:v>
                </c:pt>
                <c:pt idx="83">
                  <c:v>248.83917909799965</c:v>
                </c:pt>
                <c:pt idx="84">
                  <c:v>247.05000758211429</c:v>
                </c:pt>
                <c:pt idx="85">
                  <c:v>242.57705255137495</c:v>
                </c:pt>
                <c:pt idx="86">
                  <c:v>241.98065572013098</c:v>
                </c:pt>
                <c:pt idx="87">
                  <c:v>240.3405610104119</c:v>
                </c:pt>
                <c:pt idx="88">
                  <c:v>238.99866160737506</c:v>
                </c:pt>
                <c:pt idx="89">
                  <c:v>236.76215514992893</c:v>
                </c:pt>
                <c:pt idx="90">
                  <c:v>233.6310304878786</c:v>
                </c:pt>
                <c:pt idx="91">
                  <c:v>231.5436039418237</c:v>
                </c:pt>
                <c:pt idx="92">
                  <c:v>230.35078514952454</c:v>
                </c:pt>
                <c:pt idx="93">
                  <c:v>226.02679498438204</c:v>
                </c:pt>
                <c:pt idx="94">
                  <c:v>226.62320947253917</c:v>
                </c:pt>
                <c:pt idx="95">
                  <c:v>223.49202609925277</c:v>
                </c:pt>
                <c:pt idx="96">
                  <c:v>221.10635047037835</c:v>
                </c:pt>
                <c:pt idx="97">
                  <c:v>219.7644033365325</c:v>
                </c:pt>
                <c:pt idx="98">
                  <c:v>218.72066439376835</c:v>
                </c:pt>
                <c:pt idx="99">
                  <c:v>217.52781744396989</c:v>
                </c:pt>
                <c:pt idx="100">
                  <c:v>215.14211573419996</c:v>
                </c:pt>
                <c:pt idx="101">
                  <c:v>213.05461820909045</c:v>
                </c:pt>
                <c:pt idx="102">
                  <c:v>212.01086646590187</c:v>
                </c:pt>
                <c:pt idx="103">
                  <c:v>209.62514074539371</c:v>
                </c:pt>
              </c:numCache>
            </c:numRef>
          </c:yVal>
          <c:smooth val="1"/>
        </c:ser>
        <c:ser>
          <c:idx val="1"/>
          <c:order val="1"/>
          <c:tx>
            <c:v>Williamson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PR_04!$Q$32:$Q$51</c:f>
              <c:numCache>
                <c:formatCode>General</c:formatCode>
                <c:ptCount val="20"/>
                <c:pt idx="0">
                  <c:v>0</c:v>
                </c:pt>
                <c:pt idx="1">
                  <c:v>2.9161699999999999E-2</c:v>
                </c:pt>
                <c:pt idx="2">
                  <c:v>7.0725200000000002E-2</c:v>
                </c:pt>
                <c:pt idx="3">
                  <c:v>0.133073</c:v>
                </c:pt>
                <c:pt idx="4">
                  <c:v>0.23227200000000001</c:v>
                </c:pt>
                <c:pt idx="5">
                  <c:v>0.39552700000000002</c:v>
                </c:pt>
                <c:pt idx="6">
                  <c:v>0.621448</c:v>
                </c:pt>
                <c:pt idx="7">
                  <c:v>0.78909300000000004</c:v>
                </c:pt>
                <c:pt idx="8">
                  <c:v>0.85897999999999997</c:v>
                </c:pt>
                <c:pt idx="9">
                  <c:v>0.88280099999999995</c:v>
                </c:pt>
                <c:pt idx="10">
                  <c:v>0.89383299999999999</c:v>
                </c:pt>
                <c:pt idx="11">
                  <c:v>0.90500800000000003</c:v>
                </c:pt>
                <c:pt idx="12">
                  <c:v>0.916296</c:v>
                </c:pt>
                <c:pt idx="13">
                  <c:v>0.92766300000000002</c:v>
                </c:pt>
                <c:pt idx="14">
                  <c:v>0.93907200000000002</c:v>
                </c:pt>
                <c:pt idx="15">
                  <c:v>0.950484</c:v>
                </c:pt>
                <c:pt idx="16">
                  <c:v>0.96186000000000005</c:v>
                </c:pt>
                <c:pt idx="17">
                  <c:v>0.97315799999999997</c:v>
                </c:pt>
                <c:pt idx="18">
                  <c:v>0.98430700000000004</c:v>
                </c:pt>
                <c:pt idx="19">
                  <c:v>0.99526899999999996</c:v>
                </c:pt>
              </c:numCache>
            </c:numRef>
          </c:xVal>
          <c:yVal>
            <c:numRef>
              <c:f>PR_04!$R$32:$R$51</c:f>
              <c:numCache>
                <c:formatCode>General</c:formatCode>
                <c:ptCount val="20"/>
                <c:pt idx="0">
                  <c:v>927.9</c:v>
                </c:pt>
                <c:pt idx="1">
                  <c:v>789.78599999999994</c:v>
                </c:pt>
                <c:pt idx="2">
                  <c:v>653.17399999999998</c:v>
                </c:pt>
                <c:pt idx="3">
                  <c:v>519.06399999999996</c:v>
                </c:pt>
                <c:pt idx="4">
                  <c:v>390.45699999999999</c:v>
                </c:pt>
                <c:pt idx="5">
                  <c:v>275.351</c:v>
                </c:pt>
                <c:pt idx="6">
                  <c:v>193.24799999999999</c:v>
                </c:pt>
                <c:pt idx="7">
                  <c:v>157.14699999999999</c:v>
                </c:pt>
                <c:pt idx="8">
                  <c:v>145.547</c:v>
                </c:pt>
                <c:pt idx="9">
                  <c:v>141.94999999999999</c:v>
                </c:pt>
                <c:pt idx="10">
                  <c:v>140.35499999999999</c:v>
                </c:pt>
                <c:pt idx="11">
                  <c:v>138.761</c:v>
                </c:pt>
                <c:pt idx="12">
                  <c:v>137.16900000000001</c:v>
                </c:pt>
                <c:pt idx="13">
                  <c:v>135.58000000000001</c:v>
                </c:pt>
                <c:pt idx="14">
                  <c:v>133.99199999999999</c:v>
                </c:pt>
                <c:pt idx="15">
                  <c:v>132.40600000000001</c:v>
                </c:pt>
                <c:pt idx="16">
                  <c:v>130.821</c:v>
                </c:pt>
                <c:pt idx="17">
                  <c:v>129.739</c:v>
                </c:pt>
                <c:pt idx="18">
                  <c:v>128.65799999999999</c:v>
                </c:pt>
                <c:pt idx="19">
                  <c:v>127.57899999999999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844936"/>
        <c:axId val="488845328"/>
      </c:scatterChart>
      <c:valAx>
        <c:axId val="488844936"/>
        <c:scaling>
          <c:orientation val="minMax"/>
          <c:max val="1"/>
          <c:min val="-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Percent Outage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45328"/>
        <c:crosses val="autoZero"/>
        <c:crossBetween val="midCat"/>
      </c:valAx>
      <c:valAx>
        <c:axId val="488845328"/>
        <c:scaling>
          <c:orientation val="minMax"/>
          <c:max val="10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Container Pressure (psig)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1.2698414285516097E-2"/>
              <c:y val="0.15778360151544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44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35792042968635"/>
          <c:y val="0.56743474507449121"/>
          <c:w val="0.12451595107061005"/>
          <c:h val="0.235912561743437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for T=68F, D=1.4kg/L, P=1043.84psi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PR_04!$C$3:$C$106</c:f>
              <c:numCache>
                <c:formatCode>General</c:formatCode>
                <c:ptCount val="104"/>
                <c:pt idx="0">
                  <c:v>0</c:v>
                </c:pt>
                <c:pt idx="1">
                  <c:v>8.2623928242389996E-2</c:v>
                </c:pt>
                <c:pt idx="2">
                  <c:v>2.2452046932273297E-2</c:v>
                </c:pt>
                <c:pt idx="3">
                  <c:v>7.7235378230449084E-2</c:v>
                </c:pt>
                <c:pt idx="4">
                  <c:v>1.1675054332694142E-2</c:v>
                </c:pt>
                <c:pt idx="5">
                  <c:v>5.5681223938997639E-2</c:v>
                </c:pt>
                <c:pt idx="6">
                  <c:v>4.3108001195346517E-2</c:v>
                </c:pt>
                <c:pt idx="7">
                  <c:v>4.5802261101589442E-2</c:v>
                </c:pt>
                <c:pt idx="8">
                  <c:v>8.6216297452205548E-2</c:v>
                </c:pt>
                <c:pt idx="9">
                  <c:v>0.13471347928358376</c:v>
                </c:pt>
                <c:pt idx="10">
                  <c:v>8.6216297452205548E-2</c:v>
                </c:pt>
                <c:pt idx="11">
                  <c:v>0.11764961424301067</c:v>
                </c:pt>
                <c:pt idx="12">
                  <c:v>0.12573249204553411</c:v>
                </c:pt>
                <c:pt idx="13">
                  <c:v>0.12932488543892037</c:v>
                </c:pt>
                <c:pt idx="14">
                  <c:v>0.10597436426749467</c:v>
                </c:pt>
                <c:pt idx="15">
                  <c:v>0.22272781099806335</c:v>
                </c:pt>
                <c:pt idx="16">
                  <c:v>0.16614703285031593</c:v>
                </c:pt>
                <c:pt idx="17">
                  <c:v>0.17961860235943111</c:v>
                </c:pt>
                <c:pt idx="18">
                  <c:v>0.18859966414084023</c:v>
                </c:pt>
                <c:pt idx="19">
                  <c:v>0.26044859932588982</c:v>
                </c:pt>
                <c:pt idx="20">
                  <c:v>0.1877015574078717</c:v>
                </c:pt>
                <c:pt idx="21">
                  <c:v>0.23709760985982473</c:v>
                </c:pt>
                <c:pt idx="22">
                  <c:v>0.2478749794345961</c:v>
                </c:pt>
                <c:pt idx="23">
                  <c:v>0.20566371543795919</c:v>
                </c:pt>
                <c:pt idx="24">
                  <c:v>0.26673541815362706</c:v>
                </c:pt>
                <c:pt idx="25">
                  <c:v>0.31972455342235667</c:v>
                </c:pt>
                <c:pt idx="26">
                  <c:v>0.28649403002397056</c:v>
                </c:pt>
                <c:pt idx="27">
                  <c:v>0.2658373008163043</c:v>
                </c:pt>
                <c:pt idx="28">
                  <c:v>0.30535457731269716</c:v>
                </c:pt>
                <c:pt idx="29">
                  <c:v>0.35115898200862522</c:v>
                </c:pt>
                <c:pt idx="30">
                  <c:v>0.3188264290233262</c:v>
                </c:pt>
                <c:pt idx="31">
                  <c:v>0.28110531192695859</c:v>
                </c:pt>
                <c:pt idx="32">
                  <c:v>0.35744588507378433</c:v>
                </c:pt>
                <c:pt idx="33">
                  <c:v>0.3188264290233262</c:v>
                </c:pt>
                <c:pt idx="34">
                  <c:v>0.37001970846934412</c:v>
                </c:pt>
                <c:pt idx="35">
                  <c:v>0.38977862014467424</c:v>
                </c:pt>
                <c:pt idx="36">
                  <c:v>0.42121336837050516</c:v>
                </c:pt>
                <c:pt idx="37">
                  <c:v>0.40055623210472713</c:v>
                </c:pt>
                <c:pt idx="38">
                  <c:v>0.47869441544816804</c:v>
                </c:pt>
                <c:pt idx="39">
                  <c:v>0.43019475102388971</c:v>
                </c:pt>
                <c:pt idx="40">
                  <c:v>0.4266021965798798</c:v>
                </c:pt>
                <c:pt idx="41">
                  <c:v>0.45264825793927216</c:v>
                </c:pt>
                <c:pt idx="42">
                  <c:v>0.45893525270051394</c:v>
                </c:pt>
                <c:pt idx="43">
                  <c:v>0.48318514192411754</c:v>
                </c:pt>
                <c:pt idx="44">
                  <c:v>0.49575919111409728</c:v>
                </c:pt>
                <c:pt idx="45">
                  <c:v>0.4768981256517551</c:v>
                </c:pt>
                <c:pt idx="46">
                  <c:v>0.50474066837183296</c:v>
                </c:pt>
                <c:pt idx="47">
                  <c:v>0.50923141122434468</c:v>
                </c:pt>
                <c:pt idx="48">
                  <c:v>0.50743511374584027</c:v>
                </c:pt>
                <c:pt idx="49">
                  <c:v>0.52809256185433318</c:v>
                </c:pt>
                <c:pt idx="50">
                  <c:v>0.51821290535782893</c:v>
                </c:pt>
                <c:pt idx="51">
                  <c:v>0.51911105538838054</c:v>
                </c:pt>
                <c:pt idx="52">
                  <c:v>0.54785191538956857</c:v>
                </c:pt>
                <c:pt idx="53">
                  <c:v>0.54425930164565661</c:v>
                </c:pt>
                <c:pt idx="54">
                  <c:v>0.57749104644652893</c:v>
                </c:pt>
                <c:pt idx="55">
                  <c:v>0.58287999228409282</c:v>
                </c:pt>
                <c:pt idx="56">
                  <c:v>0.60713029744608416</c:v>
                </c:pt>
                <c:pt idx="57">
                  <c:v>0.66191831595459338</c:v>
                </c:pt>
                <c:pt idx="58">
                  <c:v>0.64126049122182238</c:v>
                </c:pt>
                <c:pt idx="59">
                  <c:v>0.61790823642681858</c:v>
                </c:pt>
                <c:pt idx="60">
                  <c:v>0.70503048043117256</c:v>
                </c:pt>
                <c:pt idx="61">
                  <c:v>0.60802845842822706</c:v>
                </c:pt>
                <c:pt idx="62">
                  <c:v>0.58826894208019453</c:v>
                </c:pt>
                <c:pt idx="63">
                  <c:v>0.66820549128794093</c:v>
                </c:pt>
                <c:pt idx="64">
                  <c:v>0.66640915494247366</c:v>
                </c:pt>
                <c:pt idx="65">
                  <c:v>0.6735945028937157</c:v>
                </c:pt>
                <c:pt idx="66">
                  <c:v>0.69155790267474904</c:v>
                </c:pt>
                <c:pt idx="67">
                  <c:v>0.72029943067752911</c:v>
                </c:pt>
                <c:pt idx="68">
                  <c:v>0.70413230783858338</c:v>
                </c:pt>
                <c:pt idx="69">
                  <c:v>0.70413230783858338</c:v>
                </c:pt>
                <c:pt idx="70">
                  <c:v>0.72928118034832157</c:v>
                </c:pt>
                <c:pt idx="71">
                  <c:v>0.73107753154403032</c:v>
                </c:pt>
                <c:pt idx="72">
                  <c:v>0.72928118034832157</c:v>
                </c:pt>
                <c:pt idx="73">
                  <c:v>0.80383010522283982</c:v>
                </c:pt>
                <c:pt idx="74">
                  <c:v>0.71670673375732907</c:v>
                </c:pt>
                <c:pt idx="75">
                  <c:v>0.75622649226952798</c:v>
                </c:pt>
                <c:pt idx="76">
                  <c:v>0.7741900856731001</c:v>
                </c:pt>
                <c:pt idx="77">
                  <c:v>0.79484826927412822</c:v>
                </c:pt>
                <c:pt idx="78">
                  <c:v>0.75981920762531086</c:v>
                </c:pt>
                <c:pt idx="79">
                  <c:v>0.79933918596474551</c:v>
                </c:pt>
                <c:pt idx="80">
                  <c:v>0.76071738672439371</c:v>
                </c:pt>
                <c:pt idx="81">
                  <c:v>0.81730287836432813</c:v>
                </c:pt>
                <c:pt idx="82">
                  <c:v>0.81999743575248663</c:v>
                </c:pt>
                <c:pt idx="83">
                  <c:v>0.86400866912647567</c:v>
                </c:pt>
                <c:pt idx="84">
                  <c:v>0.83616479933214061</c:v>
                </c:pt>
                <c:pt idx="85">
                  <c:v>0.84694305999293007</c:v>
                </c:pt>
                <c:pt idx="86">
                  <c:v>0.86670324231246065</c:v>
                </c:pt>
                <c:pt idx="87">
                  <c:v>0.86939781640240266</c:v>
                </c:pt>
                <c:pt idx="88">
                  <c:v>0.86041590628605713</c:v>
                </c:pt>
                <c:pt idx="89">
                  <c:v>0.89185263553017657</c:v>
                </c:pt>
                <c:pt idx="90">
                  <c:v>0.89993638567896739</c:v>
                </c:pt>
                <c:pt idx="91">
                  <c:v>0.89364902375573019</c:v>
                </c:pt>
                <c:pt idx="92">
                  <c:v>0.96640307881384535</c:v>
                </c:pt>
                <c:pt idx="93">
                  <c:v>0.90622375246913023</c:v>
                </c:pt>
                <c:pt idx="94">
                  <c:v>0.9304750697752453</c:v>
                </c:pt>
                <c:pt idx="95">
                  <c:v>0.93316966502141407</c:v>
                </c:pt>
                <c:pt idx="96">
                  <c:v>0.94215165555441516</c:v>
                </c:pt>
                <c:pt idx="97">
                  <c:v>0.95472645874259821</c:v>
                </c:pt>
                <c:pt idx="98">
                  <c:v>0.98885816347562183</c:v>
                </c:pt>
                <c:pt idx="99">
                  <c:v>0.94754085457578086</c:v>
                </c:pt>
                <c:pt idx="100">
                  <c:v>0.9771815119070133</c:v>
                </c:pt>
                <c:pt idx="101">
                  <c:v>0.99514559799153157</c:v>
                </c:pt>
                <c:pt idx="102">
                  <c:v>0.98795995892990685</c:v>
                </c:pt>
                <c:pt idx="103">
                  <c:v>1.0696969634529778</c:v>
                </c:pt>
              </c:numCache>
            </c:numRef>
          </c:xVal>
          <c:yVal>
            <c:numRef>
              <c:f>PR_04!$E$3:$E$106</c:f>
              <c:numCache>
                <c:formatCode>General</c:formatCode>
                <c:ptCount val="104"/>
                <c:pt idx="0">
                  <c:v>1033.880587080906</c:v>
                </c:pt>
                <c:pt idx="1">
                  <c:v>927.91240930412437</c:v>
                </c:pt>
                <c:pt idx="2">
                  <c:v>657.63902675852341</c:v>
                </c:pt>
                <c:pt idx="3">
                  <c:v>595.81423089366388</c:v>
                </c:pt>
                <c:pt idx="4">
                  <c:v>552.00987373881514</c:v>
                </c:pt>
                <c:pt idx="5">
                  <c:v>526.08272374130581</c:v>
                </c:pt>
                <c:pt idx="6">
                  <c:v>514.9067498019765</c:v>
                </c:pt>
                <c:pt idx="7">
                  <c:v>517.43999562132956</c:v>
                </c:pt>
                <c:pt idx="8">
                  <c:v>527.57283194841023</c:v>
                </c:pt>
                <c:pt idx="9">
                  <c:v>540.23854487454548</c:v>
                </c:pt>
                <c:pt idx="10">
                  <c:v>551.11586010209692</c:v>
                </c:pt>
                <c:pt idx="11">
                  <c:v>564.97286086556778</c:v>
                </c:pt>
                <c:pt idx="12">
                  <c:v>577.93545168264109</c:v>
                </c:pt>
                <c:pt idx="13">
                  <c:v>589.40775628947131</c:v>
                </c:pt>
                <c:pt idx="14">
                  <c:v>597.60206666804709</c:v>
                </c:pt>
                <c:pt idx="15">
                  <c:v>600.4327908979725</c:v>
                </c:pt>
                <c:pt idx="16">
                  <c:v>598.19801021601529</c:v>
                </c:pt>
                <c:pt idx="17">
                  <c:v>596.70814974251971</c:v>
                </c:pt>
                <c:pt idx="18">
                  <c:v>591.04663126152127</c:v>
                </c:pt>
                <c:pt idx="19">
                  <c:v>585.68301652318348</c:v>
                </c:pt>
                <c:pt idx="20">
                  <c:v>578.23343758999772</c:v>
                </c:pt>
                <c:pt idx="21">
                  <c:v>571.37970836309512</c:v>
                </c:pt>
                <c:pt idx="22">
                  <c:v>563.03588789385776</c:v>
                </c:pt>
                <c:pt idx="23">
                  <c:v>553.94689687097036</c:v>
                </c:pt>
                <c:pt idx="24">
                  <c:v>546.04974757117338</c:v>
                </c:pt>
                <c:pt idx="25">
                  <c:v>538.89748695740207</c:v>
                </c:pt>
                <c:pt idx="26">
                  <c:v>530.25501383983885</c:v>
                </c:pt>
                <c:pt idx="27">
                  <c:v>521.31434319555751</c:v>
                </c:pt>
                <c:pt idx="28">
                  <c:v>514.01265954417897</c:v>
                </c:pt>
                <c:pt idx="29">
                  <c:v>506.71085428782141</c:v>
                </c:pt>
                <c:pt idx="30">
                  <c:v>497.91872416467419</c:v>
                </c:pt>
                <c:pt idx="31">
                  <c:v>490.46762985063117</c:v>
                </c:pt>
                <c:pt idx="32">
                  <c:v>482.27128216793727</c:v>
                </c:pt>
                <c:pt idx="33">
                  <c:v>474.37284158029138</c:v>
                </c:pt>
                <c:pt idx="34">
                  <c:v>467.36844816161681</c:v>
                </c:pt>
                <c:pt idx="35">
                  <c:v>460.21491319518259</c:v>
                </c:pt>
                <c:pt idx="36">
                  <c:v>452.46512334670916</c:v>
                </c:pt>
                <c:pt idx="37">
                  <c:v>445.46039255759536</c:v>
                </c:pt>
                <c:pt idx="38">
                  <c:v>439.79691509471979</c:v>
                </c:pt>
                <c:pt idx="39">
                  <c:v>431.30156860710122</c:v>
                </c:pt>
                <c:pt idx="40">
                  <c:v>425.78696214540827</c:v>
                </c:pt>
                <c:pt idx="41">
                  <c:v>418.03659413197079</c:v>
                </c:pt>
                <c:pt idx="42">
                  <c:v>412.81992803058063</c:v>
                </c:pt>
                <c:pt idx="43">
                  <c:v>405.96365030704584</c:v>
                </c:pt>
                <c:pt idx="44">
                  <c:v>400.00158878881706</c:v>
                </c:pt>
                <c:pt idx="45">
                  <c:v>394.93377758832077</c:v>
                </c:pt>
                <c:pt idx="46">
                  <c:v>389.41874531031738</c:v>
                </c:pt>
                <c:pt idx="47">
                  <c:v>383.75459189864705</c:v>
                </c:pt>
                <c:pt idx="48">
                  <c:v>378.98472666274353</c:v>
                </c:pt>
                <c:pt idx="49">
                  <c:v>372.57514592520823</c:v>
                </c:pt>
                <c:pt idx="50">
                  <c:v>367.80517027762789</c:v>
                </c:pt>
                <c:pt idx="51">
                  <c:v>362.88608383985218</c:v>
                </c:pt>
                <c:pt idx="52">
                  <c:v>358.26507864224214</c:v>
                </c:pt>
                <c:pt idx="53">
                  <c:v>352.74962822025765</c:v>
                </c:pt>
                <c:pt idx="54">
                  <c:v>348.87386924248693</c:v>
                </c:pt>
                <c:pt idx="55">
                  <c:v>343.50738342033083</c:v>
                </c:pt>
                <c:pt idx="56">
                  <c:v>339.63155188444608</c:v>
                </c:pt>
                <c:pt idx="57">
                  <c:v>335.01032856465645</c:v>
                </c:pt>
                <c:pt idx="58">
                  <c:v>331.4325778174757</c:v>
                </c:pt>
                <c:pt idx="59">
                  <c:v>325.61867819654884</c:v>
                </c:pt>
                <c:pt idx="60">
                  <c:v>322.48808892139715</c:v>
                </c:pt>
                <c:pt idx="61">
                  <c:v>318.01578471508191</c:v>
                </c:pt>
                <c:pt idx="62">
                  <c:v>314.5869912920715</c:v>
                </c:pt>
                <c:pt idx="63">
                  <c:v>310.56185630764094</c:v>
                </c:pt>
                <c:pt idx="64">
                  <c:v>307.13301241980764</c:v>
                </c:pt>
                <c:pt idx="65">
                  <c:v>302.95873649113031</c:v>
                </c:pt>
                <c:pt idx="66">
                  <c:v>300.42433800872766</c:v>
                </c:pt>
                <c:pt idx="67">
                  <c:v>296.25000724858052</c:v>
                </c:pt>
                <c:pt idx="68">
                  <c:v>292.67198240938023</c:v>
                </c:pt>
                <c:pt idx="69">
                  <c:v>289.6902760261973</c:v>
                </c:pt>
                <c:pt idx="70">
                  <c:v>285.51585812604816</c:v>
                </c:pt>
                <c:pt idx="71">
                  <c:v>281.49049467009922</c:v>
                </c:pt>
                <c:pt idx="72">
                  <c:v>279.70143421510431</c:v>
                </c:pt>
                <c:pt idx="73">
                  <c:v>277.31601069417701</c:v>
                </c:pt>
                <c:pt idx="74">
                  <c:v>273.88694523775587</c:v>
                </c:pt>
                <c:pt idx="75">
                  <c:v>271.20331307721767</c:v>
                </c:pt>
                <c:pt idx="76">
                  <c:v>267.62511545155076</c:v>
                </c:pt>
                <c:pt idx="77">
                  <c:v>266.1341925667673</c:v>
                </c:pt>
                <c:pt idx="78">
                  <c:v>262.4068668493656</c:v>
                </c:pt>
                <c:pt idx="79">
                  <c:v>259.27589286187049</c:v>
                </c:pt>
                <c:pt idx="80">
                  <c:v>257.63585145712955</c:v>
                </c:pt>
                <c:pt idx="81">
                  <c:v>254.80304069013692</c:v>
                </c:pt>
                <c:pt idx="82">
                  <c:v>252.26840769469305</c:v>
                </c:pt>
                <c:pt idx="83">
                  <c:v>248.83917909799965</c:v>
                </c:pt>
                <c:pt idx="84">
                  <c:v>247.05000758211429</c:v>
                </c:pt>
                <c:pt idx="85">
                  <c:v>242.57705255137495</c:v>
                </c:pt>
                <c:pt idx="86">
                  <c:v>241.98065572013098</c:v>
                </c:pt>
                <c:pt idx="87">
                  <c:v>240.3405610104119</c:v>
                </c:pt>
                <c:pt idx="88">
                  <c:v>238.99866160737506</c:v>
                </c:pt>
                <c:pt idx="89">
                  <c:v>236.76215514992893</c:v>
                </c:pt>
                <c:pt idx="90">
                  <c:v>233.6310304878786</c:v>
                </c:pt>
                <c:pt idx="91">
                  <c:v>231.5436039418237</c:v>
                </c:pt>
                <c:pt idx="92">
                  <c:v>230.35078514952454</c:v>
                </c:pt>
                <c:pt idx="93">
                  <c:v>226.02679498438204</c:v>
                </c:pt>
                <c:pt idx="94">
                  <c:v>226.62320947253917</c:v>
                </c:pt>
                <c:pt idx="95">
                  <c:v>223.49202609925277</c:v>
                </c:pt>
                <c:pt idx="96">
                  <c:v>221.10635047037835</c:v>
                </c:pt>
                <c:pt idx="97">
                  <c:v>219.7644033365325</c:v>
                </c:pt>
                <c:pt idx="98">
                  <c:v>218.72066439376835</c:v>
                </c:pt>
                <c:pt idx="99">
                  <c:v>217.52781744396989</c:v>
                </c:pt>
                <c:pt idx="100">
                  <c:v>215.14211573419996</c:v>
                </c:pt>
                <c:pt idx="101">
                  <c:v>213.05461820909045</c:v>
                </c:pt>
                <c:pt idx="102">
                  <c:v>212.01086646590187</c:v>
                </c:pt>
                <c:pt idx="103">
                  <c:v>209.62514074539371</c:v>
                </c:pt>
              </c:numCache>
            </c:numRef>
          </c:yVal>
          <c:smooth val="1"/>
        </c:ser>
        <c:ser>
          <c:idx val="1"/>
          <c:order val="1"/>
          <c:tx>
            <c:v>Williamson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none"/>
            </c:marker>
            <c:bubble3D val="0"/>
            <c:spPr>
              <a:ln w="19050" cap="rnd">
                <a:solidFill>
                  <a:schemeClr val="accent4"/>
                </a:solidFill>
                <a:round/>
              </a:ln>
              <a:effectLst/>
            </c:spPr>
          </c:dPt>
          <c:xVal>
            <c:numRef>
              <c:f>PR_04!$M$4:$M$24</c:f>
              <c:numCache>
                <c:formatCode>General</c:formatCode>
                <c:ptCount val="21"/>
                <c:pt idx="0">
                  <c:v>0</c:v>
                </c:pt>
                <c:pt idx="1">
                  <c:v>2.53805E-2</c:v>
                </c:pt>
                <c:pt idx="2">
                  <c:v>6.0429999999999998E-2</c:v>
                </c:pt>
                <c:pt idx="3">
                  <c:v>0.110735</c:v>
                </c:pt>
                <c:pt idx="4">
                  <c:v>0.186724</c:v>
                </c:pt>
                <c:pt idx="5">
                  <c:v>0.30773200000000001</c:v>
                </c:pt>
                <c:pt idx="6">
                  <c:v>0.49605300000000002</c:v>
                </c:pt>
                <c:pt idx="7">
                  <c:v>0.70730099999999996</c:v>
                </c:pt>
                <c:pt idx="8">
                  <c:v>0.83181700000000003</c:v>
                </c:pt>
                <c:pt idx="9">
                  <c:v>0.87875000000000003</c:v>
                </c:pt>
                <c:pt idx="10">
                  <c:v>0.89178900000000005</c:v>
                </c:pt>
                <c:pt idx="11">
                  <c:v>0.90199200000000002</c:v>
                </c:pt>
                <c:pt idx="12">
                  <c:v>0.912354</c:v>
                </c:pt>
                <c:pt idx="13">
                  <c:v>0.92284299999999997</c:v>
                </c:pt>
                <c:pt idx="14">
                  <c:v>0.93342099999999995</c:v>
                </c:pt>
                <c:pt idx="15">
                  <c:v>0.94405099999999997</c:v>
                </c:pt>
                <c:pt idx="16">
                  <c:v>0.95469300000000001</c:v>
                </c:pt>
                <c:pt idx="17">
                  <c:v>0.96530499999999997</c:v>
                </c:pt>
                <c:pt idx="18">
                  <c:v>0.97584800000000005</c:v>
                </c:pt>
                <c:pt idx="19">
                  <c:v>0.98625700000000005</c:v>
                </c:pt>
                <c:pt idx="20">
                  <c:v>0.99649200000000004</c:v>
                </c:pt>
              </c:numCache>
            </c:numRef>
          </c:xVal>
          <c:yVal>
            <c:numRef>
              <c:f>PR_04!$N$4:$N$24</c:f>
              <c:numCache>
                <c:formatCode>General</c:formatCode>
                <c:ptCount val="21"/>
                <c:pt idx="0">
                  <c:v>1033.8800000000001</c:v>
                </c:pt>
                <c:pt idx="1">
                  <c:v>894.76599999999996</c:v>
                </c:pt>
                <c:pt idx="2">
                  <c:v>756.654</c:v>
                </c:pt>
                <c:pt idx="3">
                  <c:v>620.54399999999998</c:v>
                </c:pt>
                <c:pt idx="4">
                  <c:v>487.93700000000001</c:v>
                </c:pt>
                <c:pt idx="5">
                  <c:v>362.83100000000002</c:v>
                </c:pt>
                <c:pt idx="6">
                  <c:v>257.22800000000001</c:v>
                </c:pt>
                <c:pt idx="7">
                  <c:v>192.12700000000001</c:v>
                </c:pt>
                <c:pt idx="8">
                  <c:v>166.52699999999999</c:v>
                </c:pt>
                <c:pt idx="9">
                  <c:v>158.43</c:v>
                </c:pt>
                <c:pt idx="10">
                  <c:v>156.33500000000001</c:v>
                </c:pt>
                <c:pt idx="11">
                  <c:v>154.74100000000001</c:v>
                </c:pt>
                <c:pt idx="12">
                  <c:v>153.149</c:v>
                </c:pt>
                <c:pt idx="13">
                  <c:v>151.56</c:v>
                </c:pt>
                <c:pt idx="14">
                  <c:v>149.97200000000001</c:v>
                </c:pt>
                <c:pt idx="15">
                  <c:v>148.386</c:v>
                </c:pt>
                <c:pt idx="16">
                  <c:v>146.80099999999999</c:v>
                </c:pt>
                <c:pt idx="17">
                  <c:v>145.21899999999999</c:v>
                </c:pt>
                <c:pt idx="18">
                  <c:v>144.13800000000001</c:v>
                </c:pt>
                <c:pt idx="19">
                  <c:v>143.059</c:v>
                </c:pt>
                <c:pt idx="20">
                  <c:v>141.98099999999999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842976"/>
        <c:axId val="259779120"/>
      </c:scatterChart>
      <c:valAx>
        <c:axId val="488842976"/>
        <c:scaling>
          <c:orientation val="minMax"/>
          <c:max val="1"/>
          <c:min val="-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Percent Outage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779120"/>
        <c:crosses val="autoZero"/>
        <c:crossBetween val="midCat"/>
      </c:valAx>
      <c:valAx>
        <c:axId val="259779120"/>
        <c:scaling>
          <c:orientation val="minMax"/>
          <c:max val="10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Container Pressure (psig)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1.2698414285516097E-2"/>
              <c:y val="0.15778360151544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4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35792042968635"/>
          <c:y val="0.56743474507449121"/>
          <c:w val="0.12451595107061005"/>
          <c:h val="0.235912561743437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for T=68F, D=0.28kg/L, P=1028.66psi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PR_05!$C$3:$C$61</c:f>
              <c:numCache>
                <c:formatCode>General</c:formatCode>
                <c:ptCount val="59"/>
                <c:pt idx="0">
                  <c:v>0</c:v>
                </c:pt>
                <c:pt idx="1">
                  <c:v>-3.8710010085154906E-3</c:v>
                </c:pt>
                <c:pt idx="2">
                  <c:v>-2.3225942773791811E-2</c:v>
                </c:pt>
                <c:pt idx="3">
                  <c:v>5.4194455604876922E-2</c:v>
                </c:pt>
                <c:pt idx="4">
                  <c:v>1.7419556652042194E-2</c:v>
                </c:pt>
                <c:pt idx="5">
                  <c:v>4.4516813929914516E-2</c:v>
                </c:pt>
                <c:pt idx="6">
                  <c:v>6.7743197880065734E-2</c:v>
                </c:pt>
                <c:pt idx="7">
                  <c:v>7.6453130655579848E-2</c:v>
                </c:pt>
                <c:pt idx="8">
                  <c:v>9.1937507731792184E-2</c:v>
                </c:pt>
                <c:pt idx="9">
                  <c:v>9.0969732211154813E-2</c:v>
                </c:pt>
                <c:pt idx="10">
                  <c:v>9.9679721263730897E-2</c:v>
                </c:pt>
                <c:pt idx="11">
                  <c:v>0.1364554625016528</c:v>
                </c:pt>
                <c:pt idx="12">
                  <c:v>0.17226378013567412</c:v>
                </c:pt>
                <c:pt idx="13">
                  <c:v>0.17323157740538375</c:v>
                </c:pt>
                <c:pt idx="14">
                  <c:v>0.20033000539849394</c:v>
                </c:pt>
                <c:pt idx="15">
                  <c:v>0.22452520042931659</c:v>
                </c:pt>
                <c:pt idx="16">
                  <c:v>0.21581491177303833</c:v>
                </c:pt>
                <c:pt idx="17">
                  <c:v>0.2506561906294531</c:v>
                </c:pt>
                <c:pt idx="18">
                  <c:v>0.30098306521194934</c:v>
                </c:pt>
                <c:pt idx="19">
                  <c:v>0.29130476677678707</c:v>
                </c:pt>
                <c:pt idx="20">
                  <c:v>0.29130476677678707</c:v>
                </c:pt>
                <c:pt idx="21">
                  <c:v>0.31840406619197636</c:v>
                </c:pt>
                <c:pt idx="22">
                  <c:v>0.34743924964951528</c:v>
                </c:pt>
                <c:pt idx="23">
                  <c:v>0.34356787874821026</c:v>
                </c:pt>
                <c:pt idx="24">
                  <c:v>0.3706675595520279</c:v>
                </c:pt>
                <c:pt idx="25">
                  <c:v>0.39196030393364339</c:v>
                </c:pt>
                <c:pt idx="26">
                  <c:v>0.38808888684712467</c:v>
                </c:pt>
                <c:pt idx="27">
                  <c:v>0.42486751058474853</c:v>
                </c:pt>
                <c:pt idx="28">
                  <c:v>0.44809630048620996</c:v>
                </c:pt>
                <c:pt idx="29">
                  <c:v>0.4684216089918376</c:v>
                </c:pt>
                <c:pt idx="30">
                  <c:v>0.46164649400800789</c:v>
                </c:pt>
                <c:pt idx="31">
                  <c:v>0.4887470267013258</c:v>
                </c:pt>
                <c:pt idx="32">
                  <c:v>0.44809630048620996</c:v>
                </c:pt>
                <c:pt idx="33">
                  <c:v>0.53326975038130409</c:v>
                </c:pt>
                <c:pt idx="34">
                  <c:v>0.52843029867900548</c:v>
                </c:pt>
                <c:pt idx="35">
                  <c:v>0.5564992038977119</c:v>
                </c:pt>
                <c:pt idx="36">
                  <c:v>0.57779299343574408</c:v>
                </c:pt>
                <c:pt idx="37">
                  <c:v>0.57585718950250275</c:v>
                </c:pt>
                <c:pt idx="38">
                  <c:v>0.59231155402157787</c:v>
                </c:pt>
                <c:pt idx="39">
                  <c:v>0.61263763084856804</c:v>
                </c:pt>
                <c:pt idx="40">
                  <c:v>0.64070715099599562</c:v>
                </c:pt>
                <c:pt idx="41">
                  <c:v>0.6048943508446496</c:v>
                </c:pt>
                <c:pt idx="42">
                  <c:v>0.6649051764665671</c:v>
                </c:pt>
                <c:pt idx="43">
                  <c:v>0.66296932887844384</c:v>
                </c:pt>
                <c:pt idx="44">
                  <c:v>0.6784561365645162</c:v>
                </c:pt>
                <c:pt idx="45">
                  <c:v>0.69297507470706587</c:v>
                </c:pt>
                <c:pt idx="46">
                  <c:v>0.72007723702286874</c:v>
                </c:pt>
                <c:pt idx="47">
                  <c:v>0.72491692861794133</c:v>
                </c:pt>
                <c:pt idx="48">
                  <c:v>0.76653852257781585</c:v>
                </c:pt>
                <c:pt idx="49">
                  <c:v>0.76653852257781585</c:v>
                </c:pt>
                <c:pt idx="50">
                  <c:v>0.75976288425025018</c:v>
                </c:pt>
                <c:pt idx="51">
                  <c:v>0.78976937088469457</c:v>
                </c:pt>
                <c:pt idx="52">
                  <c:v>0.8565588181097421</c:v>
                </c:pt>
                <c:pt idx="53">
                  <c:v>0.81396831626322363</c:v>
                </c:pt>
                <c:pt idx="54">
                  <c:v>0.83332757880364994</c:v>
                </c:pt>
                <c:pt idx="55">
                  <c:v>0.84687911861776854</c:v>
                </c:pt>
                <c:pt idx="56">
                  <c:v>0.86720651464595322</c:v>
                </c:pt>
                <c:pt idx="57">
                  <c:v>0.86720651464595322</c:v>
                </c:pt>
                <c:pt idx="58">
                  <c:v>0.88850199270517993</c:v>
                </c:pt>
              </c:numCache>
            </c:numRef>
          </c:xVal>
          <c:yVal>
            <c:numRef>
              <c:f>PR_05!$E$3:$E$61</c:f>
              <c:numCache>
                <c:formatCode>General</c:formatCode>
                <c:ptCount val="59"/>
                <c:pt idx="0">
                  <c:v>1018.7018296607307</c:v>
                </c:pt>
                <c:pt idx="1">
                  <c:v>1005.457044903141</c:v>
                </c:pt>
                <c:pt idx="2">
                  <c:v>998.6112170405022</c:v>
                </c:pt>
                <c:pt idx="3">
                  <c:v>993.10468747792515</c:v>
                </c:pt>
                <c:pt idx="4">
                  <c:v>986.85392157283729</c:v>
                </c:pt>
                <c:pt idx="5">
                  <c:v>980.30537425979037</c:v>
                </c:pt>
                <c:pt idx="6">
                  <c:v>975.69154789378251</c:v>
                </c:pt>
                <c:pt idx="7">
                  <c:v>970.77998544362003</c:v>
                </c:pt>
                <c:pt idx="8">
                  <c:v>964.5288020351295</c:v>
                </c:pt>
                <c:pt idx="9">
                  <c:v>959.31939386051295</c:v>
                </c:pt>
                <c:pt idx="10">
                  <c:v>952.62146527397897</c:v>
                </c:pt>
                <c:pt idx="11">
                  <c:v>949.49571992433766</c:v>
                </c:pt>
                <c:pt idx="12">
                  <c:v>944.58377622446483</c:v>
                </c:pt>
                <c:pt idx="13">
                  <c:v>938.4809595289347</c:v>
                </c:pt>
                <c:pt idx="14">
                  <c:v>933.12229878973744</c:v>
                </c:pt>
                <c:pt idx="15">
                  <c:v>928.50782925199542</c:v>
                </c:pt>
                <c:pt idx="16">
                  <c:v>924.04215447949161</c:v>
                </c:pt>
                <c:pt idx="17">
                  <c:v>918.98098631327059</c:v>
                </c:pt>
                <c:pt idx="18">
                  <c:v>915.55721277349653</c:v>
                </c:pt>
                <c:pt idx="19">
                  <c:v>911.09137021550623</c:v>
                </c:pt>
                <c:pt idx="20">
                  <c:v>905.88114778220358</c:v>
                </c:pt>
                <c:pt idx="21">
                  <c:v>901.11744742535575</c:v>
                </c:pt>
                <c:pt idx="22">
                  <c:v>896.3536818833162</c:v>
                </c:pt>
                <c:pt idx="23">
                  <c:v>892.33420412503017</c:v>
                </c:pt>
                <c:pt idx="24">
                  <c:v>888.46355225572586</c:v>
                </c:pt>
                <c:pt idx="25">
                  <c:v>884.59285764163667</c:v>
                </c:pt>
                <c:pt idx="26">
                  <c:v>880.87099566886991</c:v>
                </c:pt>
                <c:pt idx="27">
                  <c:v>876.85134053102286</c:v>
                </c:pt>
                <c:pt idx="28">
                  <c:v>872.23612443981335</c:v>
                </c:pt>
                <c:pt idx="29">
                  <c:v>868.51413209173461</c:v>
                </c:pt>
                <c:pt idx="30">
                  <c:v>865.68539175244177</c:v>
                </c:pt>
                <c:pt idx="31">
                  <c:v>860.62337909644225</c:v>
                </c:pt>
                <c:pt idx="32">
                  <c:v>856.60349420641296</c:v>
                </c:pt>
                <c:pt idx="33">
                  <c:v>853.17911207236193</c:v>
                </c:pt>
                <c:pt idx="34">
                  <c:v>849.90358540466286</c:v>
                </c:pt>
                <c:pt idx="35">
                  <c:v>847.22358674101406</c:v>
                </c:pt>
                <c:pt idx="36">
                  <c:v>844.54356803947019</c:v>
                </c:pt>
                <c:pt idx="37">
                  <c:v>839.3323633125575</c:v>
                </c:pt>
                <c:pt idx="38">
                  <c:v>837.54564717264702</c:v>
                </c:pt>
                <c:pt idx="39">
                  <c:v>834.12108315007822</c:v>
                </c:pt>
                <c:pt idx="40">
                  <c:v>831.44096690572826</c:v>
                </c:pt>
                <c:pt idx="41">
                  <c:v>828.01634502086426</c:v>
                </c:pt>
                <c:pt idx="42">
                  <c:v>824.44279201666438</c:v>
                </c:pt>
                <c:pt idx="43">
                  <c:v>820.5714032292849</c:v>
                </c:pt>
                <c:pt idx="44">
                  <c:v>819.08239656614489</c:v>
                </c:pt>
                <c:pt idx="45">
                  <c:v>816.10436497508636</c:v>
                </c:pt>
                <c:pt idx="46">
                  <c:v>812.5306949673793</c:v>
                </c:pt>
                <c:pt idx="47">
                  <c:v>809.99932422787424</c:v>
                </c:pt>
                <c:pt idx="48">
                  <c:v>806.87231266946287</c:v>
                </c:pt>
                <c:pt idx="49">
                  <c:v>804.93653023851584</c:v>
                </c:pt>
                <c:pt idx="50">
                  <c:v>802.2561992474624</c:v>
                </c:pt>
                <c:pt idx="51">
                  <c:v>799.42693977244039</c:v>
                </c:pt>
                <c:pt idx="52">
                  <c:v>795.70419681119972</c:v>
                </c:pt>
                <c:pt idx="53">
                  <c:v>791.98141627909092</c:v>
                </c:pt>
                <c:pt idx="54">
                  <c:v>791.38576791260323</c:v>
                </c:pt>
                <c:pt idx="55">
                  <c:v>787.66294389627387</c:v>
                </c:pt>
                <c:pt idx="56">
                  <c:v>784.53574281512567</c:v>
                </c:pt>
                <c:pt idx="57">
                  <c:v>782.89767458913468</c:v>
                </c:pt>
                <c:pt idx="58">
                  <c:v>778.72801380614567</c:v>
                </c:pt>
              </c:numCache>
            </c:numRef>
          </c:yVal>
          <c:smooth val="1"/>
        </c:ser>
        <c:ser>
          <c:idx val="1"/>
          <c:order val="1"/>
          <c:tx>
            <c:v>Williamson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PR_05!$Q$12:$Q$28</c:f>
              <c:numCache>
                <c:formatCode>General</c:formatCode>
                <c:ptCount val="17"/>
                <c:pt idx="0">
                  <c:v>0</c:v>
                </c:pt>
                <c:pt idx="1">
                  <c:v>0.456903</c:v>
                </c:pt>
                <c:pt idx="2">
                  <c:v>0.73995200000000005</c:v>
                </c:pt>
                <c:pt idx="3">
                  <c:v>0.85648100000000005</c:v>
                </c:pt>
                <c:pt idx="4">
                  <c:v>0.89091399999999998</c:v>
                </c:pt>
                <c:pt idx="5">
                  <c:v>0.90037599999999995</c:v>
                </c:pt>
                <c:pt idx="6">
                  <c:v>0.90125900000000003</c:v>
                </c:pt>
                <c:pt idx="7">
                  <c:v>0.90473999999999999</c:v>
                </c:pt>
                <c:pt idx="8">
                  <c:v>0.90509700000000004</c:v>
                </c:pt>
                <c:pt idx="9">
                  <c:v>0.90790099999999996</c:v>
                </c:pt>
                <c:pt idx="10">
                  <c:v>0.91303100000000004</c:v>
                </c:pt>
                <c:pt idx="11">
                  <c:v>0.920346</c:v>
                </c:pt>
                <c:pt idx="12">
                  <c:v>0.92969100000000005</c:v>
                </c:pt>
                <c:pt idx="13">
                  <c:v>0.94089299999999998</c:v>
                </c:pt>
                <c:pt idx="14">
                  <c:v>0.95377199999999995</c:v>
                </c:pt>
                <c:pt idx="15">
                  <c:v>0.96814100000000003</c:v>
                </c:pt>
                <c:pt idx="16">
                  <c:v>0.98380699999999999</c:v>
                </c:pt>
              </c:numCache>
            </c:numRef>
          </c:xVal>
          <c:yVal>
            <c:numRef>
              <c:f>PR_05!$R$12:$R$28</c:f>
              <c:numCache>
                <c:formatCode>General</c:formatCode>
                <c:ptCount val="17"/>
                <c:pt idx="0">
                  <c:v>1018.7</c:v>
                </c:pt>
                <c:pt idx="1">
                  <c:v>922.38599999999997</c:v>
                </c:pt>
                <c:pt idx="2">
                  <c:v>869.42399999999998</c:v>
                </c:pt>
                <c:pt idx="3">
                  <c:v>847.06399999999996</c:v>
                </c:pt>
                <c:pt idx="4">
                  <c:v>838.30700000000002</c:v>
                </c:pt>
                <c:pt idx="5">
                  <c:v>833.80100000000004</c:v>
                </c:pt>
                <c:pt idx="6">
                  <c:v>830.99800000000005</c:v>
                </c:pt>
                <c:pt idx="7">
                  <c:v>828.197</c:v>
                </c:pt>
                <c:pt idx="8">
                  <c:v>826.24699999999996</c:v>
                </c:pt>
                <c:pt idx="9">
                  <c:v>824.3</c:v>
                </c:pt>
                <c:pt idx="10">
                  <c:v>822.35500000000002</c:v>
                </c:pt>
                <c:pt idx="11">
                  <c:v>820.41099999999994</c:v>
                </c:pt>
                <c:pt idx="12">
                  <c:v>818.46900000000005</c:v>
                </c:pt>
                <c:pt idx="13">
                  <c:v>816.53</c:v>
                </c:pt>
                <c:pt idx="14">
                  <c:v>814.59199999999998</c:v>
                </c:pt>
                <c:pt idx="15">
                  <c:v>812.65599999999995</c:v>
                </c:pt>
                <c:pt idx="16">
                  <c:v>810.721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260856"/>
        <c:axId val="493261248"/>
      </c:scatterChart>
      <c:valAx>
        <c:axId val="493260856"/>
        <c:scaling>
          <c:orientation val="minMax"/>
          <c:max val="1"/>
          <c:min val="-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Percent Outage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61248"/>
        <c:crosses val="autoZero"/>
        <c:crossBetween val="midCat"/>
      </c:valAx>
      <c:valAx>
        <c:axId val="493261248"/>
        <c:scaling>
          <c:orientation val="minMax"/>
          <c:max val="10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Container Pressure (psig)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1.2698414285516097E-2"/>
              <c:y val="0.15778360151544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60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35792042968635"/>
          <c:y val="0.56743474507449121"/>
          <c:w val="0.12451595107061005"/>
          <c:h val="0.235912561743437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390524</xdr:colOff>
      <xdr:row>9</xdr:row>
      <xdr:rowOff>28575</xdr:rowOff>
    </xdr:from>
    <xdr:to>
      <xdr:col>15</xdr:col>
      <xdr:colOff>200023</xdr:colOff>
      <xdr:row>28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28</xdr:row>
      <xdr:rowOff>57150</xdr:rowOff>
    </xdr:from>
    <xdr:to>
      <xdr:col>13</xdr:col>
      <xdr:colOff>352425</xdr:colOff>
      <xdr:row>30</xdr:row>
      <xdr:rowOff>19050</xdr:rowOff>
    </xdr:to>
    <xdr:sp macro="" textlink="">
      <xdr:nvSpPr>
        <xdr:cNvPr id="3" name="Rectangle 2"/>
        <xdr:cNvSpPr/>
      </xdr:nvSpPr>
      <xdr:spPr>
        <a:xfrm>
          <a:off x="6438900" y="5476875"/>
          <a:ext cx="5086350" cy="34290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accent1">
                  <a:lumMod val="75000"/>
                </a:schemeClr>
              </a:solidFill>
            </a:rPr>
            <a:t>The</a:t>
          </a:r>
          <a:r>
            <a:rPr lang="en-US" sz="1400" baseline="0">
              <a:solidFill>
                <a:schemeClr val="accent1">
                  <a:lumMod val="75000"/>
                </a:schemeClr>
              </a:solidFill>
            </a:rPr>
            <a:t> d</a:t>
          </a:r>
          <a:r>
            <a:rPr lang="en-US" sz="1400">
              <a:solidFill>
                <a:schemeClr val="accent1">
                  <a:lumMod val="75000"/>
                </a:schemeClr>
              </a:solidFill>
            </a:rPr>
            <a:t>isagreement must be due to the higher initial pressure used.</a:t>
          </a:r>
        </a:p>
      </xdr:txBody>
    </xdr:sp>
    <xdr:clientData/>
  </xdr:twoCellAnchor>
  <xdr:twoCellAnchor>
    <xdr:from>
      <xdr:col>6</xdr:col>
      <xdr:colOff>219075</xdr:colOff>
      <xdr:row>30</xdr:row>
      <xdr:rowOff>171449</xdr:rowOff>
    </xdr:from>
    <xdr:to>
      <xdr:col>16</xdr:col>
      <xdr:colOff>571500</xdr:colOff>
      <xdr:row>33</xdr:row>
      <xdr:rowOff>142874</xdr:rowOff>
    </xdr:to>
    <xdr:sp macro="" textlink="">
      <xdr:nvSpPr>
        <xdr:cNvPr id="4" name="Rectangle 3"/>
        <xdr:cNvSpPr/>
      </xdr:nvSpPr>
      <xdr:spPr>
        <a:xfrm>
          <a:off x="4810125" y="5972174"/>
          <a:ext cx="9639300" cy="5429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accent1">
                  <a:lumMod val="75000"/>
                </a:schemeClr>
              </a:solidFill>
            </a:rPr>
            <a:t>The physics of the very initial step of discharge may not be captured by Williamson</a:t>
          </a:r>
          <a:r>
            <a:rPr lang="en-US" sz="1400" baseline="0">
              <a:solidFill>
                <a:schemeClr val="accent1">
                  <a:lumMod val="75000"/>
                </a:schemeClr>
              </a:solidFill>
            </a:rPr>
            <a:t> Method. (agent fill pipe and reaching to nozzle)</a:t>
          </a:r>
          <a:endParaRPr lang="en-US" sz="1400">
            <a:solidFill>
              <a:schemeClr val="accent1">
                <a:lumMod val="75000"/>
              </a:schemeClr>
            </a:solidFill>
          </a:endParaRPr>
        </a:p>
        <a:p>
          <a:pPr algn="l"/>
          <a:r>
            <a:rPr lang="en-US" sz="1400">
              <a:solidFill>
                <a:schemeClr val="accent1">
                  <a:lumMod val="75000"/>
                </a:schemeClr>
              </a:solidFill>
            </a:rPr>
            <a:t>Also Williamson Method should be able to start from any point, so it makes sense to use the lower pressure.</a:t>
          </a:r>
        </a:p>
      </xdr:txBody>
    </xdr:sp>
    <xdr:clientData/>
  </xdr:twoCellAnchor>
  <xdr:twoCellAnchor>
    <xdr:from>
      <xdr:col>6</xdr:col>
      <xdr:colOff>28575</xdr:colOff>
      <xdr:row>38</xdr:row>
      <xdr:rowOff>95250</xdr:rowOff>
    </xdr:from>
    <xdr:to>
      <xdr:col>14</xdr:col>
      <xdr:colOff>447674</xdr:colOff>
      <xdr:row>57</xdr:row>
      <xdr:rowOff>52387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14</xdr:row>
      <xdr:rowOff>133350</xdr:rowOff>
    </xdr:from>
    <xdr:to>
      <xdr:col>14</xdr:col>
      <xdr:colOff>485773</xdr:colOff>
      <xdr:row>33</xdr:row>
      <xdr:rowOff>147637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34</xdr:row>
      <xdr:rowOff>28575</xdr:rowOff>
    </xdr:from>
    <xdr:to>
      <xdr:col>13</xdr:col>
      <xdr:colOff>352425</xdr:colOff>
      <xdr:row>35</xdr:row>
      <xdr:rowOff>180975</xdr:rowOff>
    </xdr:to>
    <xdr:sp macro="" textlink="">
      <xdr:nvSpPr>
        <xdr:cNvPr id="3" name="Rectangle 2"/>
        <xdr:cNvSpPr/>
      </xdr:nvSpPr>
      <xdr:spPr>
        <a:xfrm>
          <a:off x="6438900" y="6591300"/>
          <a:ext cx="5086350" cy="34290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accent1">
                  <a:lumMod val="75000"/>
                </a:schemeClr>
              </a:solidFill>
            </a:rPr>
            <a:t>The</a:t>
          </a:r>
          <a:r>
            <a:rPr lang="en-US" sz="1400" baseline="0">
              <a:solidFill>
                <a:schemeClr val="accent1">
                  <a:lumMod val="75000"/>
                </a:schemeClr>
              </a:solidFill>
            </a:rPr>
            <a:t> d</a:t>
          </a:r>
          <a:r>
            <a:rPr lang="en-US" sz="1400">
              <a:solidFill>
                <a:schemeClr val="accent1">
                  <a:lumMod val="75000"/>
                </a:schemeClr>
              </a:solidFill>
            </a:rPr>
            <a:t>isagreement must be due to the higher initial pressure used.</a:t>
          </a:r>
        </a:p>
      </xdr:txBody>
    </xdr:sp>
    <xdr:clientData/>
  </xdr:twoCellAnchor>
  <xdr:twoCellAnchor>
    <xdr:from>
      <xdr:col>6</xdr:col>
      <xdr:colOff>133350</xdr:colOff>
      <xdr:row>41</xdr:row>
      <xdr:rowOff>123825</xdr:rowOff>
    </xdr:from>
    <xdr:to>
      <xdr:col>14</xdr:col>
      <xdr:colOff>552449</xdr:colOff>
      <xdr:row>60</xdr:row>
      <xdr:rowOff>80962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8</xdr:row>
      <xdr:rowOff>114300</xdr:rowOff>
    </xdr:from>
    <xdr:to>
      <xdr:col>14</xdr:col>
      <xdr:colOff>485774</xdr:colOff>
      <xdr:row>28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56</xdr:row>
      <xdr:rowOff>114300</xdr:rowOff>
    </xdr:from>
    <xdr:to>
      <xdr:col>14</xdr:col>
      <xdr:colOff>533399</xdr:colOff>
      <xdr:row>76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28</xdr:row>
      <xdr:rowOff>142875</xdr:rowOff>
    </xdr:from>
    <xdr:to>
      <xdr:col>14</xdr:col>
      <xdr:colOff>428624</xdr:colOff>
      <xdr:row>48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247650</xdr:colOff>
      <xdr:row>4</xdr:row>
      <xdr:rowOff>19050</xdr:rowOff>
    </xdr:from>
    <xdr:to>
      <xdr:col>25</xdr:col>
      <xdr:colOff>209549</xdr:colOff>
      <xdr:row>24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8</xdr:row>
      <xdr:rowOff>114300</xdr:rowOff>
    </xdr:from>
    <xdr:to>
      <xdr:col>14</xdr:col>
      <xdr:colOff>485774</xdr:colOff>
      <xdr:row>28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8</xdr:row>
      <xdr:rowOff>114300</xdr:rowOff>
    </xdr:from>
    <xdr:to>
      <xdr:col>14</xdr:col>
      <xdr:colOff>485774</xdr:colOff>
      <xdr:row>28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8</xdr:row>
      <xdr:rowOff>114300</xdr:rowOff>
    </xdr:from>
    <xdr:to>
      <xdr:col>14</xdr:col>
      <xdr:colOff>485774</xdr:colOff>
      <xdr:row>28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"/>
  <sheetViews>
    <sheetView topLeftCell="C24" workbookViewId="0">
      <selection activeCell="P41" sqref="P41:R43"/>
    </sheetView>
  </sheetViews>
  <sheetFormatPr defaultRowHeight="15" x14ac:dyDescent="0.25"/>
  <cols>
    <col min="3" max="3" width="15.28515625" customWidth="1"/>
    <col min="4" max="4" width="15.140625" customWidth="1"/>
    <col min="5" max="5" width="11" customWidth="1"/>
    <col min="8" max="8" width="15.7109375" customWidth="1"/>
    <col min="9" max="9" width="15.85546875" customWidth="1"/>
    <col min="10" max="10" width="15" customWidth="1"/>
    <col min="12" max="12" width="17.85546875" customWidth="1"/>
    <col min="13" max="13" width="16" customWidth="1"/>
    <col min="14" max="14" width="15" customWidth="1"/>
    <col min="16" max="16" width="16.42578125" customWidth="1"/>
    <col min="17" max="17" width="15.7109375" customWidth="1"/>
    <col min="18" max="18" width="15.28515625" customWidth="1"/>
  </cols>
  <sheetData>
    <row r="1" spans="1:18" ht="18.75" x14ac:dyDescent="0.3">
      <c r="A1" s="6" t="s">
        <v>4</v>
      </c>
      <c r="B1" s="6"/>
      <c r="C1" s="6"/>
      <c r="D1" s="6"/>
      <c r="E1" s="6"/>
      <c r="H1" s="6" t="s">
        <v>11</v>
      </c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8" x14ac:dyDescent="0.35">
      <c r="A2" s="1" t="s">
        <v>0</v>
      </c>
      <c r="B2" s="1" t="s">
        <v>1</v>
      </c>
      <c r="C2" s="3" t="s">
        <v>2</v>
      </c>
      <c r="D2" s="4" t="s">
        <v>3</v>
      </c>
      <c r="E2" s="4" t="s">
        <v>5</v>
      </c>
      <c r="H2" s="7" t="s">
        <v>9</v>
      </c>
      <c r="I2" s="7"/>
      <c r="J2" s="7"/>
      <c r="L2" s="7" t="s">
        <v>7</v>
      </c>
      <c r="M2" s="7"/>
      <c r="N2" s="7"/>
      <c r="P2" s="7" t="s">
        <v>10</v>
      </c>
      <c r="Q2" s="7"/>
      <c r="R2" s="7"/>
    </row>
    <row r="3" spans="1:18" x14ac:dyDescent="0.25">
      <c r="A3">
        <v>9.7999999999999972</v>
      </c>
      <c r="B3">
        <v>30.180372445594863</v>
      </c>
      <c r="C3">
        <f>($B$3-B3)/5.5</f>
        <v>0</v>
      </c>
      <c r="D3" s="5">
        <v>69.373110612569107</v>
      </c>
      <c r="E3">
        <f>D3*14.5037738-14.7</f>
        <v>991.47190412708164</v>
      </c>
      <c r="H3" s="3" t="s">
        <v>8</v>
      </c>
      <c r="I3" s="3" t="s">
        <v>2</v>
      </c>
      <c r="J3" s="3" t="s">
        <v>6</v>
      </c>
      <c r="L3" s="3" t="s">
        <v>8</v>
      </c>
      <c r="M3" s="3" t="s">
        <v>2</v>
      </c>
      <c r="N3" s="3" t="s">
        <v>6</v>
      </c>
      <c r="P3" s="3" t="s">
        <v>8</v>
      </c>
      <c r="Q3" s="3" t="s">
        <v>2</v>
      </c>
      <c r="R3" s="3" t="s">
        <v>6</v>
      </c>
    </row>
    <row r="4" spans="1:18" x14ac:dyDescent="0.25">
      <c r="A4">
        <v>9.9999999999999964</v>
      </c>
      <c r="B4">
        <v>30.180372445594863</v>
      </c>
      <c r="C4">
        <f t="shared" ref="C4:C67" si="0">($B$3-B4)/5.5</f>
        <v>0</v>
      </c>
      <c r="D4">
        <v>63.780036734801499</v>
      </c>
      <c r="E4">
        <f>D4*14.5037738-14.7</f>
        <v>910.35122575725143</v>
      </c>
      <c r="F4" s="2"/>
      <c r="H4">
        <v>68</v>
      </c>
      <c r="I4">
        <v>0</v>
      </c>
      <c r="J4">
        <v>991.04</v>
      </c>
      <c r="L4">
        <v>68</v>
      </c>
      <c r="M4">
        <v>0</v>
      </c>
      <c r="N4">
        <v>991.04</v>
      </c>
      <c r="P4">
        <v>68</v>
      </c>
      <c r="Q4">
        <v>0</v>
      </c>
      <c r="R4">
        <v>991.04</v>
      </c>
    </row>
    <row r="5" spans="1:18" x14ac:dyDescent="0.25">
      <c r="A5">
        <v>10.199999999999996</v>
      </c>
      <c r="B5">
        <v>29.429505385382804</v>
      </c>
      <c r="C5">
        <f t="shared" si="0"/>
        <v>0.13652128367491978</v>
      </c>
      <c r="D5">
        <v>62.712584055118242</v>
      </c>
      <c r="E5">
        <f t="shared" ref="E4:E67" si="1">D5*14.5037738-14.7</f>
        <v>894.86913354892158</v>
      </c>
      <c r="H5">
        <v>67</v>
      </c>
      <c r="I5">
        <v>0.24624699999999999</v>
      </c>
      <c r="J5">
        <v>826.67600000000004</v>
      </c>
      <c r="L5">
        <v>67</v>
      </c>
      <c r="M5">
        <v>0.213759</v>
      </c>
      <c r="N5">
        <v>844.92600000000004</v>
      </c>
      <c r="P5">
        <v>67</v>
      </c>
      <c r="Q5">
        <v>0.185116</v>
      </c>
      <c r="R5">
        <v>861.67600000000004</v>
      </c>
    </row>
    <row r="6" spans="1:18" x14ac:dyDescent="0.25">
      <c r="A6">
        <v>10.399999999999995</v>
      </c>
      <c r="B6">
        <v>31.109066864166874</v>
      </c>
      <c r="C6">
        <f t="shared" si="0"/>
        <v>-0.16885353064945655</v>
      </c>
      <c r="D6" s="2">
        <v>61.696407266444737</v>
      </c>
      <c r="E6">
        <f t="shared" si="1"/>
        <v>880.13073526519076</v>
      </c>
      <c r="H6">
        <v>66</v>
      </c>
      <c r="I6">
        <v>0.60850499999999996</v>
      </c>
      <c r="J6">
        <v>663.56399999999996</v>
      </c>
      <c r="L6">
        <v>66</v>
      </c>
      <c r="M6">
        <v>0.484348</v>
      </c>
      <c r="N6">
        <v>711.31399999999996</v>
      </c>
      <c r="P6">
        <v>66</v>
      </c>
      <c r="Q6">
        <v>0.39921699999999999</v>
      </c>
      <c r="R6">
        <v>748.06399999999996</v>
      </c>
    </row>
    <row r="7" spans="1:18" x14ac:dyDescent="0.25">
      <c r="A7">
        <v>10.599999999999994</v>
      </c>
      <c r="B7">
        <v>30.239651131564013</v>
      </c>
      <c r="C7">
        <f t="shared" si="0"/>
        <v>-1.0777942903481956E-2</v>
      </c>
      <c r="D7" s="2">
        <v>60.700718053250583</v>
      </c>
      <c r="E7">
        <f t="shared" si="1"/>
        <v>865.68948414192278</v>
      </c>
      <c r="L7">
        <v>65</v>
      </c>
      <c r="M7">
        <v>0.76738700000000004</v>
      </c>
      <c r="N7">
        <v>609.20399999999995</v>
      </c>
      <c r="P7">
        <v>65</v>
      </c>
      <c r="Q7">
        <v>0.60524800000000001</v>
      </c>
      <c r="R7">
        <v>662.95399999999995</v>
      </c>
    </row>
    <row r="8" spans="1:18" x14ac:dyDescent="0.25">
      <c r="A8">
        <v>10.799999999999994</v>
      </c>
      <c r="B8">
        <v>29.903738009300064</v>
      </c>
      <c r="C8">
        <f t="shared" si="0"/>
        <v>5.0297170235418E-2</v>
      </c>
      <c r="D8" s="2">
        <v>59.756315589261789</v>
      </c>
      <c r="E8">
        <f t="shared" si="1"/>
        <v>851.99208442806662</v>
      </c>
      <c r="L8">
        <v>64</v>
      </c>
      <c r="M8">
        <v>0.93888700000000003</v>
      </c>
      <c r="N8">
        <v>559.09699999999998</v>
      </c>
      <c r="P8">
        <v>64</v>
      </c>
      <c r="Q8">
        <v>0.75165499999999996</v>
      </c>
      <c r="R8">
        <v>612.34699999999998</v>
      </c>
    </row>
    <row r="9" spans="1:18" x14ac:dyDescent="0.25">
      <c r="A9">
        <v>10.999999999999993</v>
      </c>
      <c r="B9">
        <v>29.864218727954999</v>
      </c>
      <c r="C9">
        <f t="shared" si="0"/>
        <v>5.7482494116338885E-2</v>
      </c>
      <c r="D9">
        <v>58.832408609717135</v>
      </c>
      <c r="E9">
        <f t="shared" si="1"/>
        <v>838.59194658450974</v>
      </c>
      <c r="K9" s="2"/>
      <c r="M9" s="3"/>
      <c r="P9">
        <v>63</v>
      </c>
      <c r="Q9">
        <v>0.82498000000000005</v>
      </c>
      <c r="R9">
        <v>588.74099999999999</v>
      </c>
    </row>
    <row r="10" spans="1:18" x14ac:dyDescent="0.25">
      <c r="A10">
        <v>11.199999999999992</v>
      </c>
      <c r="B10">
        <v>29.864218727954999</v>
      </c>
      <c r="C10">
        <f t="shared" si="0"/>
        <v>5.7482494116338885E-2</v>
      </c>
      <c r="D10">
        <v>57.928999665841445</v>
      </c>
      <c r="E10">
        <f t="shared" si="1"/>
        <v>825.48910761363982</v>
      </c>
      <c r="P10">
        <v>62</v>
      </c>
      <c r="Q10">
        <v>0.854935</v>
      </c>
      <c r="R10">
        <v>578.63800000000003</v>
      </c>
    </row>
    <row r="11" spans="1:18" x14ac:dyDescent="0.25">
      <c r="A11">
        <v>11.399999999999991</v>
      </c>
      <c r="B11">
        <v>29.725901093947307</v>
      </c>
      <c r="C11">
        <f t="shared" si="0"/>
        <v>8.263115484501006E-2</v>
      </c>
      <c r="D11">
        <v>57.12822355123177</v>
      </c>
      <c r="E11">
        <f t="shared" si="1"/>
        <v>813.87483198289817</v>
      </c>
      <c r="P11">
        <v>61</v>
      </c>
      <c r="Q11">
        <v>0.86731599999999998</v>
      </c>
      <c r="R11">
        <v>573.78700000000003</v>
      </c>
    </row>
    <row r="12" spans="1:18" x14ac:dyDescent="0.25">
      <c r="A12">
        <v>11.599999999999991</v>
      </c>
      <c r="B12">
        <v>30.348328610385096</v>
      </c>
      <c r="C12">
        <f t="shared" si="0"/>
        <v>-3.0537484507315135E-2</v>
      </c>
      <c r="D12">
        <v>56.337688820019338</v>
      </c>
      <c r="E12">
        <f t="shared" si="1"/>
        <v>802.40909506034927</v>
      </c>
      <c r="P12">
        <v>60</v>
      </c>
      <c r="Q12">
        <v>0.86970700000000001</v>
      </c>
      <c r="R12">
        <v>571.93700000000001</v>
      </c>
    </row>
    <row r="13" spans="1:18" x14ac:dyDescent="0.25">
      <c r="A13">
        <v>11.79999999999999</v>
      </c>
      <c r="B13">
        <v>29.528304072490556</v>
      </c>
      <c r="C13">
        <f t="shared" si="0"/>
        <v>0.1185578860189648</v>
      </c>
      <c r="D13">
        <v>55.660067990381819</v>
      </c>
      <c r="E13">
        <f t="shared" si="1"/>
        <v>792.58103582511842</v>
      </c>
      <c r="P13">
        <v>59</v>
      </c>
      <c r="Q13">
        <v>0.87302599999999997</v>
      </c>
      <c r="R13">
        <v>570.09</v>
      </c>
    </row>
    <row r="14" spans="1:18" x14ac:dyDescent="0.25">
      <c r="A14">
        <v>11.999999999999989</v>
      </c>
      <c r="B14">
        <v>29.459145003830372</v>
      </c>
      <c r="C14">
        <f t="shared" si="0"/>
        <v>0.13113226213899828</v>
      </c>
      <c r="D14">
        <v>54.91055730474018</v>
      </c>
      <c r="E14">
        <f t="shared" si="1"/>
        <v>781.71030237988919</v>
      </c>
      <c r="P14">
        <v>58</v>
      </c>
      <c r="Q14">
        <v>0.87722800000000001</v>
      </c>
      <c r="R14">
        <v>568.245</v>
      </c>
    </row>
    <row r="15" spans="1:18" x14ac:dyDescent="0.25">
      <c r="A15">
        <v>12.199999999999989</v>
      </c>
      <c r="B15">
        <v>29.409745633893323</v>
      </c>
      <c r="C15">
        <f t="shared" si="0"/>
        <v>0.14011396576391633</v>
      </c>
      <c r="D15">
        <v>54.28423704841029</v>
      </c>
      <c r="E15">
        <f t="shared" si="1"/>
        <v>772.62629505572238</v>
      </c>
      <c r="P15">
        <v>57</v>
      </c>
      <c r="Q15">
        <v>0.88225799999999999</v>
      </c>
      <c r="R15">
        <v>566.40099999999995</v>
      </c>
    </row>
    <row r="16" spans="1:18" x14ac:dyDescent="0.25">
      <c r="A16">
        <v>12.399999999999988</v>
      </c>
      <c r="B16">
        <v>29.271427242487878</v>
      </c>
      <c r="C16">
        <f t="shared" si="0"/>
        <v>0.16526276420126995</v>
      </c>
      <c r="D16">
        <v>53.575758091984525</v>
      </c>
      <c r="E16">
        <f t="shared" si="1"/>
        <v>762.35067652966302</v>
      </c>
      <c r="P16">
        <v>56</v>
      </c>
      <c r="Q16">
        <v>0.88805500000000004</v>
      </c>
      <c r="R16">
        <v>564.55899999999997</v>
      </c>
    </row>
    <row r="17" spans="1:18" x14ac:dyDescent="0.25">
      <c r="A17">
        <v>12.599999999999987</v>
      </c>
      <c r="B17">
        <v>29.38010599787906</v>
      </c>
      <c r="C17">
        <f t="shared" si="0"/>
        <v>0.14550299049378232</v>
      </c>
      <c r="D17">
        <v>53.000746441900077</v>
      </c>
      <c r="E17">
        <f t="shared" si="1"/>
        <v>754.01083762447342</v>
      </c>
      <c r="P17">
        <v>55</v>
      </c>
      <c r="Q17">
        <v>0.89455200000000001</v>
      </c>
      <c r="R17">
        <v>562.72</v>
      </c>
    </row>
    <row r="18" spans="1:18" x14ac:dyDescent="0.25">
      <c r="A18">
        <v>12.799999999999986</v>
      </c>
      <c r="B18">
        <v>29.083709060168133</v>
      </c>
      <c r="C18">
        <f t="shared" si="0"/>
        <v>0.19939334280486001</v>
      </c>
      <c r="D18">
        <v>52.364111600594782</v>
      </c>
      <c r="E18">
        <f t="shared" si="1"/>
        <v>744.77722989298263</v>
      </c>
      <c r="P18">
        <v>54</v>
      </c>
      <c r="Q18">
        <v>0.90168000000000004</v>
      </c>
      <c r="R18">
        <v>560.88199999999995</v>
      </c>
    </row>
    <row r="19" spans="1:18" x14ac:dyDescent="0.25">
      <c r="A19">
        <v>12.999999999999986</v>
      </c>
      <c r="B19">
        <v>29.01454962417322</v>
      </c>
      <c r="C19">
        <f t="shared" si="0"/>
        <v>0.21196778571302585</v>
      </c>
      <c r="D19">
        <v>51.850685131407829</v>
      </c>
      <c r="E19">
        <f t="shared" si="1"/>
        <v>737.3306085209623</v>
      </c>
      <c r="P19">
        <v>53</v>
      </c>
      <c r="Q19">
        <v>0.90936600000000001</v>
      </c>
      <c r="R19">
        <v>559.04600000000005</v>
      </c>
    </row>
    <row r="20" spans="1:18" x14ac:dyDescent="0.25">
      <c r="A20">
        <v>13.199999999999985</v>
      </c>
      <c r="B20">
        <v>29.04418938940854</v>
      </c>
      <c r="C20">
        <f t="shared" si="0"/>
        <v>0.20657873748842223</v>
      </c>
      <c r="D20">
        <v>51.255097876974901</v>
      </c>
      <c r="E20">
        <f t="shared" si="1"/>
        <v>728.69234570450408</v>
      </c>
      <c r="P20">
        <v>52</v>
      </c>
      <c r="Q20">
        <v>0.91753300000000004</v>
      </c>
      <c r="R20">
        <v>557.21100000000001</v>
      </c>
    </row>
    <row r="21" spans="1:18" x14ac:dyDescent="0.25">
      <c r="A21">
        <v>13.399999999999984</v>
      </c>
      <c r="B21">
        <v>28.115471836204463</v>
      </c>
      <c r="C21">
        <f t="shared" si="0"/>
        <v>0.37543647443461803</v>
      </c>
      <c r="D21">
        <v>50.772456982497573</v>
      </c>
      <c r="E21">
        <f t="shared" si="1"/>
        <v>721.69223134437527</v>
      </c>
      <c r="P21">
        <v>51</v>
      </c>
      <c r="Q21">
        <v>0.92610499999999996</v>
      </c>
      <c r="R21">
        <v>555.37900000000002</v>
      </c>
    </row>
    <row r="22" spans="1:18" x14ac:dyDescent="0.25">
      <c r="A22">
        <v>13.599999999999984</v>
      </c>
      <c r="B22">
        <v>28.876230582140732</v>
      </c>
      <c r="C22">
        <f t="shared" si="0"/>
        <v>0.23711670244620561</v>
      </c>
      <c r="D22">
        <v>50.310345776399515</v>
      </c>
      <c r="E22">
        <f t="shared" si="1"/>
        <v>714.98987494068388</v>
      </c>
      <c r="P22">
        <v>50</v>
      </c>
      <c r="Q22">
        <v>0.93500799999999995</v>
      </c>
      <c r="R22">
        <v>553.548</v>
      </c>
    </row>
    <row r="23" spans="1:18" x14ac:dyDescent="0.25">
      <c r="A23">
        <v>13.799999999999983</v>
      </c>
      <c r="B23">
        <v>28.313072159182049</v>
      </c>
      <c r="C23">
        <f t="shared" si="0"/>
        <v>0.33950914298414792</v>
      </c>
      <c r="D23">
        <v>49.879034755376111</v>
      </c>
      <c r="E23">
        <f t="shared" si="1"/>
        <v>708.73423745431342</v>
      </c>
      <c r="P23">
        <v>49</v>
      </c>
      <c r="Q23">
        <v>0.94416599999999995</v>
      </c>
      <c r="R23">
        <v>551.71900000000005</v>
      </c>
    </row>
    <row r="24" spans="1:18" x14ac:dyDescent="0.25">
      <c r="A24">
        <v>13.999999999999982</v>
      </c>
      <c r="B24">
        <v>28.807070976330486</v>
      </c>
      <c r="C24">
        <f t="shared" si="0"/>
        <v>0.2496911762298866</v>
      </c>
      <c r="D24">
        <v>49.468255889577236</v>
      </c>
      <c r="E24">
        <f t="shared" si="1"/>
        <v>702.77639370294594</v>
      </c>
      <c r="P24">
        <v>48</v>
      </c>
      <c r="Q24">
        <v>0.95350299999999999</v>
      </c>
      <c r="R24">
        <v>549.89099999999996</v>
      </c>
    </row>
    <row r="25" spans="1:18" x14ac:dyDescent="0.25">
      <c r="A25">
        <v>14.199999999999982</v>
      </c>
      <c r="B25">
        <v>28.599591821087692</v>
      </c>
      <c r="C25">
        <f t="shared" si="0"/>
        <v>0.2874146590013037</v>
      </c>
      <c r="D25">
        <v>49.047201029995492</v>
      </c>
      <c r="E25">
        <f t="shared" si="1"/>
        <v>696.66950926218158</v>
      </c>
      <c r="P25">
        <v>47</v>
      </c>
      <c r="Q25">
        <v>0.96294999999999997</v>
      </c>
      <c r="R25">
        <v>548.06500000000005</v>
      </c>
    </row>
    <row r="26" spans="1:18" x14ac:dyDescent="0.25">
      <c r="A26">
        <v>14.399999999999981</v>
      </c>
      <c r="B26">
        <v>27.710389767224665</v>
      </c>
      <c r="C26">
        <f t="shared" si="0"/>
        <v>0.44908775970367221</v>
      </c>
      <c r="D26">
        <v>48.67748889872442</v>
      </c>
      <c r="E26">
        <f t="shared" si="1"/>
        <v>691.30728813911003</v>
      </c>
      <c r="P26">
        <v>46</v>
      </c>
      <c r="Q26">
        <v>0.97243599999999997</v>
      </c>
      <c r="R26">
        <v>546.24099999999999</v>
      </c>
    </row>
    <row r="27" spans="1:18" x14ac:dyDescent="0.25">
      <c r="A27">
        <v>14.59999999999998</v>
      </c>
      <c r="B27">
        <v>28.569951900525826</v>
      </c>
      <c r="C27">
        <f t="shared" si="0"/>
        <v>0.29280373546709754</v>
      </c>
      <c r="D27">
        <v>48.297501717403648</v>
      </c>
      <c r="E27">
        <f t="shared" si="1"/>
        <v>685.79604001433393</v>
      </c>
      <c r="P27">
        <v>45</v>
      </c>
      <c r="Q27">
        <v>0.98189400000000004</v>
      </c>
      <c r="R27">
        <v>544.41899999999998</v>
      </c>
    </row>
    <row r="28" spans="1:18" x14ac:dyDescent="0.25">
      <c r="A28">
        <v>14.799999999999979</v>
      </c>
      <c r="B28">
        <v>27.749910051864173</v>
      </c>
      <c r="C28">
        <f t="shared" si="0"/>
        <v>0.44190225340557987</v>
      </c>
      <c r="D28">
        <v>47.855888305985488</v>
      </c>
      <c r="E28">
        <f t="shared" si="1"/>
        <v>679.39097898807859</v>
      </c>
      <c r="P28">
        <v>44</v>
      </c>
      <c r="Q28">
        <v>0.99126499999999995</v>
      </c>
      <c r="R28">
        <v>542.59699999999998</v>
      </c>
    </row>
    <row r="29" spans="1:18" x14ac:dyDescent="0.25">
      <c r="A29">
        <v>14.999999999999979</v>
      </c>
      <c r="B29">
        <v>28.392112161513776</v>
      </c>
      <c r="C29">
        <f t="shared" si="0"/>
        <v>0.3251382334692885</v>
      </c>
      <c r="D29">
        <v>47.537511401821661</v>
      </c>
      <c r="E29">
        <f t="shared" si="1"/>
        <v>674.77331238694217</v>
      </c>
    </row>
    <row r="30" spans="1:18" x14ac:dyDescent="0.25">
      <c r="A30">
        <v>15.199999999999978</v>
      </c>
      <c r="B30">
        <v>28.174751980567915</v>
      </c>
      <c r="C30">
        <f t="shared" si="0"/>
        <v>0.36465826636853582</v>
      </c>
      <c r="D30">
        <v>47.208860381108195</v>
      </c>
      <c r="E30">
        <f t="shared" si="1"/>
        <v>670.00663232337502</v>
      </c>
    </row>
    <row r="31" spans="1:18" x14ac:dyDescent="0.25">
      <c r="A31">
        <v>15.399999999999977</v>
      </c>
      <c r="B31">
        <v>28.214272054227461</v>
      </c>
      <c r="C31">
        <f t="shared" si="0"/>
        <v>0.35747279843043667</v>
      </c>
      <c r="D31">
        <v>46.900746466613327</v>
      </c>
      <c r="E31">
        <f t="shared" si="1"/>
        <v>665.53781780290888</v>
      </c>
    </row>
    <row r="32" spans="1:18" x14ac:dyDescent="0.25">
      <c r="A32">
        <v>15.599999999999977</v>
      </c>
      <c r="B32">
        <v>28.125351863085395</v>
      </c>
      <c r="C32">
        <f t="shared" si="0"/>
        <v>0.3736401059108122</v>
      </c>
      <c r="D32">
        <v>46.572087813798674</v>
      </c>
      <c r="E32">
        <f t="shared" si="1"/>
        <v>660.7710270450724</v>
      </c>
    </row>
    <row r="33" spans="1:18" x14ac:dyDescent="0.25">
      <c r="A33">
        <v>15.799999999999976</v>
      </c>
      <c r="B33">
        <v>28.401992156693801</v>
      </c>
      <c r="C33">
        <f t="shared" si="0"/>
        <v>0.32334187070928394</v>
      </c>
      <c r="D33">
        <v>46.263966764109156</v>
      </c>
      <c r="E33">
        <f t="shared" si="1"/>
        <v>656.30210903735713</v>
      </c>
    </row>
    <row r="34" spans="1:18" x14ac:dyDescent="0.25">
      <c r="A34">
        <v>15.999999999999975</v>
      </c>
      <c r="B34">
        <v>27.987031384282258</v>
      </c>
      <c r="C34">
        <f t="shared" si="0"/>
        <v>0.39878928387501911</v>
      </c>
      <c r="D34">
        <v>45.904487861257778</v>
      </c>
      <c r="E34">
        <f t="shared" si="1"/>
        <v>651.08830834452851</v>
      </c>
    </row>
    <row r="35" spans="1:18" x14ac:dyDescent="0.25">
      <c r="A35">
        <v>16.199999999999974</v>
      </c>
      <c r="B35">
        <v>27.917871062278774</v>
      </c>
      <c r="C35">
        <f t="shared" si="0"/>
        <v>0.41136388787565248</v>
      </c>
      <c r="D35">
        <v>45.575817353064721</v>
      </c>
      <c r="E35">
        <f t="shared" si="1"/>
        <v>646.32134563896534</v>
      </c>
    </row>
    <row r="36" spans="1:18" x14ac:dyDescent="0.25">
      <c r="A36">
        <v>16.399999999999974</v>
      </c>
      <c r="B36">
        <v>27.87835085361316</v>
      </c>
      <c r="C36">
        <f t="shared" si="0"/>
        <v>0.41854938036030959</v>
      </c>
      <c r="D36">
        <v>45.267685220092119</v>
      </c>
      <c r="E36">
        <f t="shared" si="1"/>
        <v>641.85226688181922</v>
      </c>
    </row>
    <row r="37" spans="1:18" x14ac:dyDescent="0.25">
      <c r="A37">
        <v>16.599999999999973</v>
      </c>
      <c r="B37">
        <v>27.295425706649688</v>
      </c>
      <c r="C37">
        <f t="shared" si="0"/>
        <v>0.52453577071730451</v>
      </c>
      <c r="D37">
        <v>44.949278435735735</v>
      </c>
      <c r="E37">
        <f t="shared" si="1"/>
        <v>637.23416690512886</v>
      </c>
    </row>
    <row r="38" spans="1:18" x14ac:dyDescent="0.25">
      <c r="A38">
        <v>16.799999999999972</v>
      </c>
      <c r="B38">
        <v>27.749910051864173</v>
      </c>
      <c r="C38">
        <f t="shared" si="0"/>
        <v>0.44190225340557987</v>
      </c>
      <c r="D38">
        <v>44.754124096194332</v>
      </c>
      <c r="E38">
        <f t="shared" si="1"/>
        <v>634.40369250833191</v>
      </c>
    </row>
    <row r="39" spans="1:18" x14ac:dyDescent="0.25">
      <c r="A39">
        <v>16.999999999999972</v>
      </c>
      <c r="B39">
        <v>27.670869464764621</v>
      </c>
      <c r="C39">
        <f t="shared" si="0"/>
        <v>0.45627326924186207</v>
      </c>
      <c r="D39">
        <v>44.456254323585512</v>
      </c>
      <c r="E39">
        <f t="shared" si="1"/>
        <v>630.08345670455617</v>
      </c>
    </row>
    <row r="40" spans="1:18" x14ac:dyDescent="0.25">
      <c r="A40">
        <v>17.199999999999971</v>
      </c>
      <c r="B40">
        <v>27.591828806467756</v>
      </c>
      <c r="C40">
        <f t="shared" si="0"/>
        <v>0.47064429802311025</v>
      </c>
      <c r="D40">
        <v>44.107023667814005</v>
      </c>
      <c r="E40">
        <f t="shared" si="1"/>
        <v>625.01829426922063</v>
      </c>
    </row>
    <row r="41" spans="1:18" ht="18.75" x14ac:dyDescent="0.3">
      <c r="A41">
        <v>17.39999999999997</v>
      </c>
      <c r="B41">
        <v>27.631349144505247</v>
      </c>
      <c r="C41">
        <f t="shared" si="0"/>
        <v>0.4634587820162937</v>
      </c>
      <c r="D41">
        <v>43.809147037304641</v>
      </c>
      <c r="E41">
        <f t="shared" si="1"/>
        <v>620.69795900000656</v>
      </c>
      <c r="P41" s="6" t="s">
        <v>12</v>
      </c>
      <c r="Q41" s="6"/>
      <c r="R41" s="6"/>
    </row>
    <row r="42" spans="1:18" ht="15.75" x14ac:dyDescent="0.25">
      <c r="A42">
        <v>17.599999999999969</v>
      </c>
      <c r="B42">
        <v>27.532548266123928</v>
      </c>
      <c r="C42">
        <f t="shared" si="0"/>
        <v>0.48142257808562439</v>
      </c>
      <c r="D42">
        <v>43.572897818891121</v>
      </c>
      <c r="E42">
        <f t="shared" si="1"/>
        <v>617.27145377571014</v>
      </c>
      <c r="P42" s="7" t="s">
        <v>7</v>
      </c>
      <c r="Q42" s="7"/>
      <c r="R42" s="7"/>
    </row>
    <row r="43" spans="1:18" x14ac:dyDescent="0.25">
      <c r="A43">
        <v>17.799999999999969</v>
      </c>
      <c r="B43">
        <v>27.443627380852799</v>
      </c>
      <c r="C43">
        <f t="shared" si="0"/>
        <v>0.4975900117712842</v>
      </c>
      <c r="D43">
        <v>43.295559262561909</v>
      </c>
      <c r="E43">
        <f t="shared" si="1"/>
        <v>613.2489980886927</v>
      </c>
      <c r="P43" s="3" t="s">
        <v>8</v>
      </c>
      <c r="Q43" s="3" t="s">
        <v>2</v>
      </c>
      <c r="R43" s="3" t="s">
        <v>6</v>
      </c>
    </row>
    <row r="44" spans="1:18" x14ac:dyDescent="0.25">
      <c r="A44">
        <v>17.999999999999968</v>
      </c>
      <c r="B44">
        <v>27.423867171964176</v>
      </c>
      <c r="C44">
        <f t="shared" si="0"/>
        <v>0.50118277702376124</v>
      </c>
      <c r="D44">
        <v>43.007946043147783</v>
      </c>
      <c r="E44">
        <f t="shared" si="1"/>
        <v>609.07752101242045</v>
      </c>
      <c r="P44">
        <v>68</v>
      </c>
      <c r="Q44">
        <v>0</v>
      </c>
      <c r="R44">
        <v>910.34</v>
      </c>
    </row>
    <row r="45" spans="1:18" x14ac:dyDescent="0.25">
      <c r="A45">
        <v>18.199999999999967</v>
      </c>
      <c r="B45">
        <v>27.285545586224853</v>
      </c>
      <c r="C45">
        <f t="shared" si="0"/>
        <v>0.52633215624909269</v>
      </c>
      <c r="D45">
        <v>42.874410344734272</v>
      </c>
      <c r="E45">
        <f t="shared" si="1"/>
        <v>607.14074944840581</v>
      </c>
      <c r="P45">
        <v>67</v>
      </c>
      <c r="Q45">
        <v>0.224548</v>
      </c>
      <c r="R45">
        <v>770.726</v>
      </c>
    </row>
    <row r="46" spans="1:18" x14ac:dyDescent="0.25">
      <c r="A46">
        <v>18.399999999999967</v>
      </c>
      <c r="B46">
        <v>27.295425706649688</v>
      </c>
      <c r="C46">
        <f t="shared" si="0"/>
        <v>0.52453577071730451</v>
      </c>
      <c r="D46">
        <v>42.504615913223446</v>
      </c>
      <c r="E46">
        <f t="shared" si="1"/>
        <v>601.77733466127324</v>
      </c>
      <c r="P46">
        <v>66</v>
      </c>
      <c r="Q46">
        <v>0.50318700000000005</v>
      </c>
      <c r="R46">
        <v>646.61400000000003</v>
      </c>
    </row>
    <row r="47" spans="1:18" x14ac:dyDescent="0.25">
      <c r="A47">
        <v>18.599999999999966</v>
      </c>
      <c r="B47">
        <v>26.99902161695265</v>
      </c>
      <c r="C47">
        <f t="shared" si="0"/>
        <v>0.57842742338949327</v>
      </c>
      <c r="D47">
        <v>42.288900282990625</v>
      </c>
      <c r="E47">
        <f t="shared" si="1"/>
        <v>598.64864395525194</v>
      </c>
      <c r="P47">
        <v>65</v>
      </c>
      <c r="Q47">
        <v>0.77007099999999995</v>
      </c>
      <c r="R47">
        <v>559.00400000000002</v>
      </c>
    </row>
    <row r="48" spans="1:18" x14ac:dyDescent="0.25">
      <c r="A48">
        <v>18.799999999999965</v>
      </c>
      <c r="B48">
        <v>26.722376914704355</v>
      </c>
      <c r="C48">
        <f t="shared" si="0"/>
        <v>0.62872646016191036</v>
      </c>
      <c r="D48">
        <v>42.011549227023878</v>
      </c>
      <c r="E48">
        <f t="shared" si="1"/>
        <v>594.6260069763191</v>
      </c>
      <c r="P48">
        <v>64</v>
      </c>
      <c r="Q48">
        <v>0.91912000000000005</v>
      </c>
      <c r="R48">
        <v>518.39700000000005</v>
      </c>
    </row>
    <row r="49" spans="1:18" x14ac:dyDescent="0.25">
      <c r="A49">
        <v>18.999999999999964</v>
      </c>
      <c r="B49">
        <v>26.801418344973623</v>
      </c>
      <c r="C49">
        <f t="shared" si="0"/>
        <v>0.61435529102204356</v>
      </c>
      <c r="D49">
        <v>41.62119875641929</v>
      </c>
      <c r="E49">
        <f t="shared" si="1"/>
        <v>588.96445204794657</v>
      </c>
      <c r="P49">
        <v>63</v>
      </c>
      <c r="Q49">
        <v>0.97127200000000002</v>
      </c>
      <c r="R49">
        <v>504.291</v>
      </c>
    </row>
    <row r="50" spans="1:18" x14ac:dyDescent="0.25">
      <c r="A50">
        <v>19.199999999999964</v>
      </c>
      <c r="B50">
        <v>27.058302513652901</v>
      </c>
      <c r="C50">
        <f t="shared" si="0"/>
        <v>0.5676490785349021</v>
      </c>
      <c r="D50">
        <v>41.436294053980006</v>
      </c>
      <c r="E50">
        <f t="shared" si="1"/>
        <v>586.28263606921098</v>
      </c>
      <c r="P50">
        <v>62</v>
      </c>
      <c r="Q50">
        <v>0.98649699999999996</v>
      </c>
      <c r="R50">
        <v>499.18799999999999</v>
      </c>
    </row>
    <row r="51" spans="1:18" x14ac:dyDescent="0.25">
      <c r="A51">
        <v>19.399999999999963</v>
      </c>
      <c r="B51">
        <v>26.643335415273782</v>
      </c>
      <c r="C51">
        <f t="shared" si="0"/>
        <v>0.64309764187656004</v>
      </c>
      <c r="D51">
        <v>41.148662161815864</v>
      </c>
      <c r="E51">
        <f t="shared" si="1"/>
        <v>582.11088816759616</v>
      </c>
      <c r="P51">
        <v>61</v>
      </c>
      <c r="Q51">
        <v>0.99175999999999997</v>
      </c>
      <c r="R51">
        <v>496.58699999999999</v>
      </c>
    </row>
    <row r="52" spans="1:18" x14ac:dyDescent="0.25">
      <c r="A52">
        <v>19.599999999999962</v>
      </c>
      <c r="B52">
        <v>26.860699372186403</v>
      </c>
      <c r="C52">
        <f t="shared" si="0"/>
        <v>0.60357692243790173</v>
      </c>
      <c r="D52">
        <v>40.963754434520879</v>
      </c>
      <c r="E52">
        <f t="shared" si="1"/>
        <v>579.42902831703771</v>
      </c>
      <c r="P52">
        <v>60</v>
      </c>
      <c r="Q52">
        <v>0.99357799999999996</v>
      </c>
      <c r="R52">
        <v>494.98700000000002</v>
      </c>
    </row>
    <row r="53" spans="1:18" x14ac:dyDescent="0.25">
      <c r="A53">
        <v>19.799999999999962</v>
      </c>
      <c r="B53">
        <v>26.722376914704355</v>
      </c>
      <c r="C53">
        <f t="shared" si="0"/>
        <v>0.62872646016191036</v>
      </c>
      <c r="D53">
        <v>40.655572267665718</v>
      </c>
      <c r="E53">
        <f t="shared" si="1"/>
        <v>574.95922387977657</v>
      </c>
    </row>
    <row r="54" spans="1:18" x14ac:dyDescent="0.25">
      <c r="A54">
        <v>19.999999999999961</v>
      </c>
      <c r="B54">
        <v>27.493027883733923</v>
      </c>
      <c r="C54">
        <f t="shared" si="0"/>
        <v>0.48860810215653444</v>
      </c>
      <c r="D54">
        <v>40.306295194322004</v>
      </c>
      <c r="E54">
        <f t="shared" si="1"/>
        <v>569.89338821447336</v>
      </c>
    </row>
    <row r="55" spans="1:18" x14ac:dyDescent="0.25">
      <c r="A55">
        <v>20.19999999999996</v>
      </c>
      <c r="B55">
        <v>26.287647816514305</v>
      </c>
      <c r="C55">
        <f t="shared" si="0"/>
        <v>0.70776811437828324</v>
      </c>
      <c r="D55">
        <v>40.100836136644944</v>
      </c>
      <c r="E55">
        <f t="shared" si="1"/>
        <v>566.91345651676409</v>
      </c>
    </row>
    <row r="56" spans="1:18" x14ac:dyDescent="0.25">
      <c r="A56">
        <v>20.399999999999959</v>
      </c>
      <c r="B56">
        <v>26.880459705911917</v>
      </c>
      <c r="C56">
        <f t="shared" si="0"/>
        <v>0.59998413448780819</v>
      </c>
      <c r="D56">
        <v>39.895375633698976</v>
      </c>
      <c r="E56">
        <f t="shared" si="1"/>
        <v>563.93350385720157</v>
      </c>
    </row>
    <row r="57" spans="1:18" x14ac:dyDescent="0.25">
      <c r="A57">
        <v>20.599999999999959</v>
      </c>
      <c r="B57">
        <v>26.376569846334959</v>
      </c>
      <c r="C57">
        <f t="shared" si="0"/>
        <v>0.69160047259270963</v>
      </c>
      <c r="D57">
        <v>39.628274823732724</v>
      </c>
      <c r="E57">
        <f t="shared" si="1"/>
        <v>560.05953412765427</v>
      </c>
    </row>
    <row r="58" spans="1:18" x14ac:dyDescent="0.25">
      <c r="A58">
        <v>20.799999999999958</v>
      </c>
      <c r="B58">
        <v>26.425970936611918</v>
      </c>
      <c r="C58">
        <f t="shared" si="0"/>
        <v>0.68261845617871719</v>
      </c>
      <c r="D58">
        <v>39.422811007146393</v>
      </c>
      <c r="E58">
        <f t="shared" si="1"/>
        <v>557.07953340780136</v>
      </c>
    </row>
    <row r="59" spans="1:18" x14ac:dyDescent="0.25">
      <c r="A59">
        <v>20.999999999999957</v>
      </c>
      <c r="B59">
        <v>26.267887353707831</v>
      </c>
      <c r="C59">
        <f t="shared" si="0"/>
        <v>0.7113609257976421</v>
      </c>
      <c r="D59">
        <v>39.094065914549276</v>
      </c>
      <c r="E59">
        <f t="shared" si="1"/>
        <v>552.31148894691273</v>
      </c>
    </row>
    <row r="60" spans="1:18" x14ac:dyDescent="0.25">
      <c r="A60">
        <v>21.199999999999957</v>
      </c>
      <c r="B60">
        <v>26.445731365230099</v>
      </c>
      <c r="C60">
        <f t="shared" si="0"/>
        <v>0.67902565097541157</v>
      </c>
      <c r="D60">
        <v>38.919418592589238</v>
      </c>
      <c r="E60">
        <f t="shared" si="1"/>
        <v>549.77844369442857</v>
      </c>
    </row>
    <row r="61" spans="1:18" x14ac:dyDescent="0.25">
      <c r="A61">
        <v>21.399999999999956</v>
      </c>
      <c r="B61">
        <v>25.596029099982751</v>
      </c>
      <c r="C61">
        <f t="shared" si="0"/>
        <v>0.83351697192947494</v>
      </c>
      <c r="D61">
        <v>38.559847326804586</v>
      </c>
      <c r="E61">
        <f t="shared" si="1"/>
        <v>544.56330339050828</v>
      </c>
    </row>
    <row r="62" spans="1:18" x14ac:dyDescent="0.25">
      <c r="A62">
        <v>21.599999999999955</v>
      </c>
      <c r="B62">
        <v>26.188845459892384</v>
      </c>
      <c r="C62">
        <f t="shared" si="0"/>
        <v>0.72573217921863242</v>
      </c>
      <c r="D62">
        <v>38.416017598100908</v>
      </c>
      <c r="E62">
        <f t="shared" si="1"/>
        <v>542.47722953967479</v>
      </c>
    </row>
    <row r="63" spans="1:18" x14ac:dyDescent="0.25">
      <c r="A63">
        <v>21.799999999999955</v>
      </c>
      <c r="B63">
        <v>25.991240428154711</v>
      </c>
      <c r="C63">
        <f t="shared" si="0"/>
        <v>0.7616603668073002</v>
      </c>
      <c r="D63">
        <v>38.097535005198637</v>
      </c>
      <c r="E63">
        <f t="shared" si="1"/>
        <v>537.85803005298283</v>
      </c>
    </row>
    <row r="64" spans="1:18" x14ac:dyDescent="0.25">
      <c r="A64">
        <v>21.999999999999954</v>
      </c>
      <c r="B64">
        <v>25.951719371028439</v>
      </c>
      <c r="C64">
        <f t="shared" si="0"/>
        <v>0.76884601355753157</v>
      </c>
      <c r="D64">
        <v>37.830417944524527</v>
      </c>
      <c r="E64">
        <f t="shared" si="1"/>
        <v>533.98382462684458</v>
      </c>
    </row>
    <row r="65" spans="1:5" x14ac:dyDescent="0.25">
      <c r="A65">
        <v>22.199999999999953</v>
      </c>
      <c r="B65">
        <v>25.991240428154711</v>
      </c>
      <c r="C65">
        <f t="shared" si="0"/>
        <v>0.7616603668073002</v>
      </c>
      <c r="D65">
        <v>37.686584690366445</v>
      </c>
      <c r="E65">
        <f t="shared" si="1"/>
        <v>531.8976996436179</v>
      </c>
    </row>
    <row r="66" spans="1:5" x14ac:dyDescent="0.25">
      <c r="A66">
        <v>22.399999999999952</v>
      </c>
      <c r="B66">
        <v>26.169084975804388</v>
      </c>
      <c r="C66">
        <f t="shared" si="0"/>
        <v>0.72932499450735899</v>
      </c>
      <c r="D66">
        <v>37.409190031747599</v>
      </c>
      <c r="E66">
        <f t="shared" si="1"/>
        <v>527.87443026168194</v>
      </c>
    </row>
    <row r="67" spans="1:5" x14ac:dyDescent="0.25">
      <c r="A67">
        <v>22.599999999999952</v>
      </c>
      <c r="B67">
        <v>25.892437753701724</v>
      </c>
      <c r="C67">
        <f t="shared" si="0"/>
        <v>0.77962448943511609</v>
      </c>
      <c r="D67">
        <v>37.25508077796988</v>
      </c>
      <c r="E67">
        <f t="shared" si="1"/>
        <v>525.63926450440306</v>
      </c>
    </row>
    <row r="68" spans="1:5" x14ac:dyDescent="0.25">
      <c r="A68">
        <v>22.799999999999951</v>
      </c>
      <c r="B68">
        <v>25.833156098473882</v>
      </c>
      <c r="C68">
        <f t="shared" ref="C68:C79" si="2">($B$3-B68)/5.5</f>
        <v>0.79040297220381461</v>
      </c>
      <c r="D68">
        <v>37.018778385400907</v>
      </c>
      <c r="E68">
        <f t="shared" ref="E68:E79" si="3">D68*14.5037738-14.7</f>
        <v>522.21198805418396</v>
      </c>
    </row>
    <row r="69" spans="1:5" x14ac:dyDescent="0.25">
      <c r="A69">
        <v>22.99999999999995</v>
      </c>
      <c r="B69">
        <v>25.813395538321167</v>
      </c>
      <c r="C69">
        <f t="shared" si="2"/>
        <v>0.79399580132249004</v>
      </c>
      <c r="D69">
        <v>36.792748272574698</v>
      </c>
      <c r="E69">
        <f t="shared" si="3"/>
        <v>518.93369842576408</v>
      </c>
    </row>
    <row r="70" spans="1:5" x14ac:dyDescent="0.25">
      <c r="A70">
        <v>23.19999999999995</v>
      </c>
      <c r="B70">
        <v>25.783754690216728</v>
      </c>
      <c r="C70">
        <f t="shared" si="2"/>
        <v>0.79938504643238806</v>
      </c>
      <c r="D70">
        <v>36.65918422713672</v>
      </c>
      <c r="E70">
        <f t="shared" si="3"/>
        <v>516.99651572291873</v>
      </c>
    </row>
    <row r="71" spans="1:5" x14ac:dyDescent="0.25">
      <c r="A71">
        <v>23.399999999999949</v>
      </c>
      <c r="B71">
        <v>25.507106320436659</v>
      </c>
      <c r="C71">
        <f t="shared" si="2"/>
        <v>0.84968475002876431</v>
      </c>
      <c r="D71">
        <v>36.309860084914533</v>
      </c>
      <c r="E71">
        <f t="shared" si="3"/>
        <v>511.92999738124917</v>
      </c>
    </row>
    <row r="72" spans="1:5" x14ac:dyDescent="0.25">
      <c r="A72">
        <v>23.599999999999948</v>
      </c>
      <c r="B72">
        <v>24.983448251452394</v>
      </c>
      <c r="C72">
        <f t="shared" si="2"/>
        <v>0.94489530802590338</v>
      </c>
      <c r="D72">
        <v>36.135196501852931</v>
      </c>
      <c r="E72">
        <f t="shared" si="3"/>
        <v>509.39671628142622</v>
      </c>
    </row>
    <row r="73" spans="1:5" x14ac:dyDescent="0.25">
      <c r="A73">
        <v>23.799999999999947</v>
      </c>
      <c r="B73">
        <v>25.556507875043248</v>
      </c>
      <c r="C73">
        <f t="shared" si="2"/>
        <v>0.84070264919120252</v>
      </c>
      <c r="D73">
        <v>35.991355148812985</v>
      </c>
      <c r="E73">
        <f t="shared" si="3"/>
        <v>507.3104738338489</v>
      </c>
    </row>
    <row r="74" spans="1:5" x14ac:dyDescent="0.25">
      <c r="A74">
        <v>23.999999999999947</v>
      </c>
      <c r="B74">
        <v>25.358901500799778</v>
      </c>
      <c r="C74">
        <f t="shared" si="2"/>
        <v>0.8766310808718335</v>
      </c>
      <c r="D74">
        <v>35.724219401108357</v>
      </c>
      <c r="E74">
        <f t="shared" si="3"/>
        <v>503.43599737524704</v>
      </c>
    </row>
    <row r="75" spans="1:5" x14ac:dyDescent="0.25">
      <c r="A75">
        <v>24.199999999999946</v>
      </c>
      <c r="B75">
        <v>25.279858835043495</v>
      </c>
      <c r="C75">
        <f t="shared" si="2"/>
        <v>0.89100247464570326</v>
      </c>
      <c r="D75">
        <v>35.549552452661715</v>
      </c>
      <c r="E75">
        <f t="shared" si="3"/>
        <v>500.90266746464073</v>
      </c>
    </row>
    <row r="76" spans="1:5" x14ac:dyDescent="0.25">
      <c r="A76">
        <v>24.399999999999945</v>
      </c>
      <c r="B76">
        <v>25.378662156896329</v>
      </c>
      <c r="C76">
        <f t="shared" si="2"/>
        <v>0.87303823430882421</v>
      </c>
      <c r="D76">
        <v>35.415982934887637</v>
      </c>
      <c r="E76">
        <f t="shared" si="3"/>
        <v>498.96540539227038</v>
      </c>
    </row>
    <row r="77" spans="1:5" x14ac:dyDescent="0.25">
      <c r="A77">
        <v>24.599999999999945</v>
      </c>
      <c r="B77">
        <v>25.210696448307111</v>
      </c>
      <c r="C77">
        <f t="shared" si="2"/>
        <v>0.90357745405231849</v>
      </c>
      <c r="D77">
        <v>35.189940882419023</v>
      </c>
      <c r="E77">
        <f t="shared" si="3"/>
        <v>495.6869425939779</v>
      </c>
    </row>
    <row r="78" spans="1:5" x14ac:dyDescent="0.25">
      <c r="A78">
        <v>24.799999999999944</v>
      </c>
      <c r="B78">
        <v>25.813395538321167</v>
      </c>
      <c r="C78">
        <f t="shared" si="2"/>
        <v>0.79399580132249004</v>
      </c>
      <c r="D78">
        <v>34.963897161021507</v>
      </c>
      <c r="E78">
        <f t="shared" si="3"/>
        <v>492.40845558991811</v>
      </c>
    </row>
    <row r="79" spans="1:5" x14ac:dyDescent="0.25">
      <c r="A79">
        <v>24.999999999999943</v>
      </c>
      <c r="B79">
        <v>25.092132239408386</v>
      </c>
      <c r="C79">
        <f t="shared" si="2"/>
        <v>0.92513458294299578</v>
      </c>
      <c r="D79">
        <v>34.778951059275599</v>
      </c>
      <c r="E79">
        <f t="shared" si="3"/>
        <v>489.72603916500367</v>
      </c>
    </row>
  </sheetData>
  <mergeCells count="7">
    <mergeCell ref="P41:R41"/>
    <mergeCell ref="P42:R42"/>
    <mergeCell ref="A1:E1"/>
    <mergeCell ref="L2:N2"/>
    <mergeCell ref="H2:J2"/>
    <mergeCell ref="P2:R2"/>
    <mergeCell ref="H1:R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topLeftCell="A10" workbookViewId="0">
      <selection activeCell="E3" sqref="E3"/>
    </sheetView>
  </sheetViews>
  <sheetFormatPr defaultRowHeight="15" x14ac:dyDescent="0.25"/>
  <cols>
    <col min="3" max="3" width="15.28515625" customWidth="1"/>
    <col min="4" max="4" width="15.140625" customWidth="1"/>
    <col min="5" max="5" width="11" customWidth="1"/>
    <col min="8" max="8" width="15.7109375" customWidth="1"/>
    <col min="9" max="9" width="15.85546875" customWidth="1"/>
    <col min="10" max="10" width="15" customWidth="1"/>
    <col min="12" max="12" width="17.85546875" customWidth="1"/>
    <col min="13" max="13" width="16" customWidth="1"/>
    <col min="14" max="14" width="15" customWidth="1"/>
    <col min="16" max="16" width="16.42578125" customWidth="1"/>
    <col min="17" max="17" width="15.7109375" customWidth="1"/>
    <col min="18" max="18" width="15.28515625" customWidth="1"/>
  </cols>
  <sheetData>
    <row r="1" spans="1:18" ht="18.75" x14ac:dyDescent="0.3">
      <c r="A1" s="6" t="s">
        <v>4</v>
      </c>
      <c r="B1" s="6"/>
      <c r="C1" s="6"/>
      <c r="D1" s="6"/>
      <c r="E1" s="6"/>
      <c r="H1" s="6" t="s">
        <v>13</v>
      </c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8" x14ac:dyDescent="0.35">
      <c r="A2" s="1" t="s">
        <v>0</v>
      </c>
      <c r="B2" s="1" t="s">
        <v>1</v>
      </c>
      <c r="C2" s="3" t="s">
        <v>2</v>
      </c>
      <c r="D2" s="4" t="s">
        <v>3</v>
      </c>
      <c r="E2" s="4" t="s">
        <v>5</v>
      </c>
      <c r="H2" s="7" t="s">
        <v>9</v>
      </c>
      <c r="I2" s="7"/>
      <c r="J2" s="7"/>
      <c r="L2" s="7" t="s">
        <v>7</v>
      </c>
      <c r="M2" s="7"/>
      <c r="N2" s="7"/>
      <c r="P2" s="7" t="s">
        <v>10</v>
      </c>
      <c r="Q2" s="7"/>
      <c r="R2" s="7"/>
    </row>
    <row r="3" spans="1:18" x14ac:dyDescent="0.25">
      <c r="A3">
        <v>6.0000000000000027</v>
      </c>
      <c r="B3">
        <v>33.01582003377348</v>
      </c>
      <c r="C3">
        <f>($B$3-B3)/6.29</f>
        <v>0</v>
      </c>
      <c r="D3" s="5">
        <v>69.530552735725919</v>
      </c>
      <c r="E3">
        <f>D3*14.5037738-14.7</f>
        <v>993.75540906793981</v>
      </c>
      <c r="H3" s="3" t="s">
        <v>8</v>
      </c>
      <c r="I3" s="3" t="s">
        <v>2</v>
      </c>
      <c r="J3" s="3" t="s">
        <v>6</v>
      </c>
      <c r="L3" s="3" t="s">
        <v>8</v>
      </c>
      <c r="M3" s="3" t="s">
        <v>2</v>
      </c>
      <c r="N3" s="3" t="s">
        <v>6</v>
      </c>
      <c r="P3" s="3" t="s">
        <v>8</v>
      </c>
      <c r="Q3" s="3" t="s">
        <v>2</v>
      </c>
      <c r="R3" s="3" t="s">
        <v>6</v>
      </c>
    </row>
    <row r="4" spans="1:18" x14ac:dyDescent="0.25">
      <c r="A4">
        <v>6.2000000000000028</v>
      </c>
      <c r="B4">
        <v>32.472449576362493</v>
      </c>
      <c r="C4">
        <f t="shared" ref="C4:C67" si="0">($B$3-B4)/6.29</f>
        <v>8.6386400224322216E-2</v>
      </c>
      <c r="D4" s="5">
        <v>63.814361336477063</v>
      </c>
      <c r="E4">
        <f t="shared" ref="E4:E67" si="1">D4*14.5037738-14.7</f>
        <v>910.84906201572892</v>
      </c>
      <c r="F4" s="2"/>
      <c r="H4">
        <v>68</v>
      </c>
      <c r="I4">
        <v>0</v>
      </c>
      <c r="J4">
        <v>993.74</v>
      </c>
      <c r="L4">
        <v>68</v>
      </c>
      <c r="M4">
        <v>0</v>
      </c>
      <c r="N4">
        <v>993.74</v>
      </c>
      <c r="P4">
        <v>68</v>
      </c>
      <c r="Q4">
        <v>0</v>
      </c>
      <c r="R4">
        <v>993.74</v>
      </c>
    </row>
    <row r="5" spans="1:18" x14ac:dyDescent="0.25">
      <c r="A5">
        <v>6.400000000000003</v>
      </c>
      <c r="B5">
        <v>32.917025694178378</v>
      </c>
      <c r="C5">
        <f t="shared" si="0"/>
        <v>1.5706572272671238E-2</v>
      </c>
      <c r="D5" s="5">
        <v>62.161847324622116</v>
      </c>
      <c r="E5">
        <f t="shared" si="1"/>
        <v>886.88137258645429</v>
      </c>
      <c r="H5">
        <v>67</v>
      </c>
      <c r="I5">
        <v>0.18301100000000001</v>
      </c>
      <c r="J5">
        <v>835.87599999999998</v>
      </c>
      <c r="L5">
        <v>67</v>
      </c>
      <c r="M5">
        <v>0.164157</v>
      </c>
      <c r="N5">
        <v>849.62599999999998</v>
      </c>
      <c r="P5">
        <v>67</v>
      </c>
      <c r="Q5">
        <v>0.14751300000000001</v>
      </c>
      <c r="R5">
        <v>862.12599999999998</v>
      </c>
    </row>
    <row r="6" spans="1:18" x14ac:dyDescent="0.25">
      <c r="A6">
        <v>6.6000000000000032</v>
      </c>
      <c r="B6">
        <v>32.353895508157891</v>
      </c>
      <c r="C6">
        <f t="shared" si="0"/>
        <v>0.1052344237862622</v>
      </c>
      <c r="D6" s="5">
        <v>60.796641828942853</v>
      </c>
      <c r="E6">
        <f t="shared" si="1"/>
        <v>867.08074088660533</v>
      </c>
      <c r="H6">
        <v>66</v>
      </c>
      <c r="I6">
        <v>0.44401099999999999</v>
      </c>
      <c r="J6">
        <v>680.76400000000001</v>
      </c>
      <c r="L6">
        <v>66</v>
      </c>
      <c r="M6">
        <v>0.377193</v>
      </c>
      <c r="N6">
        <v>714.51400000000001</v>
      </c>
      <c r="P6">
        <v>66</v>
      </c>
      <c r="Q6">
        <v>0.32618799999999998</v>
      </c>
      <c r="R6">
        <v>742.51400000000001</v>
      </c>
    </row>
    <row r="7" spans="1:18" x14ac:dyDescent="0.25">
      <c r="A7">
        <v>6.8000000000000034</v>
      </c>
      <c r="B7">
        <v>32.521847050689765</v>
      </c>
      <c r="C7">
        <f t="shared" si="0"/>
        <v>7.8533065673086669E-2</v>
      </c>
      <c r="D7" s="5">
        <v>59.503218914851189</v>
      </c>
      <c r="E7">
        <f t="shared" si="1"/>
        <v>848.32122751288307</v>
      </c>
      <c r="H7">
        <v>65</v>
      </c>
      <c r="I7">
        <v>0.80529700000000004</v>
      </c>
      <c r="J7">
        <v>540.154</v>
      </c>
      <c r="L7">
        <v>65</v>
      </c>
      <c r="M7">
        <v>0.62917299999999998</v>
      </c>
      <c r="N7">
        <v>600.404</v>
      </c>
      <c r="P7">
        <v>65</v>
      </c>
      <c r="Q7">
        <v>0.51998900000000003</v>
      </c>
      <c r="R7">
        <v>644.654</v>
      </c>
    </row>
    <row r="8" spans="1:18" x14ac:dyDescent="0.25">
      <c r="A8">
        <v>7.0000000000000036</v>
      </c>
      <c r="B8">
        <v>32.610762424115521</v>
      </c>
      <c r="C8">
        <f t="shared" si="0"/>
        <v>6.4397076257227182E-2</v>
      </c>
      <c r="D8" s="5">
        <v>58.322654733609355</v>
      </c>
      <c r="E8">
        <f t="shared" si="1"/>
        <v>831.19859167176924</v>
      </c>
      <c r="L8">
        <v>64</v>
      </c>
      <c r="M8">
        <v>0.84058299999999997</v>
      </c>
      <c r="N8">
        <v>528.29700000000003</v>
      </c>
      <c r="P8">
        <v>64</v>
      </c>
      <c r="Q8">
        <v>0.68624600000000002</v>
      </c>
      <c r="R8">
        <v>578.29700000000003</v>
      </c>
    </row>
    <row r="9" spans="1:18" x14ac:dyDescent="0.25">
      <c r="A9">
        <v>7.2000000000000037</v>
      </c>
      <c r="B9">
        <v>32.452690577714691</v>
      </c>
      <c r="C9">
        <f t="shared" si="0"/>
        <v>8.9527735462446578E-2</v>
      </c>
      <c r="D9" s="5">
        <v>57.193367115881912</v>
      </c>
      <c r="E9">
        <f t="shared" si="1"/>
        <v>814.81965950910956</v>
      </c>
      <c r="K9" s="2"/>
      <c r="L9">
        <v>63</v>
      </c>
      <c r="M9">
        <v>0.94078099999999998</v>
      </c>
      <c r="N9">
        <v>498.69099999999997</v>
      </c>
      <c r="P9">
        <v>63</v>
      </c>
      <c r="Q9">
        <v>0.78706200000000004</v>
      </c>
      <c r="R9">
        <v>543.44100000000003</v>
      </c>
    </row>
    <row r="10" spans="1:18" x14ac:dyDescent="0.25">
      <c r="A10">
        <v>7.4000000000000039</v>
      </c>
      <c r="B10">
        <v>32.482329073776292</v>
      </c>
      <c r="C10">
        <f t="shared" si="0"/>
        <v>8.4815732908932906E-2</v>
      </c>
      <c r="D10" s="5">
        <v>56.146164206931871</v>
      </c>
      <c r="E10">
        <f t="shared" si="1"/>
        <v>799.63126539499615</v>
      </c>
      <c r="L10">
        <v>62</v>
      </c>
      <c r="M10">
        <v>0.97378100000000001</v>
      </c>
      <c r="N10">
        <v>488.58800000000002</v>
      </c>
      <c r="P10">
        <v>62</v>
      </c>
      <c r="Q10">
        <v>0.83302399999999999</v>
      </c>
      <c r="R10">
        <v>528.08799999999997</v>
      </c>
    </row>
    <row r="11" spans="1:18" x14ac:dyDescent="0.25">
      <c r="A11">
        <v>7.6000000000000041</v>
      </c>
      <c r="B11">
        <v>32.373654532236124</v>
      </c>
      <c r="C11">
        <f t="shared" si="0"/>
        <v>0.10209308450514404</v>
      </c>
      <c r="D11" s="5">
        <v>55.160521986288416</v>
      </c>
      <c r="E11">
        <f t="shared" si="1"/>
        <v>785.33573357905379</v>
      </c>
      <c r="L11">
        <v>61</v>
      </c>
      <c r="M11">
        <v>0.98263699999999998</v>
      </c>
      <c r="N11">
        <v>484.98700000000002</v>
      </c>
      <c r="P11">
        <v>61</v>
      </c>
      <c r="Q11">
        <v>0.85054300000000005</v>
      </c>
      <c r="R11">
        <v>521.73699999999997</v>
      </c>
    </row>
    <row r="12" spans="1:18" x14ac:dyDescent="0.25">
      <c r="A12">
        <v>7.8000000000000043</v>
      </c>
      <c r="B12">
        <v>32.136545908723811</v>
      </c>
      <c r="C12">
        <f t="shared" si="0"/>
        <v>0.13978920906989967</v>
      </c>
      <c r="D12" s="5">
        <v>54.205644868877073</v>
      </c>
      <c r="E12">
        <f t="shared" si="1"/>
        <v>771.48641186132363</v>
      </c>
      <c r="L12">
        <v>60</v>
      </c>
      <c r="M12">
        <v>0.98642700000000005</v>
      </c>
      <c r="N12">
        <v>482.887</v>
      </c>
      <c r="P12">
        <v>60</v>
      </c>
      <c r="Q12">
        <v>0.85863299999999998</v>
      </c>
      <c r="R12">
        <v>518.38699999999994</v>
      </c>
    </row>
    <row r="13" spans="1:18" x14ac:dyDescent="0.25">
      <c r="A13">
        <v>8.0000000000000036</v>
      </c>
      <c r="B13">
        <v>31.998232208957873</v>
      </c>
      <c r="C13">
        <f t="shared" si="0"/>
        <v>0.16177866849214734</v>
      </c>
      <c r="D13" s="5">
        <v>53.373948881302866</v>
      </c>
      <c r="E13">
        <f t="shared" si="1"/>
        <v>759.42368138717973</v>
      </c>
      <c r="L13">
        <v>59</v>
      </c>
      <c r="M13">
        <v>0.98906400000000005</v>
      </c>
      <c r="N13">
        <v>481.29</v>
      </c>
      <c r="P13">
        <v>59</v>
      </c>
      <c r="Q13">
        <v>0.86228199999999999</v>
      </c>
      <c r="R13">
        <v>516.54</v>
      </c>
    </row>
    <row r="14" spans="1:18" x14ac:dyDescent="0.25">
      <c r="A14">
        <v>8.2000000000000028</v>
      </c>
      <c r="B14">
        <v>31.909316128889216</v>
      </c>
      <c r="C14">
        <f t="shared" si="0"/>
        <v>0.17591477025187019</v>
      </c>
      <c r="D14" s="5">
        <v>52.614104564258071</v>
      </c>
      <c r="E14">
        <f t="shared" si="1"/>
        <v>748.40307128954657</v>
      </c>
      <c r="L14">
        <v>58</v>
      </c>
      <c r="M14">
        <v>0.99250899999999997</v>
      </c>
      <c r="N14">
        <v>479.69499999999999</v>
      </c>
      <c r="P14">
        <v>58</v>
      </c>
      <c r="Q14">
        <v>0.86668699999999999</v>
      </c>
      <c r="R14">
        <v>514.69500000000005</v>
      </c>
    </row>
    <row r="15" spans="1:18" x14ac:dyDescent="0.25">
      <c r="A15">
        <v>8.4000000000000021</v>
      </c>
      <c r="B15">
        <v>32.768833943310156</v>
      </c>
      <c r="C15">
        <f t="shared" si="0"/>
        <v>3.9266469072070535E-2</v>
      </c>
      <c r="D15" s="5">
        <v>51.874775371352527</v>
      </c>
      <c r="E15">
        <f t="shared" si="1"/>
        <v>737.68000791190798</v>
      </c>
      <c r="P15">
        <v>57</v>
      </c>
      <c r="Q15">
        <v>0.87180000000000002</v>
      </c>
      <c r="R15">
        <v>512.851</v>
      </c>
    </row>
    <row r="16" spans="1:18" x14ac:dyDescent="0.25">
      <c r="A16">
        <v>8.6000000000000014</v>
      </c>
      <c r="B16">
        <v>31.790761197423841</v>
      </c>
      <c r="C16">
        <f t="shared" si="0"/>
        <v>0.19476293105717632</v>
      </c>
      <c r="D16" s="5">
        <v>51.217576410710663</v>
      </c>
      <c r="E16">
        <f t="shared" si="1"/>
        <v>728.14814284516331</v>
      </c>
      <c r="P16">
        <v>56</v>
      </c>
      <c r="Q16">
        <v>0.87756999999999996</v>
      </c>
      <c r="R16">
        <v>511.00900000000001</v>
      </c>
    </row>
    <row r="17" spans="1:18" x14ac:dyDescent="0.25">
      <c r="A17">
        <v>8.8000000000000007</v>
      </c>
      <c r="B17">
        <v>31.543771179112049</v>
      </c>
      <c r="C17">
        <f t="shared" si="0"/>
        <v>0.23403002458846273</v>
      </c>
      <c r="D17" s="5">
        <v>50.580899339627393</v>
      </c>
      <c r="E17">
        <f t="shared" si="1"/>
        <v>718.91392262252498</v>
      </c>
      <c r="P17">
        <v>55</v>
      </c>
      <c r="Q17">
        <v>0.88393900000000003</v>
      </c>
      <c r="R17">
        <v>509.17</v>
      </c>
    </row>
    <row r="18" spans="1:18" x14ac:dyDescent="0.25">
      <c r="A18">
        <v>9</v>
      </c>
      <c r="B18">
        <v>31.553650794787306</v>
      </c>
      <c r="C18">
        <f t="shared" si="0"/>
        <v>0.23245933847156983</v>
      </c>
      <c r="D18" s="5">
        <v>49.954476372485473</v>
      </c>
      <c r="E18">
        <f t="shared" si="1"/>
        <v>709.82842560397376</v>
      </c>
      <c r="P18">
        <v>54</v>
      </c>
      <c r="Q18">
        <v>0.890845</v>
      </c>
      <c r="R18">
        <v>507.33199999999999</v>
      </c>
    </row>
    <row r="19" spans="1:18" x14ac:dyDescent="0.25">
      <c r="A19">
        <v>9.1999999999999993</v>
      </c>
      <c r="B19">
        <v>31.543771179112049</v>
      </c>
      <c r="C19">
        <f t="shared" si="0"/>
        <v>0.23403002458846273</v>
      </c>
      <c r="D19" s="5">
        <v>49.45127351604792</v>
      </c>
      <c r="E19">
        <f t="shared" si="1"/>
        <v>702.53008519868956</v>
      </c>
      <c r="P19">
        <v>53</v>
      </c>
      <c r="Q19">
        <v>0.898227</v>
      </c>
      <c r="R19">
        <v>505.49599999999998</v>
      </c>
    </row>
    <row r="20" spans="1:18" x14ac:dyDescent="0.25">
      <c r="A20">
        <v>9.3999999999999986</v>
      </c>
      <c r="B20">
        <v>31.464734209012896</v>
      </c>
      <c r="C20">
        <f t="shared" si="0"/>
        <v>0.24659552062966358</v>
      </c>
      <c r="D20" s="5">
        <v>48.937791490508488</v>
      </c>
      <c r="E20">
        <f t="shared" si="1"/>
        <v>695.08265804989992</v>
      </c>
      <c r="P20">
        <v>52</v>
      </c>
      <c r="Q20">
        <v>0.90601699999999996</v>
      </c>
      <c r="R20">
        <v>503.661</v>
      </c>
    </row>
    <row r="21" spans="1:18" x14ac:dyDescent="0.25">
      <c r="A21">
        <v>9.5999999999999979</v>
      </c>
      <c r="B21">
        <v>31.346178605152126</v>
      </c>
      <c r="C21">
        <f t="shared" si="0"/>
        <v>0.2654437883340785</v>
      </c>
      <c r="D21" s="5">
        <v>48.485919217904609</v>
      </c>
      <c r="E21">
        <f t="shared" si="1"/>
        <v>688.52880482156127</v>
      </c>
      <c r="P21">
        <v>51</v>
      </c>
      <c r="Q21">
        <v>0.91415100000000005</v>
      </c>
      <c r="R21">
        <v>501.82900000000001</v>
      </c>
    </row>
    <row r="22" spans="1:18" x14ac:dyDescent="0.25">
      <c r="A22">
        <v>9.7999999999999972</v>
      </c>
      <c r="B22">
        <v>31.662326485124574</v>
      </c>
      <c r="C22">
        <f t="shared" si="0"/>
        <v>0.21518180423671004</v>
      </c>
      <c r="D22" s="5">
        <v>47.941608513438453</v>
      </c>
      <c r="E22">
        <f t="shared" si="1"/>
        <v>680.63424548706553</v>
      </c>
      <c r="P22">
        <v>50</v>
      </c>
      <c r="Q22">
        <v>0.92256300000000002</v>
      </c>
      <c r="R22">
        <v>499.99799999999999</v>
      </c>
    </row>
    <row r="23" spans="1:18" x14ac:dyDescent="0.25">
      <c r="A23">
        <v>9.9999999999999964</v>
      </c>
      <c r="B23">
        <v>30.575562868226196</v>
      </c>
      <c r="C23">
        <f t="shared" si="0"/>
        <v>0.387958213918487</v>
      </c>
      <c r="D23" s="5">
        <v>47.366475934839443</v>
      </c>
      <c r="E23">
        <f t="shared" si="1"/>
        <v>672.29265266205471</v>
      </c>
      <c r="P23">
        <v>49</v>
      </c>
      <c r="Q23">
        <v>0.93118699999999999</v>
      </c>
      <c r="R23">
        <v>498.16899999999998</v>
      </c>
    </row>
    <row r="24" spans="1:18" x14ac:dyDescent="0.25">
      <c r="A24">
        <v>10.199999999999996</v>
      </c>
      <c r="B24">
        <v>31.128826202989966</v>
      </c>
      <c r="C24">
        <f t="shared" si="0"/>
        <v>0.29999901920246635</v>
      </c>
      <c r="D24" s="5">
        <v>47.017282390364358</v>
      </c>
      <c r="E24">
        <f t="shared" si="1"/>
        <v>667.2280284805679</v>
      </c>
      <c r="P24">
        <v>48</v>
      </c>
      <c r="Q24">
        <v>0.93995799999999996</v>
      </c>
      <c r="R24">
        <v>496.34100000000001</v>
      </c>
    </row>
    <row r="25" spans="1:18" x14ac:dyDescent="0.25">
      <c r="A25">
        <v>10.399999999999995</v>
      </c>
      <c r="B25">
        <v>31.138705870559015</v>
      </c>
      <c r="C25">
        <f t="shared" si="0"/>
        <v>0.29842832483536802</v>
      </c>
      <c r="D25" s="5">
        <v>46.555107628370834</v>
      </c>
      <c r="E25">
        <f t="shared" si="1"/>
        <v>660.52475027654498</v>
      </c>
      <c r="P25">
        <v>47</v>
      </c>
      <c r="Q25">
        <v>0.94881400000000005</v>
      </c>
      <c r="R25">
        <v>494.51499999999999</v>
      </c>
    </row>
    <row r="26" spans="1:18" x14ac:dyDescent="0.25">
      <c r="A26">
        <v>10.599999999999994</v>
      </c>
      <c r="B26">
        <v>30.911473206261949</v>
      </c>
      <c r="C26">
        <f t="shared" si="0"/>
        <v>0.3345543445964278</v>
      </c>
      <c r="D26" s="5">
        <v>46.103195914744219</v>
      </c>
      <c r="E26">
        <f t="shared" si="1"/>
        <v>653.97032500453417</v>
      </c>
      <c r="P26">
        <v>46</v>
      </c>
      <c r="Q26">
        <v>0.95769599999999999</v>
      </c>
      <c r="R26">
        <v>492.69099999999997</v>
      </c>
    </row>
    <row r="27" spans="1:18" x14ac:dyDescent="0.25">
      <c r="A27">
        <v>10.799999999999994</v>
      </c>
      <c r="B27">
        <v>30.842315310460712</v>
      </c>
      <c r="C27">
        <f t="shared" si="0"/>
        <v>0.34554924059026509</v>
      </c>
      <c r="D27" s="5">
        <v>45.486940768373799</v>
      </c>
      <c r="E27">
        <f t="shared" si="1"/>
        <v>645.03229975849172</v>
      </c>
      <c r="P27">
        <v>45</v>
      </c>
      <c r="Q27">
        <v>0.96654499999999999</v>
      </c>
      <c r="R27">
        <v>490.86900000000003</v>
      </c>
    </row>
    <row r="28" spans="1:18" x14ac:dyDescent="0.25">
      <c r="A28">
        <v>10.999999999999993</v>
      </c>
      <c r="B28">
        <v>30.792916776888248</v>
      </c>
      <c r="C28">
        <f t="shared" si="0"/>
        <v>0.35340274354296214</v>
      </c>
      <c r="D28" s="5">
        <v>45.199350352931631</v>
      </c>
      <c r="E28">
        <f t="shared" si="1"/>
        <v>640.8611534258705</v>
      </c>
      <c r="P28">
        <v>44</v>
      </c>
      <c r="Q28">
        <v>0.97530700000000004</v>
      </c>
      <c r="R28">
        <v>489.04700000000003</v>
      </c>
    </row>
    <row r="29" spans="1:18" x14ac:dyDescent="0.25">
      <c r="A29">
        <v>11.199999999999992</v>
      </c>
      <c r="B29">
        <v>30.397727416330682</v>
      </c>
      <c r="C29">
        <f t="shared" si="0"/>
        <v>0.41623094076992018</v>
      </c>
      <c r="D29" s="5">
        <v>44.757687867208929</v>
      </c>
      <c r="E29">
        <f t="shared" si="1"/>
        <v>634.45538063700269</v>
      </c>
      <c r="P29">
        <v>43</v>
      </c>
      <c r="Q29">
        <v>0.983931</v>
      </c>
      <c r="R29">
        <v>487.22800000000001</v>
      </c>
    </row>
    <row r="30" spans="1:18" x14ac:dyDescent="0.25">
      <c r="A30">
        <v>11.399999999999991</v>
      </c>
      <c r="B30">
        <v>30.703999339803634</v>
      </c>
      <c r="C30">
        <f t="shared" si="0"/>
        <v>0.36753906104449063</v>
      </c>
      <c r="D30" s="5">
        <v>44.377647123126877</v>
      </c>
      <c r="E30">
        <f t="shared" si="1"/>
        <v>628.94335565005292</v>
      </c>
      <c r="P30">
        <v>42</v>
      </c>
      <c r="Q30">
        <v>0.99236999999999997</v>
      </c>
      <c r="R30">
        <v>485.41</v>
      </c>
    </row>
    <row r="31" spans="1:18" x14ac:dyDescent="0.25">
      <c r="A31">
        <v>11.599999999999991</v>
      </c>
      <c r="B31">
        <v>30.595322338718908</v>
      </c>
      <c r="C31">
        <f t="shared" si="0"/>
        <v>0.38481680366527365</v>
      </c>
      <c r="D31" s="5">
        <v>43.987329652416349</v>
      </c>
      <c r="E31">
        <f t="shared" si="1"/>
        <v>623.2822793446793</v>
      </c>
    </row>
    <row r="32" spans="1:18" x14ac:dyDescent="0.25">
      <c r="A32">
        <v>11.79999999999999</v>
      </c>
      <c r="B32">
        <v>30.486645191157972</v>
      </c>
      <c r="C32">
        <f t="shared" si="0"/>
        <v>0.4020945695732126</v>
      </c>
      <c r="D32" s="5">
        <v>43.617550217817737</v>
      </c>
      <c r="E32">
        <f t="shared" si="1"/>
        <v>617.9190820693691</v>
      </c>
    </row>
    <row r="33" spans="1:18" x14ac:dyDescent="0.25">
      <c r="A33">
        <v>11.999999999999989</v>
      </c>
      <c r="B33">
        <v>30.516284427721427</v>
      </c>
      <c r="C33">
        <f t="shared" si="0"/>
        <v>0.39738244929285416</v>
      </c>
      <c r="D33" s="5">
        <v>43.258037796297671</v>
      </c>
      <c r="E33">
        <f t="shared" si="1"/>
        <v>612.70479522935182</v>
      </c>
    </row>
    <row r="34" spans="1:18" x14ac:dyDescent="0.25">
      <c r="A34">
        <v>12.199999999999989</v>
      </c>
      <c r="B34">
        <v>30.368088136372439</v>
      </c>
      <c r="C34">
        <f t="shared" si="0"/>
        <v>0.42094306794929109</v>
      </c>
      <c r="D34" s="5">
        <v>42.877976852423842</v>
      </c>
      <c r="E34">
        <f t="shared" si="1"/>
        <v>607.19247726919127</v>
      </c>
    </row>
    <row r="35" spans="1:18" x14ac:dyDescent="0.25">
      <c r="A35">
        <v>12.399999999999988</v>
      </c>
      <c r="B35">
        <v>29.716021254075592</v>
      </c>
      <c r="C35">
        <f t="shared" si="0"/>
        <v>0.52461029883909183</v>
      </c>
      <c r="D35" s="5">
        <v>42.528727185099825</v>
      </c>
      <c r="E35">
        <f t="shared" si="1"/>
        <v>602.12703909459856</v>
      </c>
    </row>
    <row r="36" spans="1:18" x14ac:dyDescent="0.25">
      <c r="A36">
        <v>12.599999999999987</v>
      </c>
      <c r="B36">
        <v>30.229771353563766</v>
      </c>
      <c r="C36">
        <f t="shared" si="0"/>
        <v>0.44293301752141712</v>
      </c>
      <c r="D36" s="5">
        <v>42.230834386145901</v>
      </c>
      <c r="E36">
        <f t="shared" si="1"/>
        <v>597.8064693219219</v>
      </c>
    </row>
    <row r="37" spans="1:18" x14ac:dyDescent="0.25">
      <c r="A37">
        <v>12.799999999999986</v>
      </c>
      <c r="B37">
        <v>30.121093716547058</v>
      </c>
      <c r="C37">
        <f t="shared" si="0"/>
        <v>0.46021086124426414</v>
      </c>
      <c r="D37" s="5">
        <v>41.871304466764016</v>
      </c>
      <c r="E37">
        <f t="shared" si="1"/>
        <v>592.59192869687479</v>
      </c>
    </row>
    <row r="38" spans="1:18" x14ac:dyDescent="0.25">
      <c r="A38">
        <v>12.999999999999986</v>
      </c>
      <c r="B38">
        <v>30.397727416330682</v>
      </c>
      <c r="C38">
        <f t="shared" si="0"/>
        <v>0.41623094076992018</v>
      </c>
      <c r="D38" s="5">
        <v>41.583677290155052</v>
      </c>
      <c r="E38">
        <f t="shared" si="1"/>
        <v>588.42024918860579</v>
      </c>
    </row>
    <row r="39" spans="1:18" x14ac:dyDescent="0.25">
      <c r="A39">
        <v>13.199999999999985</v>
      </c>
      <c r="B39">
        <v>30.061814944492181</v>
      </c>
      <c r="C39">
        <f t="shared" si="0"/>
        <v>0.46963514932930034</v>
      </c>
      <c r="D39" s="5">
        <v>41.090595450856057</v>
      </c>
      <c r="E39">
        <f t="shared" si="1"/>
        <v>581.26870172652525</v>
      </c>
    </row>
    <row r="40" spans="1:18" x14ac:dyDescent="0.25">
      <c r="A40">
        <v>13.399999999999984</v>
      </c>
      <c r="B40">
        <v>29.963016895690526</v>
      </c>
      <c r="C40">
        <f t="shared" si="0"/>
        <v>0.48534231130094657</v>
      </c>
      <c r="D40" s="5">
        <v>40.874869501164326</v>
      </c>
      <c r="E40">
        <f t="shared" si="1"/>
        <v>578.13986134940615</v>
      </c>
    </row>
    <row r="41" spans="1:18" x14ac:dyDescent="0.25">
      <c r="A41">
        <v>13.599999999999984</v>
      </c>
      <c r="B41">
        <v>29.449265132186515</v>
      </c>
      <c r="C41">
        <f t="shared" si="0"/>
        <v>0.56701985716803893</v>
      </c>
      <c r="D41" s="5">
        <v>40.628323593009583</v>
      </c>
      <c r="E41">
        <f t="shared" si="1"/>
        <v>574.56401526621414</v>
      </c>
    </row>
    <row r="42" spans="1:18" x14ac:dyDescent="0.25">
      <c r="A42">
        <v>13.799999999999983</v>
      </c>
      <c r="B42">
        <v>29.883978371000907</v>
      </c>
      <c r="C42">
        <f t="shared" si="0"/>
        <v>0.4979080544948446</v>
      </c>
      <c r="D42" s="5">
        <v>40.433139931750361</v>
      </c>
      <c r="E42">
        <f t="shared" si="1"/>
        <v>571.73311559385456</v>
      </c>
    </row>
    <row r="43" spans="1:18" ht="18.75" x14ac:dyDescent="0.3">
      <c r="A43">
        <v>13.999999999999982</v>
      </c>
      <c r="B43">
        <v>29.528304072490556</v>
      </c>
      <c r="C43">
        <f t="shared" si="0"/>
        <v>0.554454047898716</v>
      </c>
      <c r="D43" s="5">
        <v>40.032495687007241</v>
      </c>
      <c r="E43">
        <f t="shared" si="1"/>
        <v>565.92226209382852</v>
      </c>
      <c r="P43" s="6" t="s">
        <v>14</v>
      </c>
      <c r="Q43" s="6"/>
      <c r="R43" s="6"/>
    </row>
    <row r="44" spans="1:18" ht="15.75" x14ac:dyDescent="0.25">
      <c r="A44">
        <v>14.199999999999982</v>
      </c>
      <c r="B44">
        <v>29.646862341922656</v>
      </c>
      <c r="C44">
        <f t="shared" si="0"/>
        <v>0.53560535641507534</v>
      </c>
      <c r="D44" s="5">
        <v>39.785942650469849</v>
      </c>
      <c r="E44">
        <f t="shared" si="1"/>
        <v>562.34631262218704</v>
      </c>
      <c r="P44" s="7" t="s">
        <v>7</v>
      </c>
      <c r="Q44" s="7"/>
      <c r="R44" s="7"/>
    </row>
    <row r="45" spans="1:18" x14ac:dyDescent="0.25">
      <c r="A45">
        <v>14.399999999999981</v>
      </c>
      <c r="B45">
        <v>29.498664478678112</v>
      </c>
      <c r="C45">
        <f t="shared" si="0"/>
        <v>0.55916622497541613</v>
      </c>
      <c r="D45" s="5">
        <v>39.559933876644124</v>
      </c>
      <c r="E45">
        <f t="shared" si="1"/>
        <v>559.06833248980342</v>
      </c>
      <c r="P45" s="3" t="s">
        <v>8</v>
      </c>
      <c r="Q45" s="3" t="s">
        <v>2</v>
      </c>
      <c r="R45" s="3" t="s">
        <v>6</v>
      </c>
    </row>
    <row r="46" spans="1:18" x14ac:dyDescent="0.25">
      <c r="A46">
        <v>14.59999999999998</v>
      </c>
      <c r="B46">
        <v>29.20226796101689</v>
      </c>
      <c r="C46">
        <f t="shared" si="0"/>
        <v>0.60628808787863109</v>
      </c>
      <c r="D46" s="5">
        <v>39.128457750876336</v>
      </c>
      <c r="E46">
        <f t="shared" si="1"/>
        <v>552.8103003615671</v>
      </c>
      <c r="P46">
        <v>68</v>
      </c>
      <c r="Q46">
        <v>0</v>
      </c>
      <c r="R46">
        <v>910.84</v>
      </c>
    </row>
    <row r="47" spans="1:18" x14ac:dyDescent="0.25">
      <c r="A47">
        <v>14.799999999999979</v>
      </c>
      <c r="B47">
        <v>29.459145003830372</v>
      </c>
      <c r="C47">
        <f t="shared" si="0"/>
        <v>0.56544913035661493</v>
      </c>
      <c r="D47" s="5">
        <v>38.953810854653526</v>
      </c>
      <c r="E47">
        <f t="shared" si="1"/>
        <v>550.2772612838794</v>
      </c>
      <c r="P47">
        <v>67</v>
      </c>
      <c r="Q47">
        <v>0.17585200000000001</v>
      </c>
      <c r="R47">
        <v>771.226</v>
      </c>
    </row>
    <row r="48" spans="1:18" x14ac:dyDescent="0.25">
      <c r="A48">
        <v>14.999999999999979</v>
      </c>
      <c r="B48">
        <v>29.389985877720711</v>
      </c>
      <c r="C48">
        <f t="shared" si="0"/>
        <v>0.57644422194797584</v>
      </c>
      <c r="D48" s="5">
        <v>38.686701838552665</v>
      </c>
      <c r="E48">
        <f t="shared" si="1"/>
        <v>546.40317253441185</v>
      </c>
      <c r="P48">
        <v>66</v>
      </c>
      <c r="Q48">
        <v>0.40175300000000003</v>
      </c>
      <c r="R48">
        <v>643.61400000000003</v>
      </c>
    </row>
    <row r="49" spans="1:18" x14ac:dyDescent="0.25">
      <c r="A49">
        <v>15.199999999999978</v>
      </c>
      <c r="B49">
        <v>29.38010599787906</v>
      </c>
      <c r="C49">
        <f t="shared" si="0"/>
        <v>0.57801495006270587</v>
      </c>
      <c r="D49" s="5">
        <v>38.35794897080892</v>
      </c>
      <c r="E49">
        <f t="shared" si="1"/>
        <v>541.63501530455528</v>
      </c>
      <c r="P49">
        <v>65</v>
      </c>
      <c r="Q49">
        <v>0.65440600000000004</v>
      </c>
      <c r="R49">
        <v>542.00400000000002</v>
      </c>
    </row>
    <row r="50" spans="1:18" x14ac:dyDescent="0.25">
      <c r="A50">
        <v>15.399999999999977</v>
      </c>
      <c r="B50">
        <v>29.231907660065449</v>
      </c>
      <c r="C50">
        <f t="shared" si="0"/>
        <v>0.60157589407122902</v>
      </c>
      <c r="D50" s="5">
        <v>38.234665706045092</v>
      </c>
      <c r="E50">
        <f t="shared" si="1"/>
        <v>539.8469427190953</v>
      </c>
      <c r="P50">
        <v>64</v>
      </c>
      <c r="Q50">
        <v>0.84420200000000001</v>
      </c>
      <c r="R50">
        <v>483.39699999999999</v>
      </c>
    </row>
    <row r="51" spans="1:18" x14ac:dyDescent="0.25">
      <c r="A51">
        <v>15.599999999999977</v>
      </c>
      <c r="B51">
        <v>29.192388059005953</v>
      </c>
      <c r="C51">
        <f t="shared" si="0"/>
        <v>0.60785881951788978</v>
      </c>
      <c r="D51" s="5">
        <v>37.782622697370456</v>
      </c>
      <c r="E51">
        <f t="shared" si="1"/>
        <v>533.29061317340688</v>
      </c>
      <c r="P51">
        <v>63</v>
      </c>
      <c r="Q51">
        <v>0.92804299999999995</v>
      </c>
      <c r="R51">
        <v>460.291</v>
      </c>
    </row>
    <row r="52" spans="1:18" x14ac:dyDescent="0.25">
      <c r="A52">
        <v>15.799999999999976</v>
      </c>
      <c r="B52">
        <v>29.152868439330604</v>
      </c>
      <c r="C52">
        <f t="shared" si="0"/>
        <v>0.61414174792414566</v>
      </c>
      <c r="D52" s="5">
        <v>37.597694036937696</v>
      </c>
      <c r="E52">
        <f t="shared" si="1"/>
        <v>530.60844971335314</v>
      </c>
      <c r="P52">
        <v>62</v>
      </c>
      <c r="Q52">
        <v>0.955681</v>
      </c>
      <c r="R52">
        <v>452.18799999999999</v>
      </c>
    </row>
    <row r="53" spans="1:18" x14ac:dyDescent="0.25">
      <c r="A53">
        <v>15.999999999999975</v>
      </c>
      <c r="B53">
        <v>28.708271441688673</v>
      </c>
      <c r="C53">
        <f t="shared" si="0"/>
        <v>0.68482489540298996</v>
      </c>
      <c r="D53" s="5">
        <v>37.340846778100001</v>
      </c>
      <c r="E53">
        <f t="shared" si="1"/>
        <v>526.88319517002117</v>
      </c>
      <c r="P53">
        <v>61</v>
      </c>
      <c r="Q53">
        <v>0.96354200000000001</v>
      </c>
      <c r="R53">
        <v>449.08699999999999</v>
      </c>
    </row>
    <row r="54" spans="1:18" x14ac:dyDescent="0.25">
      <c r="A54">
        <v>16.199999999999974</v>
      </c>
      <c r="B54">
        <v>28.994789774894823</v>
      </c>
      <c r="C54">
        <f t="shared" si="0"/>
        <v>0.63927349107768794</v>
      </c>
      <c r="D54" s="5">
        <v>37.104545355856814</v>
      </c>
      <c r="E54">
        <f t="shared" si="1"/>
        <v>523.45593279318769</v>
      </c>
      <c r="P54">
        <v>60</v>
      </c>
      <c r="Q54">
        <v>0.965916</v>
      </c>
      <c r="R54">
        <v>447.48700000000002</v>
      </c>
    </row>
    <row r="55" spans="1:18" x14ac:dyDescent="0.25">
      <c r="A55">
        <v>16.399999999999974</v>
      </c>
      <c r="B55">
        <v>28.895990459144077</v>
      </c>
      <c r="C55">
        <f t="shared" si="0"/>
        <v>0.6549808544720831</v>
      </c>
      <c r="D55" s="5">
        <v>36.847693875726463</v>
      </c>
      <c r="E55">
        <f t="shared" si="1"/>
        <v>519.73061702518191</v>
      </c>
      <c r="P55">
        <v>59</v>
      </c>
      <c r="Q55">
        <v>0.96912799999999999</v>
      </c>
      <c r="R55">
        <v>445.89</v>
      </c>
    </row>
    <row r="56" spans="1:18" x14ac:dyDescent="0.25">
      <c r="A56">
        <v>16.599999999999973</v>
      </c>
      <c r="B56">
        <v>28.816950923472014</v>
      </c>
      <c r="C56">
        <f t="shared" si="0"/>
        <v>0.66754675839450972</v>
      </c>
      <c r="D56" s="5">
        <v>36.580566012554925</v>
      </c>
      <c r="E56">
        <f t="shared" si="1"/>
        <v>515.85625492206452</v>
      </c>
      <c r="P56">
        <v>58</v>
      </c>
      <c r="Q56">
        <v>0.97313400000000005</v>
      </c>
      <c r="R56">
        <v>444.29500000000002</v>
      </c>
    </row>
    <row r="57" spans="1:18" x14ac:dyDescent="0.25">
      <c r="A57">
        <v>16.799999999999972</v>
      </c>
      <c r="B57">
        <v>28.718151400320959</v>
      </c>
      <c r="C57">
        <f t="shared" si="0"/>
        <v>0.68325415476192697</v>
      </c>
      <c r="D57" s="5">
        <v>36.354532897495005</v>
      </c>
      <c r="E57">
        <f t="shared" si="1"/>
        <v>512.57792174992608</v>
      </c>
      <c r="P57">
        <v>57</v>
      </c>
      <c r="Q57">
        <v>0.97788299999999995</v>
      </c>
      <c r="R57">
        <v>442.70100000000002</v>
      </c>
    </row>
    <row r="58" spans="1:18" x14ac:dyDescent="0.25">
      <c r="A58">
        <v>16.999999999999972</v>
      </c>
      <c r="B58">
        <v>28.639111699158118</v>
      </c>
      <c r="C58">
        <f t="shared" si="0"/>
        <v>0.6958200849944931</v>
      </c>
      <c r="D58" s="5">
        <v>36.097675035588694</v>
      </c>
      <c r="E58">
        <f t="shared" si="1"/>
        <v>508.85251342208534</v>
      </c>
      <c r="P58">
        <v>56</v>
      </c>
      <c r="Q58">
        <v>0.98331500000000005</v>
      </c>
      <c r="R58">
        <v>441.10899999999998</v>
      </c>
    </row>
    <row r="59" spans="1:18" x14ac:dyDescent="0.25">
      <c r="A59">
        <v>17.199999999999971</v>
      </c>
      <c r="B59">
        <v>28.609471792321536</v>
      </c>
      <c r="C59">
        <f t="shared" si="0"/>
        <v>0.70053231183655706</v>
      </c>
      <c r="D59" s="5">
        <v>35.851089441879111</v>
      </c>
      <c r="E59">
        <f t="shared" si="1"/>
        <v>505.27609174858281</v>
      </c>
      <c r="P59">
        <v>55</v>
      </c>
      <c r="Q59">
        <v>0.98936999999999997</v>
      </c>
      <c r="R59">
        <v>439.52</v>
      </c>
    </row>
    <row r="60" spans="1:18" x14ac:dyDescent="0.25">
      <c r="A60">
        <v>17.39999999999997</v>
      </c>
      <c r="B60">
        <v>28.510672028560471</v>
      </c>
      <c r="C60">
        <f t="shared" si="0"/>
        <v>0.71623974645675814</v>
      </c>
      <c r="D60" s="5">
        <v>35.5223055404755</v>
      </c>
      <c r="E60">
        <f t="shared" si="1"/>
        <v>500.50748441354341</v>
      </c>
      <c r="P60">
        <v>54</v>
      </c>
      <c r="Q60">
        <v>0.99597899999999995</v>
      </c>
      <c r="R60">
        <v>437.93200000000002</v>
      </c>
    </row>
    <row r="61" spans="1:18" x14ac:dyDescent="0.25">
      <c r="A61">
        <v>17.599999999999969</v>
      </c>
      <c r="B61">
        <v>28.382232165197099</v>
      </c>
      <c r="C61">
        <f t="shared" si="0"/>
        <v>0.73665943856540239</v>
      </c>
      <c r="D61" s="5">
        <v>35.357912260186893</v>
      </c>
      <c r="E61">
        <f t="shared" si="1"/>
        <v>498.12316146199743</v>
      </c>
    </row>
    <row r="62" spans="1:18" x14ac:dyDescent="0.25">
      <c r="A62">
        <v>17.799999999999969</v>
      </c>
      <c r="B62">
        <v>28.372352167744111</v>
      </c>
      <c r="C62">
        <f t="shared" si="0"/>
        <v>0.738230185378278</v>
      </c>
      <c r="D62" s="5">
        <v>35.018848327722225</v>
      </c>
      <c r="E62">
        <f t="shared" si="1"/>
        <v>493.20545488179141</v>
      </c>
    </row>
    <row r="63" spans="1:18" x14ac:dyDescent="0.25">
      <c r="A63">
        <v>17.999999999999968</v>
      </c>
      <c r="B63">
        <v>28.401992156693801</v>
      </c>
      <c r="C63">
        <f t="shared" si="0"/>
        <v>0.73351794548166593</v>
      </c>
      <c r="D63" s="5">
        <v>34.833902783103099</v>
      </c>
      <c r="E63">
        <f t="shared" si="1"/>
        <v>490.52304653731778</v>
      </c>
    </row>
    <row r="64" spans="1:18" x14ac:dyDescent="0.25">
      <c r="A64">
        <v>18.199999999999967</v>
      </c>
      <c r="B64">
        <v>29.083709060168133</v>
      </c>
      <c r="C64">
        <f t="shared" si="0"/>
        <v>0.62513687974647814</v>
      </c>
      <c r="D64" s="5">
        <v>34.597581855579165</v>
      </c>
      <c r="E64">
        <f t="shared" si="1"/>
        <v>487.09550126030445</v>
      </c>
    </row>
    <row r="65" spans="1:5" x14ac:dyDescent="0.25">
      <c r="A65">
        <v>18.399999999999967</v>
      </c>
      <c r="B65">
        <v>28.105591808196159</v>
      </c>
      <c r="C65">
        <f t="shared" si="0"/>
        <v>0.78064041742087764</v>
      </c>
      <c r="D65" s="5">
        <v>34.35098417091065</v>
      </c>
      <c r="E65">
        <f t="shared" si="1"/>
        <v>483.51890422226859</v>
      </c>
    </row>
    <row r="66" spans="1:5" x14ac:dyDescent="0.25">
      <c r="A66">
        <v>18.599999999999966</v>
      </c>
      <c r="B66">
        <v>27.749910051864173</v>
      </c>
      <c r="C66">
        <f t="shared" si="0"/>
        <v>0.83718759648796603</v>
      </c>
      <c r="D66" s="5">
        <v>34.124934562013678</v>
      </c>
      <c r="E66">
        <f t="shared" si="1"/>
        <v>480.24033182724844</v>
      </c>
    </row>
    <row r="67" spans="1:5" x14ac:dyDescent="0.25">
      <c r="A67">
        <v>18.799999999999965</v>
      </c>
      <c r="B67">
        <v>28.075951717410344</v>
      </c>
      <c r="C67">
        <f t="shared" si="0"/>
        <v>0.7853526735076527</v>
      </c>
      <c r="D67" s="5">
        <v>33.909158394007548</v>
      </c>
      <c r="E67">
        <f t="shared" si="1"/>
        <v>477.11076309505677</v>
      </c>
    </row>
    <row r="68" spans="1:5" x14ac:dyDescent="0.25">
      <c r="A68">
        <v>18.999999999999964</v>
      </c>
      <c r="B68">
        <v>27.680749542049146</v>
      </c>
      <c r="C68">
        <f t="shared" ref="C68:C78" si="2">($B$3-B68)/6.29</f>
        <v>0.84818290806428209</v>
      </c>
      <c r="D68" s="5">
        <v>33.693380723761607</v>
      </c>
      <c r="E68">
        <f t="shared" ref="E68:E78" si="3">D68*14.5037738-14.7</f>
        <v>473.98117257471864</v>
      </c>
    </row>
    <row r="69" spans="1:5" x14ac:dyDescent="0.25">
      <c r="A69">
        <v>19.199999999999964</v>
      </c>
      <c r="B69">
        <v>27.611588977707438</v>
      </c>
      <c r="C69">
        <f t="shared" si="2"/>
        <v>0.85917822830938662</v>
      </c>
      <c r="D69" s="5">
        <v>33.405674832140548</v>
      </c>
      <c r="E69">
        <f t="shared" si="3"/>
        <v>469.80835140171945</v>
      </c>
    </row>
    <row r="70" spans="1:5" x14ac:dyDescent="0.25">
      <c r="A70">
        <v>19.399999999999963</v>
      </c>
      <c r="B70">
        <v>27.83883062703687</v>
      </c>
      <c r="C70">
        <f t="shared" si="2"/>
        <v>0.82305078008531152</v>
      </c>
      <c r="D70" s="5">
        <v>33.230994958106351</v>
      </c>
      <c r="E70">
        <f t="shared" si="3"/>
        <v>467.27483402131497</v>
      </c>
    </row>
    <row r="71" spans="1:5" x14ac:dyDescent="0.25">
      <c r="A71">
        <v>19.599999999999962</v>
      </c>
      <c r="B71">
        <v>27.710389767224665</v>
      </c>
      <c r="C71">
        <f t="shared" si="2"/>
        <v>0.8434706306118942</v>
      </c>
      <c r="D71" s="5">
        <v>33.015212587343456</v>
      </c>
      <c r="E71">
        <f t="shared" si="3"/>
        <v>464.14517532574223</v>
      </c>
    </row>
    <row r="72" spans="1:5" x14ac:dyDescent="0.25">
      <c r="A72">
        <v>19.799999999999962</v>
      </c>
      <c r="B72">
        <v>27.660989386367635</v>
      </c>
      <c r="C72">
        <f t="shared" si="2"/>
        <v>0.8513244272505317</v>
      </c>
      <c r="D72" s="5">
        <v>32.809704183192679</v>
      </c>
      <c r="E72">
        <f t="shared" si="3"/>
        <v>461.16452791794035</v>
      </c>
    </row>
    <row r="73" spans="1:5" x14ac:dyDescent="0.25">
      <c r="A73">
        <v>19.999999999999961</v>
      </c>
      <c r="B73">
        <v>27.937631159888458</v>
      </c>
      <c r="C73">
        <f t="shared" si="2"/>
        <v>0.8073432231931672</v>
      </c>
      <c r="D73" s="5">
        <v>32.563092319353103</v>
      </c>
      <c r="E73">
        <f t="shared" si="3"/>
        <v>457.58772522841474</v>
      </c>
    </row>
    <row r="74" spans="1:5" x14ac:dyDescent="0.25">
      <c r="A74">
        <v>20.19999999999996</v>
      </c>
      <c r="B74">
        <v>27.552308450673344</v>
      </c>
      <c r="C74">
        <f t="shared" si="2"/>
        <v>0.86860279540542695</v>
      </c>
      <c r="D74" s="5">
        <v>32.419234504387504</v>
      </c>
      <c r="E74">
        <f t="shared" si="3"/>
        <v>455.50124402079143</v>
      </c>
    </row>
    <row r="75" spans="1:5" x14ac:dyDescent="0.25">
      <c r="A75">
        <v>20.399999999999959</v>
      </c>
      <c r="B75">
        <v>28.066071684895871</v>
      </c>
      <c r="C75">
        <f t="shared" si="2"/>
        <v>0.78692342589469144</v>
      </c>
      <c r="D75" s="5">
        <v>32.265100401219001</v>
      </c>
      <c r="E75">
        <f t="shared" si="3"/>
        <v>453.26571785356964</v>
      </c>
    </row>
    <row r="76" spans="1:5" x14ac:dyDescent="0.25">
      <c r="A76">
        <v>20.599999999999959</v>
      </c>
      <c r="B76">
        <v>27.354706406089932</v>
      </c>
      <c r="C76">
        <f t="shared" si="2"/>
        <v>0.90001806481455449</v>
      </c>
      <c r="D76" s="5">
        <v>31.967105664709944</v>
      </c>
      <c r="E76">
        <f t="shared" si="3"/>
        <v>448.94366960165166</v>
      </c>
    </row>
    <row r="77" spans="1:5" x14ac:dyDescent="0.25">
      <c r="A77">
        <v>20.799999999999958</v>
      </c>
      <c r="B77">
        <v>27.30530582597466</v>
      </c>
      <c r="C77">
        <f t="shared" si="2"/>
        <v>0.90787189313176786</v>
      </c>
      <c r="D77" s="5">
        <v>31.751314618136686</v>
      </c>
      <c r="E77">
        <f t="shared" si="3"/>
        <v>445.81388507408786</v>
      </c>
    </row>
    <row r="78" spans="1:5" x14ac:dyDescent="0.25">
      <c r="A78">
        <v>20.999999999999957</v>
      </c>
      <c r="B78">
        <v>27.028662070211908</v>
      </c>
      <c r="C78">
        <f t="shared" si="2"/>
        <v>0.95185341233093346</v>
      </c>
      <c r="D78" s="5">
        <v>31.617728947534655</v>
      </c>
      <c r="E78">
        <f t="shared" si="3"/>
        <v>443.87638872475469</v>
      </c>
    </row>
  </sheetData>
  <mergeCells count="7">
    <mergeCell ref="P43:R43"/>
    <mergeCell ref="P44:R44"/>
    <mergeCell ref="A1:E1"/>
    <mergeCell ref="H2:J2"/>
    <mergeCell ref="L2:N2"/>
    <mergeCell ref="P2:R2"/>
    <mergeCell ref="H1:R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4"/>
  <sheetViews>
    <sheetView topLeftCell="A2" workbookViewId="0">
      <selection activeCell="E3" sqref="E3"/>
    </sheetView>
  </sheetViews>
  <sheetFormatPr defaultRowHeight="15" x14ac:dyDescent="0.25"/>
  <cols>
    <col min="3" max="3" width="15.28515625" customWidth="1"/>
    <col min="4" max="4" width="15.140625" customWidth="1"/>
    <col min="5" max="5" width="11" customWidth="1"/>
    <col min="8" max="8" width="15.7109375" customWidth="1"/>
    <col min="9" max="9" width="15.85546875" customWidth="1"/>
    <col min="10" max="10" width="15" customWidth="1"/>
    <col min="12" max="12" width="17.85546875" customWidth="1"/>
    <col min="13" max="13" width="16" customWidth="1"/>
    <col min="14" max="14" width="15" customWidth="1"/>
    <col min="16" max="16" width="16.42578125" customWidth="1"/>
    <col min="17" max="17" width="15.7109375" customWidth="1"/>
    <col min="18" max="18" width="15.28515625" customWidth="1"/>
  </cols>
  <sheetData>
    <row r="1" spans="1:18" ht="18.75" x14ac:dyDescent="0.3">
      <c r="A1" s="6" t="s">
        <v>4</v>
      </c>
      <c r="B1" s="6"/>
      <c r="C1" s="6"/>
      <c r="D1" s="6"/>
      <c r="E1" s="6"/>
      <c r="H1" s="6" t="s">
        <v>15</v>
      </c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8" x14ac:dyDescent="0.35">
      <c r="A2" s="1" t="s">
        <v>0</v>
      </c>
      <c r="B2" s="1" t="s">
        <v>1</v>
      </c>
      <c r="C2" s="3" t="s">
        <v>2</v>
      </c>
      <c r="D2" s="4" t="s">
        <v>3</v>
      </c>
      <c r="E2" s="4" t="s">
        <v>5</v>
      </c>
      <c r="H2" s="7" t="s">
        <v>9</v>
      </c>
      <c r="I2" s="7"/>
      <c r="J2" s="7"/>
      <c r="L2" s="7" t="s">
        <v>7</v>
      </c>
      <c r="M2" s="7"/>
      <c r="N2" s="7"/>
      <c r="P2" s="7" t="s">
        <v>10</v>
      </c>
      <c r="Q2" s="7"/>
      <c r="R2" s="7"/>
    </row>
    <row r="3" spans="1:18" x14ac:dyDescent="0.25">
      <c r="A3" s="10">
        <v>14.799999999999979</v>
      </c>
      <c r="B3" s="11">
        <v>33.93460116132762</v>
      </c>
      <c r="C3">
        <f>($B$3-B3)/9.42</f>
        <v>0</v>
      </c>
      <c r="D3" s="5">
        <v>71.552994903415083</v>
      </c>
      <c r="E3">
        <f>D3*14.5037738-14.7</f>
        <v>1023.0884527916851</v>
      </c>
      <c r="H3" s="3" t="s">
        <v>8</v>
      </c>
      <c r="I3" s="3" t="s">
        <v>2</v>
      </c>
      <c r="J3" s="3" t="s">
        <v>6</v>
      </c>
      <c r="L3" s="3" t="s">
        <v>8</v>
      </c>
      <c r="M3" s="3" t="s">
        <v>2</v>
      </c>
      <c r="N3" s="3" t="s">
        <v>6</v>
      </c>
      <c r="P3" s="3" t="s">
        <v>8</v>
      </c>
      <c r="Q3" s="3" t="s">
        <v>2</v>
      </c>
      <c r="R3" s="3" t="s">
        <v>6</v>
      </c>
    </row>
    <row r="4" spans="1:18" x14ac:dyDescent="0.25">
      <c r="A4" s="8">
        <v>14.999999999999979</v>
      </c>
      <c r="B4" s="9">
        <v>33.114614244194989</v>
      </c>
      <c r="C4" s="11">
        <f t="shared" ref="C4:C67" si="0">($B$3-B4)/9.42</f>
        <v>8.7047443432338778E-2</v>
      </c>
      <c r="D4" s="5">
        <v>58.857541438022835</v>
      </c>
      <c r="E4" s="11">
        <f t="shared" ref="E4:E67" si="1">D4*14.5037738-14.7</f>
        <v>838.95646744120984</v>
      </c>
      <c r="F4" s="2"/>
    </row>
    <row r="5" spans="1:18" x14ac:dyDescent="0.25">
      <c r="A5" s="8">
        <v>15.199999999999978</v>
      </c>
      <c r="B5" s="9">
        <v>34.102549170958682</v>
      </c>
      <c r="C5" s="11">
        <f t="shared" si="0"/>
        <v>-1.7828875757012873E-2</v>
      </c>
      <c r="D5" s="5">
        <v>55.284784402568405</v>
      </c>
      <c r="E5" s="11">
        <f t="shared" si="1"/>
        <v>787.13800755662021</v>
      </c>
    </row>
    <row r="6" spans="1:18" x14ac:dyDescent="0.25">
      <c r="A6" s="8">
        <v>15.399999999999977</v>
      </c>
      <c r="B6" s="9">
        <v>33.21340832511153</v>
      </c>
      <c r="C6" s="11">
        <f t="shared" si="0"/>
        <v>7.6559749067525523E-2</v>
      </c>
      <c r="D6" s="5">
        <v>52.964277261611613</v>
      </c>
      <c r="E6" s="11">
        <f t="shared" si="1"/>
        <v>753.48189688289824</v>
      </c>
    </row>
    <row r="7" spans="1:18" x14ac:dyDescent="0.25">
      <c r="A7" s="8">
        <v>15.599999999999977</v>
      </c>
      <c r="B7" s="9">
        <v>33.766652769478327</v>
      </c>
      <c r="C7" s="11">
        <f t="shared" si="0"/>
        <v>1.7828916332196756E-2</v>
      </c>
      <c r="D7" s="5">
        <v>50.951634588629219</v>
      </c>
      <c r="E7" s="11">
        <f t="shared" si="1"/>
        <v>724.29098281373422</v>
      </c>
    </row>
    <row r="8" spans="1:18" x14ac:dyDescent="0.25">
      <c r="A8" s="8">
        <v>15.799999999999976</v>
      </c>
      <c r="B8" s="9">
        <v>33.628342043288093</v>
      </c>
      <c r="C8" s="11">
        <f t="shared" si="0"/>
        <v>3.2511583656000778E-2</v>
      </c>
      <c r="D8" s="5">
        <v>48.764252780106304</v>
      </c>
      <c r="E8" s="11">
        <f t="shared" si="1"/>
        <v>692.56569184868295</v>
      </c>
    </row>
    <row r="9" spans="1:18" ht="18.75" x14ac:dyDescent="0.3">
      <c r="A9" s="8">
        <v>15.999999999999975</v>
      </c>
      <c r="B9" s="9">
        <v>33.480151694115634</v>
      </c>
      <c r="C9" s="11">
        <f t="shared" si="0"/>
        <v>4.8243043228448704E-2</v>
      </c>
      <c r="D9" s="5">
        <v>46.89508184053372</v>
      </c>
      <c r="E9" s="11">
        <f t="shared" si="1"/>
        <v>665.45565934758872</v>
      </c>
      <c r="K9" s="2"/>
      <c r="P9" s="6" t="s">
        <v>16</v>
      </c>
      <c r="Q9" s="6"/>
      <c r="R9" s="6"/>
    </row>
    <row r="10" spans="1:18" ht="15.75" x14ac:dyDescent="0.25">
      <c r="A10" s="8">
        <v>16.199999999999974</v>
      </c>
      <c r="B10" s="9">
        <v>33.272684711361215</v>
      </c>
      <c r="C10" s="11">
        <f t="shared" si="0"/>
        <v>7.0267139062251086E-2</v>
      </c>
      <c r="D10" s="5">
        <v>45.395544937285649</v>
      </c>
      <c r="E10" s="11">
        <f t="shared" si="1"/>
        <v>643.70671529812614</v>
      </c>
      <c r="P10" s="7" t="s">
        <v>7</v>
      </c>
      <c r="Q10" s="7"/>
      <c r="R10" s="7"/>
    </row>
    <row r="11" spans="1:18" x14ac:dyDescent="0.25">
      <c r="A11" s="8">
        <v>16.399999999999974</v>
      </c>
      <c r="B11" s="9">
        <v>32.99606117617774</v>
      </c>
      <c r="C11" s="11">
        <f t="shared" si="0"/>
        <v>9.9632694814212358E-2</v>
      </c>
      <c r="D11" s="5">
        <v>44.080815926930782</v>
      </c>
      <c r="E11" s="11">
        <f t="shared" si="1"/>
        <v>624.63818312364128</v>
      </c>
      <c r="P11" s="3" t="s">
        <v>8</v>
      </c>
      <c r="Q11" s="3" t="s">
        <v>2</v>
      </c>
      <c r="R11" s="3" t="s">
        <v>6</v>
      </c>
    </row>
    <row r="12" spans="1:18" x14ac:dyDescent="0.25">
      <c r="A12" s="8">
        <v>16.599999999999973</v>
      </c>
      <c r="B12" s="9">
        <v>33.01582003377348</v>
      </c>
      <c r="C12" s="11">
        <f t="shared" si="0"/>
        <v>9.7535151545025553E-2</v>
      </c>
      <c r="D12" s="5">
        <v>43.115272672078575</v>
      </c>
      <c r="E12" s="11">
        <f t="shared" si="1"/>
        <v>610.63416216114911</v>
      </c>
      <c r="P12" s="11">
        <v>68</v>
      </c>
      <c r="Q12" s="11">
        <v>0</v>
      </c>
      <c r="R12" s="11">
        <v>838.94</v>
      </c>
    </row>
    <row r="13" spans="1:18" x14ac:dyDescent="0.25">
      <c r="A13" s="8">
        <v>16.799999999999972</v>
      </c>
      <c r="B13" s="9">
        <v>32.936784572415384</v>
      </c>
      <c r="C13" s="11">
        <f t="shared" si="0"/>
        <v>0.10592532791000388</v>
      </c>
      <c r="D13" s="5">
        <v>42.529767672841501</v>
      </c>
      <c r="E13" s="11">
        <f t="shared" si="1"/>
        <v>602.14213009344542</v>
      </c>
      <c r="P13" s="11">
        <v>67</v>
      </c>
      <c r="Q13" s="11">
        <v>6.7795400000000006E-2</v>
      </c>
      <c r="R13" s="11">
        <v>702.32600000000002</v>
      </c>
    </row>
    <row r="14" spans="1:18" x14ac:dyDescent="0.25">
      <c r="A14" s="8">
        <v>16.999999999999972</v>
      </c>
      <c r="B14" s="9">
        <v>32.719436628792955</v>
      </c>
      <c r="C14" s="11">
        <f t="shared" si="0"/>
        <v>0.12899835801854193</v>
      </c>
      <c r="D14" s="5">
        <v>42.170241106301475</v>
      </c>
      <c r="E14" s="11">
        <f t="shared" si="1"/>
        <v>596.9276380972583</v>
      </c>
      <c r="P14" s="11">
        <v>66</v>
      </c>
      <c r="Q14" s="11">
        <v>0.164574</v>
      </c>
      <c r="R14" s="11">
        <v>569.71400000000006</v>
      </c>
    </row>
    <row r="15" spans="1:18" x14ac:dyDescent="0.25">
      <c r="A15" s="8">
        <v>17.199999999999971</v>
      </c>
      <c r="B15" s="9">
        <v>32.749075021351317</v>
      </c>
      <c r="C15" s="11">
        <f t="shared" si="0"/>
        <v>0.12585203184461824</v>
      </c>
      <c r="D15" s="5">
        <v>42.057246110062394</v>
      </c>
      <c r="E15" s="11">
        <f t="shared" si="1"/>
        <v>595.2887842312748</v>
      </c>
      <c r="P15" s="11">
        <v>65</v>
      </c>
      <c r="Q15" s="11">
        <v>0.305927</v>
      </c>
      <c r="R15" s="11">
        <v>445.60399999999998</v>
      </c>
    </row>
    <row r="16" spans="1:18" x14ac:dyDescent="0.25">
      <c r="A16" s="8">
        <v>17.39999999999997</v>
      </c>
      <c r="B16" s="9">
        <v>32.531726541731047</v>
      </c>
      <c r="C16" s="11">
        <f t="shared" si="0"/>
        <v>0.14892511885313947</v>
      </c>
      <c r="D16" s="5">
        <v>41.954522999891964</v>
      </c>
      <c r="E16" s="11">
        <f t="shared" si="1"/>
        <v>593.79891147733042</v>
      </c>
      <c r="P16" s="11">
        <v>64</v>
      </c>
      <c r="Q16" s="11">
        <v>0.50233300000000003</v>
      </c>
      <c r="R16" s="11">
        <v>340.49700000000001</v>
      </c>
    </row>
    <row r="17" spans="1:18" x14ac:dyDescent="0.25">
      <c r="A17" s="8">
        <v>17.599999999999969</v>
      </c>
      <c r="B17" s="9">
        <v>32.462570077675174</v>
      </c>
      <c r="C17" s="11">
        <f t="shared" si="0"/>
        <v>0.15626656938985628</v>
      </c>
      <c r="D17" s="5">
        <v>42.046973815595578</v>
      </c>
      <c r="E17" s="11">
        <f t="shared" si="1"/>
        <v>595.13979719592112</v>
      </c>
      <c r="P17" s="11">
        <v>63</v>
      </c>
      <c r="Q17" s="11">
        <v>0.70526200000000006</v>
      </c>
      <c r="R17" s="11">
        <v>272.39100000000002</v>
      </c>
    </row>
    <row r="18" spans="1:18" x14ac:dyDescent="0.25">
      <c r="A18" s="8">
        <v>17.799999999999969</v>
      </c>
      <c r="B18" s="9">
        <v>32.235341257140504</v>
      </c>
      <c r="C18" s="11">
        <f t="shared" si="0"/>
        <v>0.18038852486062801</v>
      </c>
      <c r="D18" s="5">
        <v>42.088062971386947</v>
      </c>
      <c r="E18" s="11">
        <f t="shared" si="1"/>
        <v>595.73574501715211</v>
      </c>
      <c r="P18" s="11">
        <v>62</v>
      </c>
      <c r="Q18" s="11">
        <v>0.82798899999999998</v>
      </c>
      <c r="R18" s="11">
        <v>242.28800000000001</v>
      </c>
    </row>
    <row r="19" spans="1:18" x14ac:dyDescent="0.25">
      <c r="A19" s="8">
        <v>17.999999999999968</v>
      </c>
      <c r="B19" s="9">
        <v>32.600882943287509</v>
      </c>
      <c r="C19" s="11">
        <f t="shared" si="0"/>
        <v>0.14158367495117957</v>
      </c>
      <c r="D19" s="5">
        <v>42.118879799590346</v>
      </c>
      <c r="E19" s="11">
        <f t="shared" si="1"/>
        <v>596.18270532264762</v>
      </c>
      <c r="P19" s="11">
        <v>61</v>
      </c>
      <c r="Q19" s="11">
        <v>0.87705999999999995</v>
      </c>
      <c r="R19" s="11">
        <v>231.68700000000001</v>
      </c>
    </row>
    <row r="20" spans="1:18" x14ac:dyDescent="0.25">
      <c r="A20" s="8">
        <v>18.199999999999967</v>
      </c>
      <c r="B20" s="9">
        <v>31.998232208957873</v>
      </c>
      <c r="C20" s="11">
        <f t="shared" si="0"/>
        <v>0.20555933676961224</v>
      </c>
      <c r="D20" s="5">
        <v>42.00588460094427</v>
      </c>
      <c r="E20" s="11">
        <f t="shared" si="1"/>
        <v>594.54384852099884</v>
      </c>
      <c r="P20" s="11">
        <v>60</v>
      </c>
      <c r="Q20" s="11">
        <v>0.89365899999999998</v>
      </c>
      <c r="R20" s="11">
        <v>228.08699999999999</v>
      </c>
    </row>
    <row r="21" spans="1:18" x14ac:dyDescent="0.25">
      <c r="A21" s="8">
        <v>18.399999999999967</v>
      </c>
      <c r="B21" s="9">
        <v>31.998232208957873</v>
      </c>
      <c r="C21" s="11">
        <f t="shared" si="0"/>
        <v>0.20555933676961224</v>
      </c>
      <c r="D21" s="5">
        <v>41.975067651342215</v>
      </c>
      <c r="E21" s="11">
        <f t="shared" si="1"/>
        <v>594.09688645476467</v>
      </c>
      <c r="P21" s="11">
        <v>59</v>
      </c>
      <c r="Q21" s="11">
        <v>0.90061899999999995</v>
      </c>
      <c r="R21" s="11">
        <v>226.49</v>
      </c>
    </row>
    <row r="22" spans="1:18" x14ac:dyDescent="0.25">
      <c r="A22" s="8">
        <v>18.599999999999966</v>
      </c>
      <c r="B22" s="9">
        <v>31.267141437017681</v>
      </c>
      <c r="C22" s="11">
        <f t="shared" si="0"/>
        <v>0.28316982211358166</v>
      </c>
      <c r="D22" s="5">
        <v>41.769620475555612</v>
      </c>
      <c r="E22" s="11">
        <f t="shared" si="1"/>
        <v>591.1171270893069</v>
      </c>
      <c r="P22" s="11">
        <v>58</v>
      </c>
      <c r="Q22" s="11">
        <v>0.90798699999999999</v>
      </c>
      <c r="R22" s="11">
        <v>224.89500000000001</v>
      </c>
    </row>
    <row r="23" spans="1:18" x14ac:dyDescent="0.25">
      <c r="A23" s="8">
        <v>18.799999999999965</v>
      </c>
      <c r="B23" s="9">
        <v>32.077268639064926</v>
      </c>
      <c r="C23" s="11">
        <f t="shared" si="0"/>
        <v>0.19716905756504191</v>
      </c>
      <c r="D23" s="5">
        <v>41.492264460502312</v>
      </c>
      <c r="E23" s="11">
        <f t="shared" si="1"/>
        <v>587.0944181849045</v>
      </c>
      <c r="P23" s="11">
        <v>57</v>
      </c>
      <c r="Q23" s="11">
        <v>0.91573000000000004</v>
      </c>
      <c r="R23" s="11">
        <v>223.30099999999999</v>
      </c>
    </row>
    <row r="24" spans="1:18" x14ac:dyDescent="0.25">
      <c r="A24" s="8">
        <v>18.999999999999964</v>
      </c>
      <c r="B24" s="9">
        <v>31.662326485124574</v>
      </c>
      <c r="C24" s="11">
        <f t="shared" si="0"/>
        <v>0.24121811849289243</v>
      </c>
      <c r="D24" s="5">
        <v>41.091634396640529</v>
      </c>
      <c r="E24" s="11">
        <f t="shared" si="1"/>
        <v>581.28377036117365</v>
      </c>
      <c r="P24" s="11">
        <v>56</v>
      </c>
      <c r="Q24" s="11">
        <v>0.92381100000000005</v>
      </c>
      <c r="R24" s="11">
        <v>221.709</v>
      </c>
    </row>
    <row r="25" spans="1:18" x14ac:dyDescent="0.25">
      <c r="A25" s="8">
        <v>19.199999999999964</v>
      </c>
      <c r="B25" s="9">
        <v>31.474613834617756</v>
      </c>
      <c r="C25" s="11">
        <f t="shared" si="0"/>
        <v>0.26114515145539963</v>
      </c>
      <c r="D25" s="5">
        <v>40.721817106555605</v>
      </c>
      <c r="E25" s="11">
        <f t="shared" si="1"/>
        <v>575.92002403845288</v>
      </c>
      <c r="P25" s="11">
        <v>55</v>
      </c>
      <c r="Q25" s="11">
        <v>0.93218900000000005</v>
      </c>
      <c r="R25" s="11">
        <v>220.12</v>
      </c>
    </row>
    <row r="26" spans="1:18" x14ac:dyDescent="0.25">
      <c r="A26" s="8">
        <v>19.399999999999963</v>
      </c>
      <c r="B26" s="9">
        <v>31.504252703990751</v>
      </c>
      <c r="C26" s="11">
        <f t="shared" si="0"/>
        <v>0.25799877466421117</v>
      </c>
      <c r="D26" s="5">
        <v>40.280084727590491</v>
      </c>
      <c r="E26" s="11">
        <f t="shared" si="1"/>
        <v>569.513237533807</v>
      </c>
      <c r="P26" s="11">
        <v>54</v>
      </c>
      <c r="Q26" s="11">
        <v>0.94082100000000002</v>
      </c>
      <c r="R26" s="11">
        <v>218.53200000000001</v>
      </c>
    </row>
    <row r="27" spans="1:18" x14ac:dyDescent="0.25">
      <c r="A27" s="8">
        <v>19.599999999999962</v>
      </c>
      <c r="B27" s="9">
        <v>31.277021087353749</v>
      </c>
      <c r="C27" s="11">
        <f t="shared" si="0"/>
        <v>0.28212102696113289</v>
      </c>
      <c r="D27" s="5">
        <v>39.838345656383183</v>
      </c>
      <c r="E27" s="11">
        <f t="shared" si="1"/>
        <v>563.10635396639418</v>
      </c>
      <c r="P27" s="11">
        <v>53</v>
      </c>
      <c r="Q27" s="11">
        <v>0.94966099999999998</v>
      </c>
      <c r="R27" s="11">
        <v>216.946</v>
      </c>
    </row>
    <row r="28" spans="1:18" x14ac:dyDescent="0.25">
      <c r="A28" s="8">
        <v>19.799999999999962</v>
      </c>
      <c r="B28" s="9">
        <v>31.207863509118159</v>
      </c>
      <c r="C28" s="11">
        <f t="shared" si="0"/>
        <v>0.28946259577595135</v>
      </c>
      <c r="D28" s="5">
        <v>39.242501007681028</v>
      </c>
      <c r="E28" s="11">
        <f t="shared" si="1"/>
        <v>554.46435796167759</v>
      </c>
      <c r="P28" s="11">
        <v>52</v>
      </c>
      <c r="Q28" s="11">
        <v>0.95866399999999996</v>
      </c>
      <c r="R28" s="11">
        <v>215.36099999999999</v>
      </c>
    </row>
    <row r="29" spans="1:18" x14ac:dyDescent="0.25">
      <c r="A29" s="8">
        <v>19.999999999999961</v>
      </c>
      <c r="B29" s="9">
        <v>31.158465202010465</v>
      </c>
      <c r="C29" s="11">
        <f t="shared" si="0"/>
        <v>0.29470657742220335</v>
      </c>
      <c r="D29" s="5">
        <v>38.831566634017832</v>
      </c>
      <c r="E29" s="11">
        <f t="shared" si="1"/>
        <v>548.50425875942199</v>
      </c>
      <c r="P29" s="11">
        <v>51</v>
      </c>
      <c r="Q29" s="11">
        <v>0.967781</v>
      </c>
      <c r="R29" s="11">
        <v>213.779</v>
      </c>
    </row>
    <row r="30" spans="1:18" x14ac:dyDescent="0.25">
      <c r="A30" s="8">
        <v>20.19999999999996</v>
      </c>
      <c r="B30" s="9">
        <v>30.950991977004612</v>
      </c>
      <c r="C30" s="11">
        <f t="shared" si="0"/>
        <v>0.31673133591539365</v>
      </c>
      <c r="D30" s="5">
        <v>38.379532225145681</v>
      </c>
      <c r="E30" s="11">
        <f t="shared" si="1"/>
        <v>541.94805394332354</v>
      </c>
      <c r="P30" s="11">
        <v>50</v>
      </c>
      <c r="Q30" s="11">
        <v>0.97696700000000003</v>
      </c>
      <c r="R30" s="11">
        <v>212.19800000000001</v>
      </c>
    </row>
    <row r="31" spans="1:18" x14ac:dyDescent="0.25">
      <c r="A31" s="8">
        <v>20.399999999999959</v>
      </c>
      <c r="B31" s="9">
        <v>30.842315310460712</v>
      </c>
      <c r="C31" s="11">
        <f t="shared" si="0"/>
        <v>0.32826813703470359</v>
      </c>
      <c r="D31" s="5">
        <v>37.835027095797813</v>
      </c>
      <c r="E31" s="11">
        <f t="shared" si="1"/>
        <v>534.05067471432233</v>
      </c>
      <c r="P31" s="11">
        <v>49</v>
      </c>
      <c r="Q31" s="11">
        <v>0.98617299999999997</v>
      </c>
      <c r="R31" s="11">
        <v>210.619</v>
      </c>
    </row>
    <row r="32" spans="1:18" x14ac:dyDescent="0.25">
      <c r="A32" s="8">
        <v>20.599999999999959</v>
      </c>
      <c r="B32" s="9">
        <v>30.624961535378048</v>
      </c>
      <c r="C32" s="11">
        <f t="shared" si="0"/>
        <v>0.35134178619422207</v>
      </c>
      <c r="D32" s="5">
        <v>37.331607852471137</v>
      </c>
      <c r="E32" s="11">
        <f t="shared" si="1"/>
        <v>526.74919588254511</v>
      </c>
      <c r="P32" s="11">
        <v>48</v>
      </c>
      <c r="Q32" s="11">
        <v>0.99535399999999996</v>
      </c>
      <c r="R32" s="11">
        <v>209.541</v>
      </c>
    </row>
    <row r="33" spans="1:5" x14ac:dyDescent="0.25">
      <c r="A33" s="8">
        <v>20.799999999999958</v>
      </c>
      <c r="B33" s="9">
        <v>30.624961535378048</v>
      </c>
      <c r="C33" s="11">
        <f t="shared" si="0"/>
        <v>0.35134178619422207</v>
      </c>
      <c r="D33" s="5">
        <v>36.684342125572186</v>
      </c>
      <c r="E33" s="11">
        <f t="shared" si="1"/>
        <v>517.36140019111008</v>
      </c>
    </row>
    <row r="34" spans="1:5" x14ac:dyDescent="0.25">
      <c r="A34" s="8">
        <v>20.999999999999957</v>
      </c>
      <c r="B34" s="9">
        <v>29.814819599590589</v>
      </c>
      <c r="C34" s="11">
        <f t="shared" si="0"/>
        <v>0.43734411483407981</v>
      </c>
      <c r="D34" s="5">
        <v>36.335018339554836</v>
      </c>
      <c r="E34" s="11">
        <f t="shared" si="1"/>
        <v>512.29488701575485</v>
      </c>
    </row>
    <row r="35" spans="1:5" x14ac:dyDescent="0.25">
      <c r="A35" s="8">
        <v>21.199999999999957</v>
      </c>
      <c r="B35" s="9">
        <v>31.178224528544174</v>
      </c>
      <c r="C35" s="11">
        <f t="shared" si="0"/>
        <v>0.29260898437191574</v>
      </c>
      <c r="D35" s="5">
        <v>35.728829270229198</v>
      </c>
      <c r="E35" s="11">
        <f t="shared" si="1"/>
        <v>503.50285787422337</v>
      </c>
    </row>
    <row r="36" spans="1:5" x14ac:dyDescent="0.25">
      <c r="A36" s="8">
        <v>21.399999999999956</v>
      </c>
      <c r="B36" s="9">
        <v>30.3285690795887</v>
      </c>
      <c r="C36" s="11">
        <f t="shared" si="0"/>
        <v>0.38280595347546925</v>
      </c>
      <c r="D36" s="5">
        <v>35.328121392150592</v>
      </c>
      <c r="E36" s="11">
        <f t="shared" si="1"/>
        <v>497.69108145069328</v>
      </c>
    </row>
    <row r="37" spans="1:5" x14ac:dyDescent="0.25">
      <c r="A37" s="8">
        <v>21.599999999999955</v>
      </c>
      <c r="B37" s="9">
        <v>30.259410683968333</v>
      </c>
      <c r="C37" s="11">
        <f t="shared" si="0"/>
        <v>0.39014760906149543</v>
      </c>
      <c r="D37" s="5">
        <v>34.752736797610609</v>
      </c>
      <c r="E37" s="11">
        <f t="shared" si="1"/>
        <v>489.34583344348067</v>
      </c>
    </row>
    <row r="38" spans="1:5" x14ac:dyDescent="0.25">
      <c r="A38" s="8">
        <v>21.799999999999955</v>
      </c>
      <c r="B38" s="9">
        <v>30.022295739264791</v>
      </c>
      <c r="C38" s="11">
        <f t="shared" si="0"/>
        <v>0.4153190469281135</v>
      </c>
      <c r="D38" s="5">
        <v>34.434215691403821</v>
      </c>
      <c r="E38" s="11">
        <f t="shared" si="1"/>
        <v>484.72607536853161</v>
      </c>
    </row>
    <row r="39" spans="1:5" x14ac:dyDescent="0.25">
      <c r="A39" s="8">
        <v>21.999999999999954</v>
      </c>
      <c r="B39" s="9">
        <v>30.081574539951283</v>
      </c>
      <c r="C39" s="11">
        <f t="shared" si="0"/>
        <v>0.40902618061319923</v>
      </c>
      <c r="D39" s="5">
        <v>33.961565410203491</v>
      </c>
      <c r="E39" s="11">
        <f t="shared" si="1"/>
        <v>477.87086260349565</v>
      </c>
    </row>
    <row r="40" spans="1:5" x14ac:dyDescent="0.25">
      <c r="A40" s="8">
        <v>22.199999999999953</v>
      </c>
      <c r="B40" s="9">
        <v>29.814819599590589</v>
      </c>
      <c r="C40" s="11">
        <f t="shared" si="0"/>
        <v>0.43734411483407981</v>
      </c>
      <c r="D40" s="5">
        <v>33.530008856229117</v>
      </c>
      <c r="E40" s="11">
        <f t="shared" si="1"/>
        <v>471.61166396274382</v>
      </c>
    </row>
    <row r="41" spans="1:5" x14ac:dyDescent="0.25">
      <c r="A41" s="8">
        <v>22.399999999999952</v>
      </c>
      <c r="B41" s="9">
        <v>29.004669700112618</v>
      </c>
      <c r="C41" s="11">
        <f t="shared" si="0"/>
        <v>0.5233472888763272</v>
      </c>
      <c r="D41" s="5">
        <v>33.108721685538711</v>
      </c>
      <c r="E41" s="11">
        <f t="shared" si="1"/>
        <v>465.50141013420819</v>
      </c>
    </row>
    <row r="42" spans="1:5" x14ac:dyDescent="0.25">
      <c r="A42" s="8">
        <v>22.599999999999952</v>
      </c>
      <c r="B42" s="9">
        <v>29.528304072490556</v>
      </c>
      <c r="C42" s="11">
        <f t="shared" si="0"/>
        <v>0.4677597758850387</v>
      </c>
      <c r="D42" s="5">
        <v>32.656602307190283</v>
      </c>
      <c r="E42" s="11">
        <f t="shared" si="1"/>
        <v>458.94397294004597</v>
      </c>
    </row>
    <row r="43" spans="1:5" x14ac:dyDescent="0.25">
      <c r="A43" s="8">
        <v>22.799999999999951</v>
      </c>
      <c r="B43" s="9">
        <v>29.864218727954999</v>
      </c>
      <c r="C43" s="11">
        <f t="shared" si="0"/>
        <v>0.43210004600558616</v>
      </c>
      <c r="D43" s="5">
        <v>32.327784122396551</v>
      </c>
      <c r="E43" s="11">
        <f t="shared" si="1"/>
        <v>454.17486836647106</v>
      </c>
    </row>
    <row r="44" spans="1:5" x14ac:dyDescent="0.25">
      <c r="A44" s="8">
        <v>22.99999999999995</v>
      </c>
      <c r="B44" s="9">
        <v>29.488784611725997</v>
      </c>
      <c r="C44" s="11">
        <f t="shared" si="0"/>
        <v>0.47195504772841013</v>
      </c>
      <c r="D44" s="5">
        <v>31.947583817810635</v>
      </c>
      <c r="E44" s="11">
        <f t="shared" si="1"/>
        <v>448.66052915006583</v>
      </c>
    </row>
    <row r="45" spans="1:5" x14ac:dyDescent="0.25">
      <c r="A45" s="8">
        <v>23.19999999999995</v>
      </c>
      <c r="B45" s="9">
        <v>28.935510199305533</v>
      </c>
      <c r="C45" s="11">
        <f t="shared" si="0"/>
        <v>0.53068906178578423</v>
      </c>
      <c r="D45" s="5">
        <v>31.433792362298728</v>
      </c>
      <c r="E45" s="11">
        <f t="shared" si="1"/>
        <v>441.20861409894837</v>
      </c>
    </row>
    <row r="46" spans="1:5" x14ac:dyDescent="0.25">
      <c r="A46" s="8">
        <v>23.399999999999949</v>
      </c>
      <c r="B46" s="9">
        <v>30.081574539951283</v>
      </c>
      <c r="C46" s="11">
        <f t="shared" si="0"/>
        <v>0.40902618061319923</v>
      </c>
      <c r="D46" s="5">
        <v>31.03302925907678</v>
      </c>
      <c r="E46" s="11">
        <f t="shared" si="1"/>
        <v>435.39603670243122</v>
      </c>
    </row>
    <row r="47" spans="1:5" x14ac:dyDescent="0.25">
      <c r="A47" s="8">
        <v>23.599999999999948</v>
      </c>
      <c r="B47" s="9">
        <v>29.824699427633536</v>
      </c>
      <c r="C47" s="11">
        <f t="shared" si="0"/>
        <v>0.43629530081678175</v>
      </c>
      <c r="D47" s="5">
        <v>30.652813457415217</v>
      </c>
      <c r="E47" s="11">
        <f t="shared" si="1"/>
        <v>429.8814727199462</v>
      </c>
    </row>
    <row r="48" spans="1:5" x14ac:dyDescent="0.25">
      <c r="A48" s="8">
        <v>23.799999999999947</v>
      </c>
      <c r="B48" s="9">
        <v>28.965149992301587</v>
      </c>
      <c r="C48" s="11">
        <f t="shared" si="0"/>
        <v>0.52754258694543876</v>
      </c>
      <c r="D48" s="5">
        <v>30.323974530074917</v>
      </c>
      <c r="E48" s="11">
        <f t="shared" si="1"/>
        <v>425.11206730116788</v>
      </c>
    </row>
    <row r="49" spans="1:5" x14ac:dyDescent="0.25">
      <c r="A49" s="8">
        <v>23.999999999999947</v>
      </c>
      <c r="B49" s="9">
        <v>28.816950923472014</v>
      </c>
      <c r="C49" s="11">
        <f t="shared" si="0"/>
        <v>0.54327497217150811</v>
      </c>
      <c r="D49" s="5">
        <v>30.01568498047234</v>
      </c>
      <c r="E49" s="11">
        <f t="shared" si="1"/>
        <v>420.64070540882824</v>
      </c>
    </row>
    <row r="50" spans="1:5" x14ac:dyDescent="0.25">
      <c r="A50" s="8">
        <v>24.199999999999946</v>
      </c>
      <c r="B50" s="9">
        <v>28.787311078596055</v>
      </c>
      <c r="C50" s="11">
        <f t="shared" si="0"/>
        <v>0.54642145251927443</v>
      </c>
      <c r="D50" s="5">
        <v>29.656010115066248</v>
      </c>
      <c r="E50" s="11">
        <f t="shared" si="1"/>
        <v>415.42406251943282</v>
      </c>
    </row>
    <row r="51" spans="1:5" x14ac:dyDescent="0.25">
      <c r="A51" s="8">
        <v>24.399999999999945</v>
      </c>
      <c r="B51" s="9">
        <v>27.83883062703687</v>
      </c>
      <c r="C51" s="11">
        <f t="shared" si="0"/>
        <v>0.64710939854466565</v>
      </c>
      <c r="D51" s="5">
        <v>29.244948233112961</v>
      </c>
      <c r="E51" s="11">
        <f t="shared" si="1"/>
        <v>409.46211396578002</v>
      </c>
    </row>
    <row r="52" spans="1:5" x14ac:dyDescent="0.25">
      <c r="A52" s="8">
        <v>24.599999999999945</v>
      </c>
      <c r="B52" s="9">
        <v>28.461272103885765</v>
      </c>
      <c r="C52" s="11">
        <f t="shared" si="0"/>
        <v>0.58103280864563223</v>
      </c>
      <c r="D52" s="5">
        <v>28.885264821710205</v>
      </c>
      <c r="E52" s="11">
        <f t="shared" si="1"/>
        <v>404.24534712718213</v>
      </c>
    </row>
    <row r="53" spans="1:5" x14ac:dyDescent="0.25">
      <c r="A53" s="8">
        <v>24.799999999999944</v>
      </c>
      <c r="B53" s="9">
        <v>28.154991936960659</v>
      </c>
      <c r="C53" s="11">
        <f t="shared" si="0"/>
        <v>0.61354662679054794</v>
      </c>
      <c r="D53" s="5">
        <v>28.628345670940089</v>
      </c>
      <c r="E53" s="11">
        <f t="shared" si="1"/>
        <v>400.51904987952429</v>
      </c>
    </row>
    <row r="54" spans="1:5" x14ac:dyDescent="0.25">
      <c r="A54" s="8">
        <v>24.999999999999943</v>
      </c>
      <c r="B54" s="9">
        <v>28.441512126040784</v>
      </c>
      <c r="C54" s="11">
        <f t="shared" si="0"/>
        <v>0.58313047083724379</v>
      </c>
      <c r="D54" s="5">
        <v>28.268655471662154</v>
      </c>
      <c r="E54" s="11">
        <f t="shared" si="1"/>
        <v>395.30218459112018</v>
      </c>
    </row>
    <row r="55" spans="1:5" x14ac:dyDescent="0.25">
      <c r="A55" s="8">
        <v>25.199999999999942</v>
      </c>
      <c r="B55" s="9">
        <v>28.836710814302048</v>
      </c>
      <c r="C55" s="11">
        <f t="shared" si="0"/>
        <v>0.54117731921715206</v>
      </c>
      <c r="D55" s="5">
        <v>28.07339342705313</v>
      </c>
      <c r="E55" s="11">
        <f t="shared" si="1"/>
        <v>392.4701480643854</v>
      </c>
    </row>
    <row r="56" spans="1:5" x14ac:dyDescent="0.25">
      <c r="A56" s="8">
        <v>25.399999999999942</v>
      </c>
      <c r="B56" s="9">
        <v>28.47115209109997</v>
      </c>
      <c r="C56" s="11">
        <f t="shared" si="0"/>
        <v>0.57998397773117305</v>
      </c>
      <c r="D56" s="5">
        <v>27.703420061927144</v>
      </c>
      <c r="E56" s="11">
        <f t="shared" si="1"/>
        <v>387.10413806457331</v>
      </c>
    </row>
    <row r="57" spans="1:5" x14ac:dyDescent="0.25">
      <c r="A57" s="8">
        <v>25.599999999999941</v>
      </c>
      <c r="B57" s="9">
        <v>28.115471836204463</v>
      </c>
      <c r="C57" s="11">
        <f t="shared" si="0"/>
        <v>0.6177419665735836</v>
      </c>
      <c r="D57" s="5">
        <v>27.395105758662549</v>
      </c>
      <c r="E57" s="11">
        <f t="shared" si="1"/>
        <v>382.63241715071899</v>
      </c>
    </row>
    <row r="58" spans="1:5" x14ac:dyDescent="0.25">
      <c r="A58" s="8">
        <v>25.79999999999994</v>
      </c>
      <c r="B58" s="9">
        <v>27.848710685358906</v>
      </c>
      <c r="C58" s="11">
        <f t="shared" si="0"/>
        <v>0.64606056008160451</v>
      </c>
      <c r="D58" s="5">
        <v>27.148452250692085</v>
      </c>
      <c r="E58" s="11">
        <f t="shared" si="1"/>
        <v>379.05501046413889</v>
      </c>
    </row>
    <row r="59" spans="1:5" x14ac:dyDescent="0.25">
      <c r="A59" s="8">
        <v>25.99999999999994</v>
      </c>
      <c r="B59" s="9">
        <v>27.769670187494594</v>
      </c>
      <c r="C59" s="11">
        <f t="shared" si="0"/>
        <v>0.65445127110753998</v>
      </c>
      <c r="D59" s="5">
        <v>26.901796912015808</v>
      </c>
      <c r="E59" s="11">
        <f t="shared" si="1"/>
        <v>375.47757722541576</v>
      </c>
    </row>
    <row r="60" spans="1:5" x14ac:dyDescent="0.25">
      <c r="A60" s="8">
        <v>26.199999999999939</v>
      </c>
      <c r="B60" s="9">
        <v>27.769670187494594</v>
      </c>
      <c r="C60" s="11">
        <f t="shared" si="0"/>
        <v>0.65445127110753998</v>
      </c>
      <c r="D60" s="5">
        <v>26.531810481864735</v>
      </c>
      <c r="E60" s="11">
        <f t="shared" si="1"/>
        <v>370.11137773343512</v>
      </c>
    </row>
    <row r="61" spans="1:5" x14ac:dyDescent="0.25">
      <c r="A61" s="8">
        <v>26.399999999999938</v>
      </c>
      <c r="B61" s="9">
        <v>27.591828806467756</v>
      </c>
      <c r="C61" s="11">
        <f t="shared" si="0"/>
        <v>0.67333039860508115</v>
      </c>
      <c r="D61" s="5">
        <v>26.305705647862123</v>
      </c>
      <c r="E61" s="11">
        <f t="shared" si="1"/>
        <v>366.83200436597468</v>
      </c>
    </row>
    <row r="62" spans="1:5" x14ac:dyDescent="0.25">
      <c r="A62" s="8">
        <v>26.599999999999937</v>
      </c>
      <c r="B62" s="9">
        <v>27.542428358952712</v>
      </c>
      <c r="C62" s="11">
        <f t="shared" si="0"/>
        <v>0.67857460747079701</v>
      </c>
      <c r="D62" s="5">
        <v>26.038488878722983</v>
      </c>
      <c r="E62" s="11">
        <f t="shared" si="1"/>
        <v>362.95635279081375</v>
      </c>
    </row>
    <row r="63" spans="1:5" x14ac:dyDescent="0.25">
      <c r="A63" s="8">
        <v>26.799999999999937</v>
      </c>
      <c r="B63" s="9">
        <v>27.463387585322078</v>
      </c>
      <c r="C63" s="11">
        <f t="shared" si="0"/>
        <v>0.68696534777128904</v>
      </c>
      <c r="D63" s="5">
        <v>25.781547675144719</v>
      </c>
      <c r="E63" s="11">
        <f t="shared" si="1"/>
        <v>359.22973569421487</v>
      </c>
    </row>
    <row r="64" spans="1:5" x14ac:dyDescent="0.25">
      <c r="A64" s="8">
        <v>26.999999999999936</v>
      </c>
      <c r="B64" s="9">
        <v>26.672975985654315</v>
      </c>
      <c r="C64" s="11">
        <f t="shared" si="0"/>
        <v>0.77087316089950164</v>
      </c>
      <c r="D64" s="5">
        <v>25.421826702316363</v>
      </c>
      <c r="E64" s="11">
        <f t="shared" si="1"/>
        <v>354.01242407319643</v>
      </c>
    </row>
    <row r="65" spans="1:5" x14ac:dyDescent="0.25">
      <c r="A65" s="8">
        <v>27.199999999999935</v>
      </c>
      <c r="B65" s="9">
        <v>27.255905218354464</v>
      </c>
      <c r="C65" s="11">
        <f t="shared" si="0"/>
        <v>0.70899107674874273</v>
      </c>
      <c r="D65" s="5">
        <v>25.216270143571247</v>
      </c>
      <c r="E65" s="11">
        <f t="shared" si="1"/>
        <v>351.03107824205091</v>
      </c>
    </row>
    <row r="66" spans="1:5" x14ac:dyDescent="0.25">
      <c r="A66" s="8">
        <v>27.399999999999935</v>
      </c>
      <c r="B66" s="9">
        <v>27.078062803821226</v>
      </c>
      <c r="C66" s="11">
        <f t="shared" si="0"/>
        <v>0.72787031396033919</v>
      </c>
      <c r="D66" s="5">
        <v>25.031268175830856</v>
      </c>
      <c r="E66" s="11">
        <f t="shared" si="1"/>
        <v>348.34785154938936</v>
      </c>
    </row>
    <row r="67" spans="1:5" x14ac:dyDescent="0.25">
      <c r="A67" s="8">
        <v>27.599999999999934</v>
      </c>
      <c r="B67" s="9">
        <v>27.137343648093776</v>
      </c>
      <c r="C67" s="11">
        <f t="shared" si="0"/>
        <v>0.72157723070422986</v>
      </c>
      <c r="D67" s="5">
        <v>24.72292932673157</v>
      </c>
      <c r="E67" s="11">
        <f t="shared" si="1"/>
        <v>343.87577462830097</v>
      </c>
    </row>
    <row r="68" spans="1:5" x14ac:dyDescent="0.25">
      <c r="A68" s="8">
        <v>27.799999999999933</v>
      </c>
      <c r="B68" s="9">
        <v>26.653215606479066</v>
      </c>
      <c r="C68" s="11">
        <f t="shared" ref="C68:C94" si="2">($B$3-B68)/9.42</f>
        <v>0.7729708656951757</v>
      </c>
      <c r="D68" s="5">
        <v>24.507090473440154</v>
      </c>
      <c r="E68" s="11">
        <f t="shared" ref="E68:E94" si="3">D68*14.5037738-14.7</f>
        <v>340.74529672291089</v>
      </c>
    </row>
    <row r="69" spans="1:5" x14ac:dyDescent="0.25">
      <c r="A69" s="8">
        <v>27.999999999999932</v>
      </c>
      <c r="B69" s="9">
        <v>26.386450066529768</v>
      </c>
      <c r="C69" s="11">
        <f t="shared" si="2"/>
        <v>0.80128992513777619</v>
      </c>
      <c r="D69" s="5">
        <v>24.229581374730952</v>
      </c>
      <c r="E69" s="11">
        <f t="shared" si="3"/>
        <v>336.72036752779076</v>
      </c>
    </row>
    <row r="70" spans="1:5" x14ac:dyDescent="0.25">
      <c r="A70" s="8">
        <v>28.199999999999932</v>
      </c>
      <c r="B70" s="9">
        <v>26.900220035293646</v>
      </c>
      <c r="C70" s="11">
        <f t="shared" si="2"/>
        <v>0.74674958875095265</v>
      </c>
      <c r="D70" s="5">
        <v>23.962348268388435</v>
      </c>
      <c r="E70" s="11">
        <f t="shared" si="3"/>
        <v>332.84447900152753</v>
      </c>
    </row>
    <row r="71" spans="1:5" x14ac:dyDescent="0.25">
      <c r="A71" s="8">
        <v>28.399999999999931</v>
      </c>
      <c r="B71" s="9">
        <v>26.722376914704355</v>
      </c>
      <c r="C71" s="11">
        <f t="shared" si="2"/>
        <v>0.76562890091542091</v>
      </c>
      <c r="D71" s="5">
        <v>23.736226325737956</v>
      </c>
      <c r="E71" s="11">
        <f t="shared" si="3"/>
        <v>329.56485749410842</v>
      </c>
    </row>
    <row r="72" spans="1:5" x14ac:dyDescent="0.25">
      <c r="A72" s="8">
        <v>28.59999999999993</v>
      </c>
      <c r="B72" s="9">
        <v>26.475372000121286</v>
      </c>
      <c r="C72" s="11">
        <f t="shared" si="2"/>
        <v>0.791850229427424</v>
      </c>
      <c r="D72" s="5">
        <v>23.582051423523492</v>
      </c>
      <c r="E72" s="11">
        <f t="shared" si="3"/>
        <v>327.3287395867527</v>
      </c>
    </row>
    <row r="73" spans="1:5" x14ac:dyDescent="0.25">
      <c r="A73" s="8">
        <v>28.79999999999993</v>
      </c>
      <c r="B73" s="9">
        <v>26.544533443985966</v>
      </c>
      <c r="C73" s="11">
        <f t="shared" si="2"/>
        <v>0.78450825024858328</v>
      </c>
      <c r="D73" s="5">
        <v>23.345648570611072</v>
      </c>
      <c r="E73" s="11">
        <f t="shared" si="3"/>
        <v>323.90000608243633</v>
      </c>
    </row>
    <row r="74" spans="1:5" x14ac:dyDescent="0.25">
      <c r="A74" s="8">
        <v>28.999999999999929</v>
      </c>
      <c r="B74" s="9">
        <v>26.425970936611918</v>
      </c>
      <c r="C74" s="11">
        <f t="shared" si="2"/>
        <v>0.79709450368531876</v>
      </c>
      <c r="D74" s="5">
        <v>23.098965612309907</v>
      </c>
      <c r="E74" s="11">
        <f t="shared" si="3"/>
        <v>320.32217225492138</v>
      </c>
    </row>
    <row r="75" spans="1:5" x14ac:dyDescent="0.25">
      <c r="A75" s="8">
        <v>29.199999999999928</v>
      </c>
      <c r="B75" s="9">
        <v>26.287647816514305</v>
      </c>
      <c r="C75" s="11">
        <f t="shared" si="2"/>
        <v>0.81177848671054309</v>
      </c>
      <c r="D75" s="5">
        <v>22.913952243323291</v>
      </c>
      <c r="E75" s="11">
        <f t="shared" si="3"/>
        <v>317.63878020116357</v>
      </c>
    </row>
    <row r="76" spans="1:5" x14ac:dyDescent="0.25">
      <c r="A76" s="8">
        <v>29.399999999999928</v>
      </c>
      <c r="B76" s="9">
        <v>25.635550308236365</v>
      </c>
      <c r="C76" s="11">
        <f t="shared" si="2"/>
        <v>0.88100327527508027</v>
      </c>
      <c r="D76" s="5">
        <v>22.718659286683373</v>
      </c>
      <c r="E76" s="11">
        <f t="shared" si="3"/>
        <v>314.80629533332501</v>
      </c>
    </row>
    <row r="77" spans="1:5" x14ac:dyDescent="0.25">
      <c r="A77" s="8">
        <v>29.599999999999927</v>
      </c>
      <c r="B77" s="9">
        <v>26.21848617805292</v>
      </c>
      <c r="C77" s="11">
        <f t="shared" si="2"/>
        <v>0.81912048654720804</v>
      </c>
      <c r="D77" s="5">
        <v>22.40002106322299</v>
      </c>
      <c r="E77" s="11">
        <f t="shared" si="3"/>
        <v>310.18483861622173</v>
      </c>
    </row>
    <row r="78" spans="1:5" x14ac:dyDescent="0.25">
      <c r="A78" s="8">
        <v>29.799999999999926</v>
      </c>
      <c r="B78" s="9">
        <v>25.635550308236365</v>
      </c>
      <c r="C78" s="11">
        <f t="shared" si="2"/>
        <v>0.88100327527508027</v>
      </c>
      <c r="D78" s="5">
        <v>22.2561189784908</v>
      </c>
      <c r="E78" s="11">
        <f t="shared" si="3"/>
        <v>308.09771532991761</v>
      </c>
    </row>
    <row r="79" spans="1:5" x14ac:dyDescent="0.25">
      <c r="A79" s="8">
        <v>29.999999999999925</v>
      </c>
      <c r="B79" s="9">
        <v>26.080162744873324</v>
      </c>
      <c r="C79" s="11">
        <f t="shared" si="2"/>
        <v>0.83380450280831175</v>
      </c>
      <c r="D79" s="5">
        <v>22.112216303009316</v>
      </c>
      <c r="E79" s="11">
        <f t="shared" si="3"/>
        <v>306.01058347551935</v>
      </c>
    </row>
    <row r="80" spans="1:5" x14ac:dyDescent="0.25">
      <c r="A80" s="8">
        <v>30.199999999999925</v>
      </c>
      <c r="B80" s="9">
        <v>25.912198297025402</v>
      </c>
      <c r="C80" s="11">
        <f t="shared" si="2"/>
        <v>0.85163512359896165</v>
      </c>
      <c r="D80" s="5">
        <v>21.968313037725604</v>
      </c>
      <c r="E80" s="11">
        <f t="shared" si="3"/>
        <v>303.92344306676301</v>
      </c>
    </row>
    <row r="81" spans="1:5" x14ac:dyDescent="0.25">
      <c r="A81" s="8">
        <v>30.399999999999924</v>
      </c>
      <c r="B81" s="9">
        <v>25.833156098473882</v>
      </c>
      <c r="C81" s="11">
        <f t="shared" si="2"/>
        <v>0.86002601516494037</v>
      </c>
      <c r="D81" s="5">
        <v>21.731899252557778</v>
      </c>
      <c r="E81" s="11">
        <f t="shared" si="3"/>
        <v>300.49455100348706</v>
      </c>
    </row>
    <row r="82" spans="1:5" x14ac:dyDescent="0.25">
      <c r="A82" s="8">
        <v>30.599999999999923</v>
      </c>
      <c r="B82" s="9">
        <v>25.586148795311345</v>
      </c>
      <c r="C82" s="11">
        <f t="shared" si="2"/>
        <v>0.88624759724164281</v>
      </c>
      <c r="D82" s="5">
        <v>21.557157609718811</v>
      </c>
      <c r="E82" s="11">
        <f t="shared" si="3"/>
        <v>297.96013774231034</v>
      </c>
    </row>
    <row r="83" spans="1:5" x14ac:dyDescent="0.25">
      <c r="A83" s="8">
        <v>30.799999999999923</v>
      </c>
      <c r="B83" s="9">
        <v>25.497226006394357</v>
      </c>
      <c r="C83" s="11">
        <f t="shared" si="2"/>
        <v>0.89568738375087731</v>
      </c>
      <c r="D83" s="5">
        <v>21.423531064299265</v>
      </c>
      <c r="E83" s="11">
        <f t="shared" si="3"/>
        <v>296.02204855386981</v>
      </c>
    </row>
    <row r="84" spans="1:5" x14ac:dyDescent="0.25">
      <c r="A84" s="8">
        <v>30.999999999999922</v>
      </c>
      <c r="B84" s="9">
        <v>25.437944100321527</v>
      </c>
      <c r="C84" s="11">
        <f t="shared" si="2"/>
        <v>0.90198057972463841</v>
      </c>
      <c r="D84" s="5">
        <v>21.228229821130238</v>
      </c>
      <c r="E84" s="11">
        <f t="shared" si="3"/>
        <v>293.18944350008741</v>
      </c>
    </row>
    <row r="85" spans="1:5" x14ac:dyDescent="0.25">
      <c r="A85" s="8">
        <v>31.199999999999921</v>
      </c>
      <c r="B85" s="9">
        <v>25.31938017619035</v>
      </c>
      <c r="C85" s="11">
        <f t="shared" si="2"/>
        <v>0.91456698356021981</v>
      </c>
      <c r="D85" s="5">
        <v>20.991811087884781</v>
      </c>
      <c r="E85" s="11">
        <f t="shared" si="3"/>
        <v>289.76047967101277</v>
      </c>
    </row>
    <row r="86" spans="1:5" x14ac:dyDescent="0.25">
      <c r="A86" s="8">
        <v>31.39999999999992</v>
      </c>
      <c r="B86" s="9">
        <v>25.269978497175291</v>
      </c>
      <c r="C86" s="11">
        <f t="shared" si="2"/>
        <v>0.9198113231584214</v>
      </c>
      <c r="D86" s="5">
        <v>20.909578116327392</v>
      </c>
      <c r="E86" s="11">
        <f t="shared" si="3"/>
        <v>288.56779125264256</v>
      </c>
    </row>
    <row r="87" spans="1:5" x14ac:dyDescent="0.25">
      <c r="A87" s="8">
        <v>31.59999999999992</v>
      </c>
      <c r="B87" s="9">
        <v>25.398422808850572</v>
      </c>
      <c r="C87" s="11">
        <f t="shared" si="2"/>
        <v>0.9061760459105147</v>
      </c>
      <c r="D87" s="5">
        <v>20.58064433182339</v>
      </c>
      <c r="E87" s="11">
        <f t="shared" si="3"/>
        <v>283.7970100470186</v>
      </c>
    </row>
    <row r="88" spans="1:5" x14ac:dyDescent="0.25">
      <c r="A88" s="8">
        <v>31.799999999999919</v>
      </c>
      <c r="B88" s="9">
        <v>25.102012595800666</v>
      </c>
      <c r="C88" s="11">
        <f t="shared" si="2"/>
        <v>0.9376420982512691</v>
      </c>
      <c r="D88" s="5">
        <v>20.508689662334856</v>
      </c>
      <c r="E88" s="11">
        <f t="shared" si="3"/>
        <v>282.75339579690313</v>
      </c>
    </row>
    <row r="89" spans="1:5" x14ac:dyDescent="0.25">
      <c r="A89" s="8">
        <v>31.999999999999918</v>
      </c>
      <c r="B89" s="9">
        <v>24.430146040579839</v>
      </c>
      <c r="C89" s="11">
        <f t="shared" si="2"/>
        <v>1.0089655117566647</v>
      </c>
      <c r="D89" s="5">
        <v>20.375059177749744</v>
      </c>
      <c r="E89" s="11">
        <f t="shared" si="3"/>
        <v>280.81524947569631</v>
      </c>
    </row>
    <row r="90" spans="1:5" x14ac:dyDescent="0.25">
      <c r="A90" s="8">
        <v>32.199999999999918</v>
      </c>
      <c r="B90" s="9">
        <v>25.022969715953916</v>
      </c>
      <c r="C90" s="11">
        <f t="shared" si="2"/>
        <v>0.94603306214158223</v>
      </c>
      <c r="D90" s="5">
        <v>20.282545473163164</v>
      </c>
      <c r="E90" s="11">
        <f t="shared" si="3"/>
        <v>279.47345163097253</v>
      </c>
    </row>
    <row r="91" spans="1:5" x14ac:dyDescent="0.25">
      <c r="A91" s="8">
        <v>32.39999999999992</v>
      </c>
      <c r="B91" s="9">
        <v>25.230457135386484</v>
      </c>
      <c r="C91" s="11">
        <f t="shared" si="2"/>
        <v>0.92400679680903786</v>
      </c>
      <c r="D91" s="5">
        <v>20.097517347935447</v>
      </c>
      <c r="E91" s="11">
        <f t="shared" si="3"/>
        <v>276.78984555603165</v>
      </c>
    </row>
    <row r="92" spans="1:5" x14ac:dyDescent="0.25">
      <c r="A92" s="8">
        <v>32.599999999999923</v>
      </c>
      <c r="B92" s="9">
        <v>24.864883759889739</v>
      </c>
      <c r="C92" s="11">
        <f t="shared" si="2"/>
        <v>0.96281501076835252</v>
      </c>
      <c r="D92" s="5">
        <v>19.91248826964566</v>
      </c>
      <c r="E92" s="11">
        <f t="shared" si="3"/>
        <v>274.10622565809405</v>
      </c>
    </row>
    <row r="93" spans="1:5" x14ac:dyDescent="0.25">
      <c r="A93" s="8">
        <v>32.799999999999926</v>
      </c>
      <c r="B93" s="9">
        <v>24.60799352587193</v>
      </c>
      <c r="C93" s="11">
        <f t="shared" si="2"/>
        <v>0.99008573624795015</v>
      </c>
      <c r="D93" s="5">
        <v>19.789135022300837</v>
      </c>
      <c r="E93" s="11">
        <f t="shared" si="3"/>
        <v>272.31713806110929</v>
      </c>
    </row>
    <row r="94" spans="1:5" x14ac:dyDescent="0.25">
      <c r="A94" s="8">
        <v>32.999999999999929</v>
      </c>
      <c r="B94" s="9">
        <v>24.568471890678072</v>
      </c>
      <c r="C94" s="11">
        <f t="shared" si="2"/>
        <v>0.99428123892245734</v>
      </c>
      <c r="D94" s="5">
        <v>19.676060841423929</v>
      </c>
      <c r="E94" s="11">
        <f t="shared" si="3"/>
        <v>270.67713571905034</v>
      </c>
    </row>
  </sheetData>
  <mergeCells count="7">
    <mergeCell ref="P10:R10"/>
    <mergeCell ref="A1:E1"/>
    <mergeCell ref="H1:R1"/>
    <mergeCell ref="H2:J2"/>
    <mergeCell ref="L2:N2"/>
    <mergeCell ref="P2:R2"/>
    <mergeCell ref="P9:R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"/>
  <sheetViews>
    <sheetView workbookViewId="0">
      <selection activeCell="C3" sqref="C3"/>
    </sheetView>
  </sheetViews>
  <sheetFormatPr defaultRowHeight="15" x14ac:dyDescent="0.25"/>
  <cols>
    <col min="1" max="2" width="9.140625" style="11"/>
    <col min="3" max="3" width="15.28515625" style="11" customWidth="1"/>
    <col min="4" max="4" width="15.140625" style="11" customWidth="1"/>
    <col min="5" max="5" width="11" style="11" customWidth="1"/>
    <col min="6" max="7" width="9.140625" style="11"/>
    <col min="8" max="8" width="15.7109375" style="11" customWidth="1"/>
    <col min="9" max="9" width="15.85546875" style="11" customWidth="1"/>
    <col min="10" max="10" width="15" style="11" customWidth="1"/>
    <col min="11" max="11" width="9.140625" style="11"/>
    <col min="12" max="12" width="17.85546875" style="11" customWidth="1"/>
    <col min="13" max="13" width="16" style="11" customWidth="1"/>
    <col min="14" max="14" width="15" style="11" customWidth="1"/>
    <col min="15" max="15" width="9.140625" style="11"/>
    <col min="16" max="16" width="16.42578125" style="11" customWidth="1"/>
    <col min="17" max="17" width="15.7109375" style="11" customWidth="1"/>
    <col min="18" max="18" width="15.28515625" style="11" customWidth="1"/>
    <col min="19" max="16384" width="9.140625" style="11"/>
  </cols>
  <sheetData>
    <row r="1" spans="1:18" ht="18.75" x14ac:dyDescent="0.3">
      <c r="A1" s="6" t="s">
        <v>4</v>
      </c>
      <c r="B1" s="6"/>
      <c r="C1" s="6"/>
      <c r="D1" s="6"/>
      <c r="E1" s="6"/>
      <c r="H1" s="6" t="s">
        <v>17</v>
      </c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8" x14ac:dyDescent="0.35">
      <c r="A2" s="12" t="s">
        <v>0</v>
      </c>
      <c r="B2" s="12" t="s">
        <v>1</v>
      </c>
      <c r="C2" s="3" t="s">
        <v>2</v>
      </c>
      <c r="D2" s="4" t="s">
        <v>3</v>
      </c>
      <c r="E2" s="4" t="s">
        <v>5</v>
      </c>
      <c r="H2" s="7" t="s">
        <v>9</v>
      </c>
      <c r="I2" s="7"/>
      <c r="J2" s="7"/>
      <c r="L2" s="7" t="s">
        <v>7</v>
      </c>
      <c r="M2" s="7"/>
      <c r="N2" s="7"/>
      <c r="P2" s="7" t="s">
        <v>10</v>
      </c>
      <c r="Q2" s="7"/>
      <c r="R2" s="7"/>
    </row>
    <row r="3" spans="1:18" x14ac:dyDescent="0.25">
      <c r="A3" s="11">
        <v>18.399999999999967</v>
      </c>
      <c r="B3" s="11">
        <v>36.977363046289867</v>
      </c>
      <c r="C3" s="11">
        <f>($B$3-B3)/11</f>
        <v>0</v>
      </c>
      <c r="D3" s="5">
        <v>72.297086368025546</v>
      </c>
      <c r="E3" s="11">
        <f>D3*14.5037738-14.7</f>
        <v>1033.880587080906</v>
      </c>
      <c r="H3" s="3" t="s">
        <v>8</v>
      </c>
      <c r="I3" s="3" t="s">
        <v>2</v>
      </c>
      <c r="J3" s="3" t="s">
        <v>6</v>
      </c>
      <c r="L3" s="3" t="s">
        <v>8</v>
      </c>
      <c r="M3" s="3" t="s">
        <v>2</v>
      </c>
      <c r="N3" s="3" t="s">
        <v>6</v>
      </c>
      <c r="P3" s="3" t="s">
        <v>8</v>
      </c>
      <c r="Q3" s="3" t="s">
        <v>2</v>
      </c>
      <c r="R3" s="3" t="s">
        <v>6</v>
      </c>
    </row>
    <row r="4" spans="1:18" x14ac:dyDescent="0.25">
      <c r="A4" s="11">
        <v>18.599999999999966</v>
      </c>
      <c r="B4" s="11">
        <v>36.068499835623577</v>
      </c>
      <c r="C4" s="11">
        <f>($B$3-B4)/11</f>
        <v>8.2623928242389996E-2</v>
      </c>
      <c r="D4" s="5">
        <v>64.990837715913941</v>
      </c>
      <c r="E4" s="11">
        <f t="shared" ref="E4:E67" si="0">D4*14.5037738-14.7</f>
        <v>927.91240930412437</v>
      </c>
      <c r="F4" s="2"/>
      <c r="L4" s="11">
        <v>68</v>
      </c>
      <c r="M4" s="11">
        <v>0</v>
      </c>
      <c r="N4" s="11">
        <v>1033.8800000000001</v>
      </c>
    </row>
    <row r="5" spans="1:18" x14ac:dyDescent="0.25">
      <c r="A5" s="11">
        <v>18.799999999999965</v>
      </c>
      <c r="B5" s="11">
        <v>36.73039053003486</v>
      </c>
      <c r="C5" s="11">
        <f t="shared" ref="C5:C68" si="1">($B$3-B5)/11</f>
        <v>2.2452046932273297E-2</v>
      </c>
      <c r="D5" s="5">
        <v>46.356143996021466</v>
      </c>
      <c r="E5" s="11">
        <f t="shared" si="0"/>
        <v>657.63902675852341</v>
      </c>
      <c r="L5" s="11">
        <v>67</v>
      </c>
      <c r="M5" s="11">
        <v>2.53805E-2</v>
      </c>
      <c r="N5" s="11">
        <v>894.76599999999996</v>
      </c>
    </row>
    <row r="6" spans="1:18" x14ac:dyDescent="0.25">
      <c r="A6" s="11">
        <v>18.999999999999964</v>
      </c>
      <c r="B6" s="11">
        <v>36.127773885754927</v>
      </c>
      <c r="C6" s="11">
        <f t="shared" si="1"/>
        <v>7.7235378230449084E-2</v>
      </c>
      <c r="D6" s="5">
        <v>42.093474382071783</v>
      </c>
      <c r="E6" s="11">
        <f t="shared" si="0"/>
        <v>595.81423089366388</v>
      </c>
      <c r="L6" s="11">
        <v>66</v>
      </c>
      <c r="M6" s="11">
        <v>6.0429999999999998E-2</v>
      </c>
      <c r="N6" s="11">
        <v>756.654</v>
      </c>
    </row>
    <row r="7" spans="1:18" x14ac:dyDescent="0.25">
      <c r="A7" s="11">
        <v>19.199999999999964</v>
      </c>
      <c r="B7" s="11">
        <v>36.848937448630231</v>
      </c>
      <c r="C7" s="11">
        <f t="shared" si="1"/>
        <v>1.1675054332694142E-2</v>
      </c>
      <c r="D7" s="5">
        <v>39.073270278030343</v>
      </c>
      <c r="E7" s="11">
        <f t="shared" si="0"/>
        <v>552.00987373881514</v>
      </c>
      <c r="L7" s="11">
        <v>65</v>
      </c>
      <c r="M7" s="11">
        <v>0.110735</v>
      </c>
      <c r="N7" s="11">
        <v>620.54399999999998</v>
      </c>
    </row>
    <row r="8" spans="1:18" x14ac:dyDescent="0.25">
      <c r="A8" s="11">
        <v>19.399999999999963</v>
      </c>
      <c r="B8" s="11">
        <v>36.364869582960893</v>
      </c>
      <c r="C8" s="11">
        <f t="shared" si="1"/>
        <v>5.5681223938997639E-2</v>
      </c>
      <c r="D8" s="5">
        <v>37.285656215991587</v>
      </c>
      <c r="E8" s="11">
        <f t="shared" si="0"/>
        <v>526.08272374130581</v>
      </c>
      <c r="L8" s="11">
        <v>64</v>
      </c>
      <c r="M8" s="11">
        <v>0.186724</v>
      </c>
      <c r="N8" s="11">
        <v>487.93700000000001</v>
      </c>
    </row>
    <row r="9" spans="1:18" x14ac:dyDescent="0.25">
      <c r="A9" s="11">
        <v>19.599999999999962</v>
      </c>
      <c r="B9" s="11">
        <v>36.503175033141055</v>
      </c>
      <c r="C9" s="11">
        <f t="shared" si="1"/>
        <v>4.3108001195346517E-2</v>
      </c>
      <c r="D9" s="5">
        <v>36.515099939160429</v>
      </c>
      <c r="E9" s="11">
        <f t="shared" si="0"/>
        <v>514.9067498019765</v>
      </c>
      <c r="K9" s="2"/>
      <c r="L9" s="11">
        <v>63</v>
      </c>
      <c r="M9" s="11">
        <v>0.30773200000000001</v>
      </c>
      <c r="N9" s="11">
        <v>362.83100000000002</v>
      </c>
    </row>
    <row r="10" spans="1:18" x14ac:dyDescent="0.25">
      <c r="A10" s="11">
        <v>19.799999999999962</v>
      </c>
      <c r="B10" s="11">
        <v>36.473538174172383</v>
      </c>
      <c r="C10" s="11">
        <f t="shared" si="1"/>
        <v>4.5802261101589442E-2</v>
      </c>
      <c r="D10" s="5">
        <v>36.689761089719262</v>
      </c>
      <c r="E10" s="11">
        <f t="shared" si="0"/>
        <v>517.43999562132956</v>
      </c>
      <c r="L10" s="11">
        <v>62</v>
      </c>
      <c r="M10" s="11">
        <v>0.49605300000000002</v>
      </c>
      <c r="N10" s="11">
        <v>257.22800000000001</v>
      </c>
    </row>
    <row r="11" spans="1:18" x14ac:dyDescent="0.25">
      <c r="A11" s="11">
        <v>19.999999999999961</v>
      </c>
      <c r="B11" s="11">
        <v>36.028983774315606</v>
      </c>
      <c r="C11" s="11">
        <f t="shared" si="1"/>
        <v>8.6216297452205548E-2</v>
      </c>
      <c r="D11" s="5">
        <v>37.388395560085904</v>
      </c>
      <c r="E11" s="11">
        <f t="shared" si="0"/>
        <v>527.57283194841023</v>
      </c>
      <c r="L11" s="11">
        <v>61</v>
      </c>
      <c r="M11" s="11">
        <v>0.70730099999999996</v>
      </c>
      <c r="N11" s="11">
        <v>192.12700000000001</v>
      </c>
    </row>
    <row r="12" spans="1:18" x14ac:dyDescent="0.25">
      <c r="A12" s="11">
        <v>20.19999999999996</v>
      </c>
      <c r="B12" s="11">
        <v>35.495514774170445</v>
      </c>
      <c r="C12" s="11">
        <f t="shared" si="1"/>
        <v>0.13471347928358376</v>
      </c>
      <c r="D12" s="5">
        <v>38.261665724167976</v>
      </c>
      <c r="E12" s="11">
        <f t="shared" si="0"/>
        <v>540.23854487454548</v>
      </c>
      <c r="L12" s="11">
        <v>60</v>
      </c>
      <c r="M12" s="11">
        <v>0.83181700000000003</v>
      </c>
      <c r="N12" s="11">
        <v>166.52699999999999</v>
      </c>
    </row>
    <row r="13" spans="1:18" x14ac:dyDescent="0.25">
      <c r="A13" s="11">
        <v>20.399999999999959</v>
      </c>
      <c r="B13" s="11">
        <v>36.028983774315606</v>
      </c>
      <c r="C13" s="11">
        <f t="shared" si="1"/>
        <v>8.6216297452205548E-2</v>
      </c>
      <c r="D13" s="5">
        <v>39.011630207725453</v>
      </c>
      <c r="E13" s="11">
        <f t="shared" si="0"/>
        <v>551.11586010209692</v>
      </c>
      <c r="L13" s="11">
        <v>59</v>
      </c>
      <c r="M13" s="11">
        <v>0.87875000000000003</v>
      </c>
      <c r="N13" s="11">
        <v>158.43</v>
      </c>
    </row>
    <row r="14" spans="1:18" x14ac:dyDescent="0.25">
      <c r="A14" s="11">
        <v>20.599999999999959</v>
      </c>
      <c r="B14" s="11">
        <v>35.683217289616749</v>
      </c>
      <c r="C14" s="11">
        <f t="shared" si="1"/>
        <v>0.11764961424301067</v>
      </c>
      <c r="D14" s="5">
        <v>39.967036776702066</v>
      </c>
      <c r="E14" s="11">
        <f t="shared" si="0"/>
        <v>564.97286086556778</v>
      </c>
      <c r="L14" s="11">
        <v>58</v>
      </c>
      <c r="M14" s="11">
        <v>0.89178900000000005</v>
      </c>
      <c r="N14" s="11">
        <v>156.33500000000001</v>
      </c>
    </row>
    <row r="15" spans="1:18" x14ac:dyDescent="0.25">
      <c r="A15" s="11">
        <v>20.799999999999958</v>
      </c>
      <c r="B15" s="11">
        <v>35.594305633788991</v>
      </c>
      <c r="C15" s="11">
        <f t="shared" si="1"/>
        <v>0.12573249204553411</v>
      </c>
      <c r="D15" s="5">
        <v>40.860775950783314</v>
      </c>
      <c r="E15" s="11">
        <f t="shared" si="0"/>
        <v>577.93545168264109</v>
      </c>
      <c r="L15" s="11">
        <v>57</v>
      </c>
      <c r="M15" s="11">
        <v>0.90199200000000002</v>
      </c>
      <c r="N15" s="11">
        <v>154.74100000000001</v>
      </c>
    </row>
    <row r="16" spans="1:18" x14ac:dyDescent="0.25">
      <c r="A16" s="11">
        <v>20.999999999999957</v>
      </c>
      <c r="B16" s="11">
        <v>35.554789306461743</v>
      </c>
      <c r="C16" s="11">
        <f t="shared" si="1"/>
        <v>0.12932488543892037</v>
      </c>
      <c r="D16" s="5">
        <v>41.651763507885882</v>
      </c>
      <c r="E16" s="11">
        <f t="shared" si="0"/>
        <v>589.40775628947131</v>
      </c>
      <c r="L16" s="11">
        <v>56</v>
      </c>
      <c r="M16" s="11">
        <v>0.912354</v>
      </c>
      <c r="N16" s="11">
        <v>153.149</v>
      </c>
    </row>
    <row r="17" spans="1:18" x14ac:dyDescent="0.25">
      <c r="A17" s="11">
        <v>21.199999999999957</v>
      </c>
      <c r="B17" s="11">
        <v>35.811645039347425</v>
      </c>
      <c r="C17" s="11">
        <f t="shared" si="1"/>
        <v>0.10597436426749467</v>
      </c>
      <c r="D17" s="5">
        <v>42.216741319286648</v>
      </c>
      <c r="E17" s="11">
        <f t="shared" si="0"/>
        <v>597.60206666804709</v>
      </c>
      <c r="L17" s="11">
        <v>55</v>
      </c>
      <c r="M17" s="11">
        <v>0.92284299999999997</v>
      </c>
      <c r="N17" s="11">
        <v>151.56</v>
      </c>
    </row>
    <row r="18" spans="1:18" x14ac:dyDescent="0.25">
      <c r="A18" s="11">
        <v>21.399999999999956</v>
      </c>
      <c r="B18" s="11">
        <v>34.52735712531117</v>
      </c>
      <c r="C18" s="11">
        <f t="shared" si="1"/>
        <v>0.22272781099806335</v>
      </c>
      <c r="D18" s="5">
        <v>42.411912884215873</v>
      </c>
      <c r="E18" s="11">
        <f t="shared" si="0"/>
        <v>600.4327908979725</v>
      </c>
      <c r="L18" s="11">
        <v>54</v>
      </c>
      <c r="M18" s="11">
        <v>0.93342099999999995</v>
      </c>
      <c r="N18" s="11">
        <v>149.97200000000001</v>
      </c>
    </row>
    <row r="19" spans="1:18" x14ac:dyDescent="0.25">
      <c r="A19" s="11">
        <v>21.599999999999955</v>
      </c>
      <c r="B19" s="11">
        <v>35.149745684936391</v>
      </c>
      <c r="C19" s="11">
        <f t="shared" si="1"/>
        <v>0.16614703285031593</v>
      </c>
      <c r="D19" s="5">
        <v>42.257830180446923</v>
      </c>
      <c r="E19" s="11">
        <f t="shared" si="0"/>
        <v>598.19801021601529</v>
      </c>
      <c r="L19" s="11">
        <v>53</v>
      </c>
      <c r="M19" s="11">
        <v>0.94405099999999997</v>
      </c>
      <c r="N19" s="11">
        <v>148.386</v>
      </c>
    </row>
    <row r="20" spans="1:18" x14ac:dyDescent="0.25">
      <c r="A20" s="11">
        <v>21.799999999999955</v>
      </c>
      <c r="B20" s="11">
        <v>35.001558420336124</v>
      </c>
      <c r="C20" s="11">
        <f t="shared" si="1"/>
        <v>0.17961860235943111</v>
      </c>
      <c r="D20" s="5">
        <v>42.155107916983631</v>
      </c>
      <c r="E20" s="11">
        <f t="shared" si="0"/>
        <v>596.70814974251971</v>
      </c>
      <c r="L20" s="11">
        <v>52</v>
      </c>
      <c r="M20" s="11">
        <v>0.95469300000000001</v>
      </c>
      <c r="N20" s="11">
        <v>146.80099999999999</v>
      </c>
    </row>
    <row r="21" spans="1:18" x14ac:dyDescent="0.25">
      <c r="A21" s="11">
        <v>21.999999999999954</v>
      </c>
      <c r="B21" s="11">
        <v>34.902766740740624</v>
      </c>
      <c r="C21" s="11">
        <f t="shared" si="1"/>
        <v>0.18859966414084023</v>
      </c>
      <c r="D21" s="5">
        <v>41.76475995933702</v>
      </c>
      <c r="E21" s="11">
        <f t="shared" si="0"/>
        <v>591.04663126152127</v>
      </c>
      <c r="L21" s="11">
        <v>51</v>
      </c>
      <c r="M21" s="11">
        <v>0.96530499999999997</v>
      </c>
      <c r="N21" s="11">
        <v>145.21899999999999</v>
      </c>
    </row>
    <row r="22" spans="1:18" x14ac:dyDescent="0.25">
      <c r="A22" s="11">
        <v>22.199999999999953</v>
      </c>
      <c r="B22" s="11">
        <v>34.112428453705078</v>
      </c>
      <c r="C22" s="11">
        <f t="shared" si="1"/>
        <v>0.26044859932588982</v>
      </c>
      <c r="D22" s="5">
        <v>41.394951741675918</v>
      </c>
      <c r="E22" s="11">
        <f t="shared" si="0"/>
        <v>585.68301652318348</v>
      </c>
      <c r="L22" s="11">
        <v>50</v>
      </c>
      <c r="M22" s="11">
        <v>0.97584800000000005</v>
      </c>
      <c r="N22" s="11">
        <v>144.13800000000001</v>
      </c>
    </row>
    <row r="23" spans="1:18" x14ac:dyDescent="0.25">
      <c r="A23" s="11">
        <v>22.399999999999952</v>
      </c>
      <c r="B23" s="11">
        <v>34.912645914803278</v>
      </c>
      <c r="C23" s="11">
        <f t="shared" si="1"/>
        <v>0.1877015574078717</v>
      </c>
      <c r="D23" s="5">
        <v>40.881321355825186</v>
      </c>
      <c r="E23" s="11">
        <f t="shared" si="0"/>
        <v>578.23343758999772</v>
      </c>
      <c r="L23" s="11">
        <v>49</v>
      </c>
      <c r="M23" s="11">
        <v>0.98625700000000005</v>
      </c>
      <c r="N23" s="11">
        <v>143.059</v>
      </c>
    </row>
    <row r="24" spans="1:18" x14ac:dyDescent="0.25">
      <c r="A24" s="11">
        <v>22.599999999999952</v>
      </c>
      <c r="B24" s="11">
        <v>34.369289337831795</v>
      </c>
      <c r="C24" s="11">
        <f t="shared" si="1"/>
        <v>0.23709760985982473</v>
      </c>
      <c r="D24" s="5">
        <v>40.408773360978309</v>
      </c>
      <c r="E24" s="11">
        <f t="shared" si="0"/>
        <v>571.37970836309512</v>
      </c>
      <c r="L24" s="11">
        <v>48</v>
      </c>
      <c r="M24" s="11">
        <v>0.99649200000000004</v>
      </c>
      <c r="N24" s="11">
        <v>141.98099999999999</v>
      </c>
    </row>
    <row r="25" spans="1:18" x14ac:dyDescent="0.25">
      <c r="A25" s="11">
        <v>22.799999999999951</v>
      </c>
      <c r="B25" s="11">
        <v>34.250738272509309</v>
      </c>
      <c r="C25" s="11">
        <f t="shared" si="1"/>
        <v>0.2478749794345961</v>
      </c>
      <c r="D25" s="5">
        <v>39.833487191716806</v>
      </c>
      <c r="E25" s="11">
        <f t="shared" si="0"/>
        <v>563.03588789385776</v>
      </c>
    </row>
    <row r="26" spans="1:18" x14ac:dyDescent="0.25">
      <c r="A26" s="11">
        <v>22.99999999999995</v>
      </c>
      <c r="B26" s="11">
        <v>34.715062176472316</v>
      </c>
      <c r="C26" s="11">
        <f t="shared" si="1"/>
        <v>0.20566371543795919</v>
      </c>
      <c r="D26" s="5">
        <v>39.206823321456547</v>
      </c>
      <c r="E26" s="11">
        <f t="shared" si="0"/>
        <v>553.94689687097036</v>
      </c>
    </row>
    <row r="27" spans="1:18" x14ac:dyDescent="0.25">
      <c r="A27" s="11">
        <v>23.19999999999995</v>
      </c>
      <c r="B27" s="11">
        <v>34.043273446599969</v>
      </c>
      <c r="C27" s="11">
        <f t="shared" si="1"/>
        <v>0.26673541815362706</v>
      </c>
      <c r="D27" s="5">
        <v>38.662334045169224</v>
      </c>
      <c r="E27" s="11">
        <f t="shared" si="0"/>
        <v>546.04974757117338</v>
      </c>
    </row>
    <row r="28" spans="1:18" x14ac:dyDescent="0.25">
      <c r="A28" s="11">
        <v>23.399999999999949</v>
      </c>
      <c r="B28" s="11">
        <v>33.460392958643943</v>
      </c>
      <c r="C28" s="11">
        <f t="shared" si="1"/>
        <v>0.31972455342235667</v>
      </c>
      <c r="D28" s="5">
        <v>38.169203035792115</v>
      </c>
      <c r="E28" s="11">
        <f t="shared" si="0"/>
        <v>538.89748695740207</v>
      </c>
    </row>
    <row r="29" spans="1:18" ht="18.75" x14ac:dyDescent="0.3">
      <c r="A29" s="11">
        <v>23.599999999999948</v>
      </c>
      <c r="B29" s="11">
        <v>33.825928716026191</v>
      </c>
      <c r="C29" s="11">
        <f t="shared" si="1"/>
        <v>0.28649403002397056</v>
      </c>
      <c r="D29" s="5">
        <v>37.573325491317227</v>
      </c>
      <c r="E29" s="11">
        <f t="shared" si="0"/>
        <v>530.25501383983885</v>
      </c>
      <c r="P29" s="6" t="s">
        <v>19</v>
      </c>
      <c r="Q29" s="6"/>
      <c r="R29" s="6"/>
    </row>
    <row r="30" spans="1:18" ht="15.75" x14ac:dyDescent="0.25">
      <c r="A30" s="11">
        <v>23.799999999999947</v>
      </c>
      <c r="B30" s="11">
        <v>34.053152737310519</v>
      </c>
      <c r="C30" s="11">
        <f t="shared" si="1"/>
        <v>0.2658373008163043</v>
      </c>
      <c r="D30" s="5">
        <v>36.956887951159139</v>
      </c>
      <c r="E30" s="11">
        <f t="shared" si="0"/>
        <v>521.31434319555751</v>
      </c>
      <c r="P30" s="7" t="s">
        <v>7</v>
      </c>
      <c r="Q30" s="7"/>
      <c r="R30" s="7"/>
    </row>
    <row r="31" spans="1:18" x14ac:dyDescent="0.25">
      <c r="A31" s="11">
        <v>23.999999999999947</v>
      </c>
      <c r="B31" s="11">
        <v>33.618462695850198</v>
      </c>
      <c r="C31" s="11">
        <f t="shared" si="1"/>
        <v>0.30535457731269716</v>
      </c>
      <c r="D31" s="5">
        <v>36.45345458601809</v>
      </c>
      <c r="E31" s="11">
        <f t="shared" si="0"/>
        <v>514.01265954417897</v>
      </c>
      <c r="P31" s="3" t="s">
        <v>8</v>
      </c>
      <c r="Q31" s="3" t="s">
        <v>2</v>
      </c>
      <c r="R31" s="3" t="s">
        <v>6</v>
      </c>
    </row>
    <row r="32" spans="1:18" x14ac:dyDescent="0.25">
      <c r="A32" s="11">
        <v>24.199999999999946</v>
      </c>
      <c r="B32" s="11">
        <v>33.114614244194989</v>
      </c>
      <c r="C32" s="11">
        <f t="shared" si="1"/>
        <v>0.35115898200862522</v>
      </c>
      <c r="D32" s="5">
        <v>35.950012836508897</v>
      </c>
      <c r="E32" s="11">
        <f t="shared" si="0"/>
        <v>506.71085428782141</v>
      </c>
      <c r="P32" s="11">
        <v>68</v>
      </c>
      <c r="Q32" s="11">
        <v>0</v>
      </c>
      <c r="R32" s="11">
        <v>927.9</v>
      </c>
    </row>
    <row r="33" spans="1:18" x14ac:dyDescent="0.25">
      <c r="A33" s="11">
        <v>24.399999999999945</v>
      </c>
      <c r="B33" s="11">
        <v>33.470272327033278</v>
      </c>
      <c r="C33" s="11">
        <f t="shared" si="1"/>
        <v>0.3188264290233262</v>
      </c>
      <c r="D33" s="5">
        <v>35.343816804745963</v>
      </c>
      <c r="E33" s="11">
        <f t="shared" si="0"/>
        <v>497.91872416467419</v>
      </c>
      <c r="P33" s="11">
        <v>67</v>
      </c>
      <c r="Q33" s="11">
        <v>2.9161699999999999E-2</v>
      </c>
      <c r="R33" s="11">
        <v>789.78599999999994</v>
      </c>
    </row>
    <row r="34" spans="1:18" x14ac:dyDescent="0.25">
      <c r="A34" s="11">
        <v>24.599999999999945</v>
      </c>
      <c r="B34" s="11">
        <v>33.885204615093322</v>
      </c>
      <c r="C34" s="11">
        <f t="shared" si="1"/>
        <v>0.28110531192695859</v>
      </c>
      <c r="D34" s="5">
        <v>34.830081937063248</v>
      </c>
      <c r="E34" s="11">
        <f t="shared" si="0"/>
        <v>490.46762985063117</v>
      </c>
      <c r="P34" s="11">
        <v>66</v>
      </c>
      <c r="Q34" s="11">
        <v>7.0725200000000002E-2</v>
      </c>
      <c r="R34" s="11">
        <v>653.17399999999998</v>
      </c>
    </row>
    <row r="35" spans="1:18" x14ac:dyDescent="0.25">
      <c r="A35" s="11">
        <v>24.799999999999944</v>
      </c>
      <c r="B35" s="11">
        <v>33.045458310478239</v>
      </c>
      <c r="C35" s="11">
        <f t="shared" si="1"/>
        <v>0.35744588507378433</v>
      </c>
      <c r="D35" s="5">
        <v>34.264963658488476</v>
      </c>
      <c r="E35" s="11">
        <f t="shared" si="0"/>
        <v>482.27128216793727</v>
      </c>
      <c r="P35" s="11">
        <v>65</v>
      </c>
      <c r="Q35" s="11">
        <v>0.133073</v>
      </c>
      <c r="R35" s="11">
        <v>519.06399999999996</v>
      </c>
    </row>
    <row r="36" spans="1:18" x14ac:dyDescent="0.25">
      <c r="A36" s="11">
        <v>24.999999999999943</v>
      </c>
      <c r="B36" s="11">
        <v>33.470272327033278</v>
      </c>
      <c r="C36" s="11">
        <f t="shared" si="1"/>
        <v>0.3188264290233262</v>
      </c>
      <c r="D36" s="5">
        <v>33.720385351038182</v>
      </c>
      <c r="E36" s="11">
        <f t="shared" si="0"/>
        <v>474.37284158029138</v>
      </c>
      <c r="P36" s="11">
        <v>64</v>
      </c>
      <c r="Q36" s="11">
        <v>0.23227200000000001</v>
      </c>
      <c r="R36" s="11">
        <v>390.45699999999999</v>
      </c>
    </row>
    <row r="37" spans="1:18" x14ac:dyDescent="0.25">
      <c r="A37" s="11">
        <v>25.199999999999942</v>
      </c>
      <c r="B37" s="11">
        <v>32.907146253127081</v>
      </c>
      <c r="C37" s="11">
        <f t="shared" si="1"/>
        <v>0.37001970846934412</v>
      </c>
      <c r="D37" s="5">
        <v>33.237449425860241</v>
      </c>
      <c r="E37" s="11">
        <f t="shared" si="0"/>
        <v>467.36844816161681</v>
      </c>
      <c r="P37" s="11">
        <v>63</v>
      </c>
      <c r="Q37" s="11">
        <v>0.39552700000000002</v>
      </c>
      <c r="R37" s="11">
        <v>275.351</v>
      </c>
    </row>
    <row r="38" spans="1:18" x14ac:dyDescent="0.25">
      <c r="A38" s="11">
        <v>25.399999999999942</v>
      </c>
      <c r="B38" s="11">
        <v>32.68979822469845</v>
      </c>
      <c r="C38" s="11">
        <f t="shared" si="1"/>
        <v>0.38977862014467424</v>
      </c>
      <c r="D38" s="5">
        <v>32.744230552960126</v>
      </c>
      <c r="E38" s="11">
        <f t="shared" si="0"/>
        <v>460.21491319518259</v>
      </c>
      <c r="P38" s="11">
        <v>62</v>
      </c>
      <c r="Q38" s="11">
        <v>0.621448</v>
      </c>
      <c r="R38" s="11">
        <v>193.24799999999999</v>
      </c>
    </row>
    <row r="39" spans="1:18" x14ac:dyDescent="0.25">
      <c r="A39" s="11">
        <v>25.599999999999941</v>
      </c>
      <c r="B39" s="11">
        <v>32.34401599421431</v>
      </c>
      <c r="C39" s="11">
        <f t="shared" si="1"/>
        <v>0.42121336837050516</v>
      </c>
      <c r="D39" s="5">
        <v>32.209901353171212</v>
      </c>
      <c r="E39" s="11">
        <f t="shared" si="0"/>
        <v>452.46512334670916</v>
      </c>
      <c r="P39" s="11">
        <v>61</v>
      </c>
      <c r="Q39" s="11">
        <v>0.78909300000000004</v>
      </c>
      <c r="R39" s="11">
        <v>157.14699999999999</v>
      </c>
    </row>
    <row r="40" spans="1:18" x14ac:dyDescent="0.25">
      <c r="A40" s="11">
        <v>25.79999999999994</v>
      </c>
      <c r="B40" s="11">
        <v>32.571244493137868</v>
      </c>
      <c r="C40" s="11">
        <f t="shared" si="1"/>
        <v>0.40055623210472713</v>
      </c>
      <c r="D40" s="5">
        <v>31.726942167120349</v>
      </c>
      <c r="E40" s="11">
        <f t="shared" si="0"/>
        <v>445.46039255759536</v>
      </c>
      <c r="P40" s="11">
        <v>60</v>
      </c>
      <c r="Q40" s="11">
        <v>0.85897999999999997</v>
      </c>
      <c r="R40" s="11">
        <v>145.547</v>
      </c>
    </row>
    <row r="41" spans="1:18" x14ac:dyDescent="0.25">
      <c r="A41" s="11">
        <v>25.99999999999994</v>
      </c>
      <c r="B41" s="11">
        <v>31.711724476360018</v>
      </c>
      <c r="C41" s="11">
        <f t="shared" si="1"/>
        <v>0.47869441544816804</v>
      </c>
      <c r="D41" s="5">
        <v>31.336459142428147</v>
      </c>
      <c r="E41" s="11">
        <f t="shared" si="0"/>
        <v>439.79691509471979</v>
      </c>
      <c r="P41" s="11">
        <v>59</v>
      </c>
      <c r="Q41" s="11">
        <v>0.88280099999999995</v>
      </c>
      <c r="R41" s="11">
        <v>141.94999999999999</v>
      </c>
    </row>
    <row r="42" spans="1:18" x14ac:dyDescent="0.25">
      <c r="A42" s="11">
        <v>26.199999999999939</v>
      </c>
      <c r="B42" s="11">
        <v>32.24522078502708</v>
      </c>
      <c r="C42" s="11">
        <f t="shared" si="1"/>
        <v>0.43019475102388971</v>
      </c>
      <c r="D42" s="5">
        <v>30.750725621982689</v>
      </c>
      <c r="E42" s="11">
        <f t="shared" si="0"/>
        <v>431.30156860710122</v>
      </c>
      <c r="P42" s="11">
        <v>58</v>
      </c>
      <c r="Q42" s="11">
        <v>0.89383299999999999</v>
      </c>
      <c r="R42" s="11">
        <v>140.35499999999999</v>
      </c>
    </row>
    <row r="43" spans="1:18" x14ac:dyDescent="0.25">
      <c r="A43" s="11">
        <v>26.399999999999938</v>
      </c>
      <c r="B43" s="11">
        <v>32.284738883911189</v>
      </c>
      <c r="C43" s="11">
        <f t="shared" si="1"/>
        <v>0.4266021965798798</v>
      </c>
      <c r="D43" s="5">
        <v>30.37050689148284</v>
      </c>
      <c r="E43" s="11">
        <f t="shared" si="0"/>
        <v>425.78696214540827</v>
      </c>
      <c r="P43" s="11">
        <v>57</v>
      </c>
      <c r="Q43" s="11">
        <v>0.90500800000000003</v>
      </c>
      <c r="R43" s="11">
        <v>138.761</v>
      </c>
    </row>
    <row r="44" spans="1:18" x14ac:dyDescent="0.25">
      <c r="A44" s="11">
        <v>26.599999999999937</v>
      </c>
      <c r="B44" s="11">
        <v>31.998232208957873</v>
      </c>
      <c r="C44" s="11">
        <f t="shared" si="1"/>
        <v>0.45264825793927216</v>
      </c>
      <c r="D44" s="5">
        <v>29.836137828622974</v>
      </c>
      <c r="E44" s="11">
        <f t="shared" si="0"/>
        <v>418.03659413197079</v>
      </c>
      <c r="P44" s="11">
        <v>56</v>
      </c>
      <c r="Q44" s="11">
        <v>0.916296</v>
      </c>
      <c r="R44" s="11">
        <v>137.16900000000001</v>
      </c>
    </row>
    <row r="45" spans="1:18" x14ac:dyDescent="0.25">
      <c r="A45" s="11">
        <v>26.799999999999937</v>
      </c>
      <c r="B45" s="11">
        <v>31.929075266584213</v>
      </c>
      <c r="C45" s="11">
        <f t="shared" si="1"/>
        <v>0.45893525270051394</v>
      </c>
      <c r="D45" s="5">
        <v>29.476461362806184</v>
      </c>
      <c r="E45" s="11">
        <f t="shared" si="0"/>
        <v>412.81992803058063</v>
      </c>
      <c r="P45" s="11">
        <v>55</v>
      </c>
      <c r="Q45" s="11">
        <v>0.92766300000000002</v>
      </c>
      <c r="R45" s="11">
        <v>135.58000000000001</v>
      </c>
    </row>
    <row r="46" spans="1:18" x14ac:dyDescent="0.25">
      <c r="A46" s="11">
        <v>26.999999999999936</v>
      </c>
      <c r="B46" s="11">
        <v>31.662326485124574</v>
      </c>
      <c r="C46" s="11">
        <f t="shared" si="1"/>
        <v>0.48318514192411754</v>
      </c>
      <c r="D46" s="5">
        <v>29.003737655302224</v>
      </c>
      <c r="E46" s="11">
        <f t="shared" si="0"/>
        <v>405.96365030704584</v>
      </c>
      <c r="P46" s="11">
        <v>54</v>
      </c>
      <c r="Q46" s="11">
        <v>0.93907200000000002</v>
      </c>
      <c r="R46" s="11">
        <v>133.99199999999999</v>
      </c>
    </row>
    <row r="47" spans="1:18" x14ac:dyDescent="0.25">
      <c r="A47" s="11">
        <v>27.199999999999935</v>
      </c>
      <c r="B47" s="11">
        <v>31.524011944034797</v>
      </c>
      <c r="C47" s="11">
        <f t="shared" si="1"/>
        <v>0.49575919111409728</v>
      </c>
      <c r="D47" s="5">
        <v>28.592667984715611</v>
      </c>
      <c r="E47" s="11">
        <f t="shared" si="0"/>
        <v>400.00158878881706</v>
      </c>
      <c r="P47" s="11">
        <v>53</v>
      </c>
      <c r="Q47" s="11">
        <v>0.950484</v>
      </c>
      <c r="R47" s="11">
        <v>132.40600000000001</v>
      </c>
    </row>
    <row r="48" spans="1:18" x14ac:dyDescent="0.25">
      <c r="A48" s="11">
        <v>27.399999999999935</v>
      </c>
      <c r="B48" s="11">
        <v>31.73148366412056</v>
      </c>
      <c r="C48" s="11">
        <f t="shared" si="1"/>
        <v>0.4768981256517551</v>
      </c>
      <c r="D48" s="5">
        <v>28.243254703015346</v>
      </c>
      <c r="E48" s="11">
        <f t="shared" si="0"/>
        <v>394.93377758832077</v>
      </c>
      <c r="P48" s="11">
        <v>52</v>
      </c>
      <c r="Q48" s="11">
        <v>0.96186000000000005</v>
      </c>
      <c r="R48" s="11">
        <v>130.821</v>
      </c>
    </row>
    <row r="49" spans="1:18" x14ac:dyDescent="0.25">
      <c r="A49" s="11">
        <v>27.599999999999934</v>
      </c>
      <c r="B49" s="11">
        <v>31.425215694199704</v>
      </c>
      <c r="C49" s="11">
        <f t="shared" si="1"/>
        <v>0.50474066837183296</v>
      </c>
      <c r="D49" s="5">
        <v>27.863006613514436</v>
      </c>
      <c r="E49" s="11">
        <f t="shared" si="0"/>
        <v>389.41874531031738</v>
      </c>
      <c r="P49" s="11">
        <v>51</v>
      </c>
      <c r="Q49" s="11">
        <v>0.97315799999999997</v>
      </c>
      <c r="R49" s="11">
        <v>129.739</v>
      </c>
    </row>
    <row r="50" spans="1:18" x14ac:dyDescent="0.25">
      <c r="A50" s="11">
        <v>27.799999999999933</v>
      </c>
      <c r="B50" s="11">
        <v>31.375817522822075</v>
      </c>
      <c r="C50" s="11">
        <f t="shared" si="1"/>
        <v>0.50923141122434468</v>
      </c>
      <c r="D50" s="5">
        <v>27.472476983793491</v>
      </c>
      <c r="E50" s="11">
        <f t="shared" si="0"/>
        <v>383.75459189864705</v>
      </c>
      <c r="P50" s="11">
        <v>50</v>
      </c>
      <c r="Q50" s="11">
        <v>0.98430700000000004</v>
      </c>
      <c r="R50" s="11">
        <v>128.65799999999999</v>
      </c>
    </row>
    <row r="51" spans="1:18" x14ac:dyDescent="0.25">
      <c r="A51" s="11">
        <v>27.999999999999932</v>
      </c>
      <c r="B51" s="11">
        <v>31.395576795085624</v>
      </c>
      <c r="C51" s="11">
        <f t="shared" si="1"/>
        <v>0.50743511374584027</v>
      </c>
      <c r="D51" s="5">
        <v>27.143606353178477</v>
      </c>
      <c r="E51" s="11">
        <f t="shared" si="0"/>
        <v>378.98472666274353</v>
      </c>
      <c r="P51" s="11">
        <v>49</v>
      </c>
      <c r="Q51" s="11">
        <v>0.99526899999999996</v>
      </c>
      <c r="R51" s="11">
        <v>127.57899999999999</v>
      </c>
    </row>
    <row r="52" spans="1:18" x14ac:dyDescent="0.25">
      <c r="A52" s="11">
        <v>28.199999999999932</v>
      </c>
      <c r="B52" s="11">
        <v>31.168344865892202</v>
      </c>
      <c r="C52" s="11">
        <f t="shared" si="1"/>
        <v>0.52809256185433318</v>
      </c>
      <c r="D52" s="5">
        <v>26.701681318637789</v>
      </c>
      <c r="E52" s="11">
        <f t="shared" si="0"/>
        <v>372.57514592520823</v>
      </c>
    </row>
    <row r="53" spans="1:18" x14ac:dyDescent="0.25">
      <c r="A53" s="11">
        <v>28.399999999999931</v>
      </c>
      <c r="B53" s="11">
        <v>31.277021087353749</v>
      </c>
      <c r="C53" s="11">
        <f t="shared" si="1"/>
        <v>0.51821290535782893</v>
      </c>
      <c r="D53" s="5">
        <v>26.372803075405649</v>
      </c>
      <c r="E53" s="11">
        <f t="shared" si="0"/>
        <v>367.80517027762789</v>
      </c>
    </row>
    <row r="54" spans="1:18" x14ac:dyDescent="0.25">
      <c r="A54" s="11">
        <v>28.59999999999993</v>
      </c>
      <c r="B54" s="11">
        <v>31.267141437017681</v>
      </c>
      <c r="C54" s="11">
        <f t="shared" si="1"/>
        <v>0.51911105538838054</v>
      </c>
      <c r="D54" s="5">
        <v>26.033644005110737</v>
      </c>
      <c r="E54" s="11">
        <f t="shared" si="0"/>
        <v>362.88608383985218</v>
      </c>
    </row>
    <row r="55" spans="1:18" x14ac:dyDescent="0.25">
      <c r="A55" s="11">
        <v>28.79999999999993</v>
      </c>
      <c r="B55" s="11">
        <v>30.950991977004612</v>
      </c>
      <c r="C55" s="11">
        <f t="shared" si="1"/>
        <v>0.54785191538956857</v>
      </c>
      <c r="D55" s="5">
        <v>25.715036912823486</v>
      </c>
      <c r="E55" s="11">
        <f t="shared" si="0"/>
        <v>358.26507864224214</v>
      </c>
    </row>
    <row r="56" spans="1:18" x14ac:dyDescent="0.25">
      <c r="A56" s="11">
        <v>28.999999999999929</v>
      </c>
      <c r="B56" s="11">
        <v>30.990510728187644</v>
      </c>
      <c r="C56" s="11">
        <f t="shared" si="1"/>
        <v>0.54425930164565661</v>
      </c>
      <c r="D56" s="5">
        <v>25.334759993309994</v>
      </c>
      <c r="E56" s="11">
        <f t="shared" si="0"/>
        <v>352.74962822025765</v>
      </c>
    </row>
    <row r="57" spans="1:18" ht="18.75" x14ac:dyDescent="0.3">
      <c r="A57" s="11">
        <v>29.199999999999928</v>
      </c>
      <c r="B57" s="11">
        <v>30.624961535378048</v>
      </c>
      <c r="C57" s="11">
        <f t="shared" si="1"/>
        <v>0.57749104644652893</v>
      </c>
      <c r="D57" s="5">
        <v>25.067535819021593</v>
      </c>
      <c r="E57" s="11">
        <f t="shared" si="0"/>
        <v>348.87386924248693</v>
      </c>
      <c r="P57" s="6" t="s">
        <v>18</v>
      </c>
      <c r="Q57" s="6"/>
      <c r="R57" s="6"/>
    </row>
    <row r="58" spans="1:18" ht="15.75" x14ac:dyDescent="0.25">
      <c r="A58" s="11">
        <v>29.399999999999928</v>
      </c>
      <c r="B58" s="11">
        <v>30.565683131164846</v>
      </c>
      <c r="C58" s="11">
        <f t="shared" si="1"/>
        <v>0.58287999228409282</v>
      </c>
      <c r="D58" s="5">
        <v>24.697529647099906</v>
      </c>
      <c r="E58" s="11">
        <f t="shared" si="0"/>
        <v>343.50738342033083</v>
      </c>
      <c r="P58" s="7" t="s">
        <v>7</v>
      </c>
      <c r="Q58" s="7"/>
      <c r="R58" s="7"/>
    </row>
    <row r="59" spans="1:18" x14ac:dyDescent="0.25">
      <c r="A59" s="11">
        <v>29.599999999999927</v>
      </c>
      <c r="B59" s="11">
        <v>30.298929774382941</v>
      </c>
      <c r="C59" s="11">
        <f t="shared" si="1"/>
        <v>0.60713029744608416</v>
      </c>
      <c r="D59" s="5">
        <v>24.430300470105657</v>
      </c>
      <c r="E59" s="11">
        <f t="shared" si="0"/>
        <v>339.63155188444608</v>
      </c>
      <c r="P59" s="3" t="s">
        <v>8</v>
      </c>
      <c r="Q59" s="3" t="s">
        <v>2</v>
      </c>
      <c r="R59" s="3" t="s">
        <v>6</v>
      </c>
    </row>
    <row r="60" spans="1:18" x14ac:dyDescent="0.25">
      <c r="A60" s="11">
        <v>29.799999999999926</v>
      </c>
      <c r="B60" s="11">
        <v>29.696261570789339</v>
      </c>
      <c r="C60" s="11">
        <f t="shared" si="1"/>
        <v>0.66191831595459338</v>
      </c>
      <c r="D60" s="5">
        <v>24.111678338823545</v>
      </c>
      <c r="E60" s="11">
        <f t="shared" si="0"/>
        <v>335.01032856465645</v>
      </c>
      <c r="P60" s="11">
        <v>68</v>
      </c>
      <c r="Q60" s="11">
        <v>0</v>
      </c>
      <c r="R60" s="11">
        <v>657.64</v>
      </c>
    </row>
    <row r="61" spans="1:18" x14ac:dyDescent="0.25">
      <c r="A61" s="11">
        <v>29.999999999999925</v>
      </c>
      <c r="B61" s="11">
        <v>29.923497642849821</v>
      </c>
      <c r="C61" s="11">
        <f t="shared" si="1"/>
        <v>0.64126049122182238</v>
      </c>
      <c r="D61" s="5">
        <v>23.86500110870977</v>
      </c>
      <c r="E61" s="11">
        <f t="shared" si="0"/>
        <v>331.4325778174757</v>
      </c>
      <c r="P61" s="11">
        <v>67</v>
      </c>
      <c r="Q61" s="11">
        <v>4.5067900000000001E-2</v>
      </c>
      <c r="R61" s="11">
        <v>523.02599999999995</v>
      </c>
    </row>
    <row r="62" spans="1:18" x14ac:dyDescent="0.25">
      <c r="A62" s="11">
        <v>30.199999999999925</v>
      </c>
      <c r="B62" s="11">
        <v>30.180372445594863</v>
      </c>
      <c r="C62" s="11">
        <f t="shared" si="1"/>
        <v>0.61790823642681858</v>
      </c>
      <c r="D62" s="5">
        <v>23.464146841324073</v>
      </c>
      <c r="E62" s="11">
        <f t="shared" si="0"/>
        <v>325.61867819654884</v>
      </c>
      <c r="P62" s="11">
        <v>66</v>
      </c>
      <c r="Q62" s="11">
        <v>0.118892</v>
      </c>
      <c r="R62" s="11">
        <v>391.41399999999999</v>
      </c>
    </row>
    <row r="63" spans="1:18" x14ac:dyDescent="0.25">
      <c r="A63" s="11">
        <v>30.399999999999924</v>
      </c>
      <c r="B63" s="11">
        <v>29.222027761546968</v>
      </c>
      <c r="C63" s="11">
        <f t="shared" si="1"/>
        <v>0.70503048043117256</v>
      </c>
      <c r="D63" s="5">
        <v>23.248300309357909</v>
      </c>
      <c r="E63" s="11">
        <f t="shared" si="0"/>
        <v>322.48808892139715</v>
      </c>
      <c r="P63" s="11">
        <v>65</v>
      </c>
      <c r="Q63" s="11">
        <v>0.249778</v>
      </c>
      <c r="R63" s="11">
        <v>268.80399999999997</v>
      </c>
    </row>
    <row r="64" spans="1:18" x14ac:dyDescent="0.25">
      <c r="A64" s="11">
        <v>30.599999999999923</v>
      </c>
      <c r="B64" s="11">
        <v>30.289050003579369</v>
      </c>
      <c r="C64" s="11">
        <f t="shared" si="1"/>
        <v>0.60802845842822706</v>
      </c>
      <c r="D64" s="5">
        <v>22.939945789493898</v>
      </c>
      <c r="E64" s="11">
        <f t="shared" si="0"/>
        <v>318.01578471508191</v>
      </c>
      <c r="P64" s="11">
        <v>64</v>
      </c>
      <c r="Q64" s="11">
        <v>0.47814899999999999</v>
      </c>
      <c r="R64" s="11">
        <v>170.697</v>
      </c>
    </row>
    <row r="65" spans="1:18" x14ac:dyDescent="0.25">
      <c r="A65" s="11">
        <v>30.799999999999923</v>
      </c>
      <c r="B65" s="11">
        <v>30.506404683407727</v>
      </c>
      <c r="C65" s="11">
        <f t="shared" si="1"/>
        <v>0.58826894208019453</v>
      </c>
      <c r="D65" s="5">
        <v>22.703538805332961</v>
      </c>
      <c r="E65" s="11">
        <f t="shared" si="0"/>
        <v>314.5869912920715</v>
      </c>
      <c r="P65" s="11">
        <v>63</v>
      </c>
      <c r="Q65" s="11">
        <v>0.71287500000000004</v>
      </c>
      <c r="R65" s="11">
        <v>122.09099999999999</v>
      </c>
    </row>
    <row r="66" spans="1:18" x14ac:dyDescent="0.25">
      <c r="A66" s="11">
        <v>30.999999999999922</v>
      </c>
      <c r="B66" s="11">
        <v>29.627102642122516</v>
      </c>
      <c r="C66" s="11">
        <f t="shared" si="1"/>
        <v>0.66820549128794093</v>
      </c>
      <c r="D66" s="5">
        <v>22.426015517950297</v>
      </c>
      <c r="E66" s="11">
        <f t="shared" si="0"/>
        <v>310.56185630764094</v>
      </c>
      <c r="P66" s="11">
        <v>62</v>
      </c>
      <c r="Q66" s="11">
        <v>0.82852700000000001</v>
      </c>
      <c r="R66" s="11">
        <v>106.488</v>
      </c>
    </row>
    <row r="67" spans="1:18" x14ac:dyDescent="0.25">
      <c r="A67" s="11">
        <v>31.199999999999921</v>
      </c>
      <c r="B67" s="11">
        <v>29.646862341922656</v>
      </c>
      <c r="C67" s="11">
        <f t="shared" si="1"/>
        <v>0.66640915494247366</v>
      </c>
      <c r="D67" s="5">
        <v>22.18960505436231</v>
      </c>
      <c r="E67" s="11">
        <f t="shared" si="0"/>
        <v>307.13301241980764</v>
      </c>
      <c r="P67" s="11">
        <v>61</v>
      </c>
      <c r="Q67" s="11">
        <v>0.86855099999999996</v>
      </c>
      <c r="R67" s="11">
        <v>101.887</v>
      </c>
    </row>
    <row r="68" spans="1:18" x14ac:dyDescent="0.25">
      <c r="A68" s="11">
        <v>31.39999999999992</v>
      </c>
      <c r="B68" s="11">
        <v>29.567823514458993</v>
      </c>
      <c r="C68" s="11">
        <f t="shared" si="1"/>
        <v>0.6735945028937157</v>
      </c>
      <c r="D68" s="5">
        <v>21.901798860868219</v>
      </c>
      <c r="E68" s="11">
        <f t="shared" ref="E68:E106" si="2">D68*14.5037738-14.7</f>
        <v>302.95873649113031</v>
      </c>
      <c r="P68" s="11">
        <v>60</v>
      </c>
      <c r="Q68" s="11">
        <v>0.88324599999999998</v>
      </c>
      <c r="R68" s="11">
        <v>100.28700000000001</v>
      </c>
    </row>
    <row r="69" spans="1:18" x14ac:dyDescent="0.25">
      <c r="A69" s="11">
        <v>31.59999999999992</v>
      </c>
      <c r="B69" s="11">
        <v>29.370226116867627</v>
      </c>
      <c r="C69" s="11">
        <f t="shared" ref="C69:C106" si="3">($B$3-B69)/11</f>
        <v>0.69155790267474904</v>
      </c>
      <c r="D69" s="5">
        <v>21.727058236989855</v>
      </c>
      <c r="E69" s="11">
        <f t="shared" si="2"/>
        <v>300.42433800872766</v>
      </c>
      <c r="P69" s="11">
        <v>59</v>
      </c>
      <c r="Q69" s="11">
        <v>0.89790700000000001</v>
      </c>
      <c r="R69" s="11">
        <v>98.689899999999994</v>
      </c>
    </row>
    <row r="70" spans="1:18" x14ac:dyDescent="0.25">
      <c r="A70" s="11">
        <v>31.799999999999919</v>
      </c>
      <c r="B70" s="11">
        <v>29.054069308837047</v>
      </c>
      <c r="C70" s="11">
        <f t="shared" si="3"/>
        <v>0.72029943067752911</v>
      </c>
      <c r="D70" s="5">
        <v>21.439248262999008</v>
      </c>
      <c r="E70" s="11">
        <f t="shared" si="2"/>
        <v>296.25000724858052</v>
      </c>
      <c r="P70" s="11">
        <v>58</v>
      </c>
      <c r="Q70" s="11">
        <v>0.91251499999999997</v>
      </c>
      <c r="R70" s="11">
        <v>97.094499999999996</v>
      </c>
    </row>
    <row r="71" spans="1:18" x14ac:dyDescent="0.25">
      <c r="A71" s="11">
        <v>31.999999999999918</v>
      </c>
      <c r="B71" s="11">
        <v>29.231907660065449</v>
      </c>
      <c r="C71" s="11">
        <f t="shared" si="3"/>
        <v>0.70413230783858338</v>
      </c>
      <c r="D71" s="5">
        <v>21.19255213490576</v>
      </c>
      <c r="E71" s="11">
        <f t="shared" si="2"/>
        <v>292.67198240938023</v>
      </c>
      <c r="P71" s="11">
        <v>57</v>
      </c>
      <c r="Q71" s="11">
        <v>0.92704500000000001</v>
      </c>
      <c r="R71" s="11">
        <v>95.501000000000005</v>
      </c>
    </row>
    <row r="72" spans="1:18" x14ac:dyDescent="0.25">
      <c r="A72" s="11">
        <v>32.199999999999918</v>
      </c>
      <c r="B72" s="11">
        <v>29.231907660065449</v>
      </c>
      <c r="C72" s="11">
        <f t="shared" si="3"/>
        <v>0.70413230783858338</v>
      </c>
      <c r="D72" s="5">
        <v>20.986970716972799</v>
      </c>
      <c r="E72" s="11">
        <f t="shared" si="2"/>
        <v>289.6902760261973</v>
      </c>
      <c r="P72" s="11">
        <v>56</v>
      </c>
      <c r="Q72" s="11">
        <v>0.941469</v>
      </c>
      <c r="R72" s="11">
        <v>93.909400000000005</v>
      </c>
    </row>
    <row r="73" spans="1:18" x14ac:dyDescent="0.25">
      <c r="A73" s="11">
        <v>32.39999999999992</v>
      </c>
      <c r="B73" s="11">
        <v>28.955270062458329</v>
      </c>
      <c r="C73" s="11">
        <f t="shared" si="3"/>
        <v>0.72928118034832157</v>
      </c>
      <c r="D73" s="5">
        <v>20.699154734890321</v>
      </c>
      <c r="E73" s="11">
        <f t="shared" si="2"/>
        <v>285.51585812604816</v>
      </c>
      <c r="P73" s="11">
        <v>55</v>
      </c>
      <c r="Q73" s="11">
        <v>0.95575100000000002</v>
      </c>
      <c r="R73" s="11">
        <v>92.819599999999994</v>
      </c>
    </row>
    <row r="74" spans="1:18" x14ac:dyDescent="0.25">
      <c r="A74" s="11">
        <v>32.599999999999923</v>
      </c>
      <c r="B74" s="11">
        <v>28.935510199305533</v>
      </c>
      <c r="C74" s="11">
        <f t="shared" si="3"/>
        <v>0.73107753154403032</v>
      </c>
      <c r="D74" s="5">
        <v>20.421615694951008</v>
      </c>
      <c r="E74" s="11">
        <f t="shared" si="2"/>
        <v>281.49049467009922</v>
      </c>
      <c r="P74" s="11">
        <v>54</v>
      </c>
      <c r="Q74" s="11">
        <v>0.96979800000000005</v>
      </c>
      <c r="R74" s="11">
        <v>91.731700000000004</v>
      </c>
    </row>
    <row r="75" spans="1:18" x14ac:dyDescent="0.25">
      <c r="A75" s="11">
        <v>32.799999999999926</v>
      </c>
      <c r="B75" s="11">
        <v>28.955270062458329</v>
      </c>
      <c r="C75" s="11">
        <f t="shared" si="3"/>
        <v>0.72928118034832157</v>
      </c>
      <c r="D75" s="5">
        <v>20.298264318980507</v>
      </c>
      <c r="E75" s="11">
        <f t="shared" si="2"/>
        <v>279.70143421510431</v>
      </c>
      <c r="P75" s="11">
        <v>53</v>
      </c>
      <c r="Q75" s="11">
        <v>0.98357600000000001</v>
      </c>
      <c r="R75" s="11">
        <v>90.645600000000002</v>
      </c>
    </row>
    <row r="76" spans="1:18" x14ac:dyDescent="0.25">
      <c r="A76" s="11">
        <v>32.999999999999929</v>
      </c>
      <c r="B76" s="11">
        <v>28.135231888838629</v>
      </c>
      <c r="C76" s="11">
        <f t="shared" si="3"/>
        <v>0.80383010522283982</v>
      </c>
      <c r="D76" s="5">
        <v>20.133795157104352</v>
      </c>
      <c r="E76" s="11">
        <f t="shared" si="2"/>
        <v>277.31601069417701</v>
      </c>
      <c r="P76" s="11">
        <v>52</v>
      </c>
      <c r="Q76" s="11">
        <v>0.99705100000000002</v>
      </c>
      <c r="R76" s="11">
        <v>89.561300000000003</v>
      </c>
    </row>
    <row r="77" spans="1:18" x14ac:dyDescent="0.25">
      <c r="A77" s="11">
        <v>33.199999999999932</v>
      </c>
      <c r="B77" s="11">
        <v>29.093588974959246</v>
      </c>
      <c r="C77" s="11">
        <f t="shared" si="3"/>
        <v>0.71670673375732907</v>
      </c>
      <c r="D77" s="5">
        <v>19.897369416900027</v>
      </c>
      <c r="E77" s="11">
        <f t="shared" si="2"/>
        <v>273.88694523775587</v>
      </c>
    </row>
    <row r="78" spans="1:18" x14ac:dyDescent="0.25">
      <c r="A78" s="11">
        <v>33.399999999999935</v>
      </c>
      <c r="B78" s="11">
        <v>28.658871631325059</v>
      </c>
      <c r="C78" s="11">
        <f t="shared" si="3"/>
        <v>0.75622649226952798</v>
      </c>
      <c r="D78" s="5">
        <v>19.71233949313369</v>
      </c>
      <c r="E78" s="11">
        <f t="shared" si="2"/>
        <v>271.20331307721767</v>
      </c>
    </row>
    <row r="79" spans="1:18" x14ac:dyDescent="0.25">
      <c r="A79" s="11">
        <v>33.599999999999937</v>
      </c>
      <c r="B79" s="11">
        <v>28.461272103885765</v>
      </c>
      <c r="C79" s="11">
        <f t="shared" si="3"/>
        <v>0.7741900856731001</v>
      </c>
      <c r="D79" s="5">
        <v>19.465631451832955</v>
      </c>
      <c r="E79" s="11">
        <f t="shared" si="2"/>
        <v>267.62511545155076</v>
      </c>
    </row>
    <row r="80" spans="1:18" x14ac:dyDescent="0.25">
      <c r="A80" s="11">
        <v>33.79999999999994</v>
      </c>
      <c r="B80" s="11">
        <v>28.234032084274457</v>
      </c>
      <c r="C80" s="11">
        <f t="shared" si="3"/>
        <v>0.79484826927412822</v>
      </c>
      <c r="D80" s="5">
        <v>19.362835937690043</v>
      </c>
      <c r="E80" s="11">
        <f t="shared" si="2"/>
        <v>266.1341925667673</v>
      </c>
    </row>
    <row r="81" spans="1:5" x14ac:dyDescent="0.25">
      <c r="A81" s="11">
        <v>33.999999999999943</v>
      </c>
      <c r="B81" s="11">
        <v>28.619351762411448</v>
      </c>
      <c r="C81" s="11">
        <f t="shared" si="3"/>
        <v>0.75981920762531086</v>
      </c>
      <c r="D81" s="5">
        <v>19.105845876427388</v>
      </c>
      <c r="E81" s="11">
        <f t="shared" si="2"/>
        <v>262.4068668493656</v>
      </c>
    </row>
    <row r="82" spans="1:5" x14ac:dyDescent="0.25">
      <c r="A82" s="11">
        <v>34.199999999999946</v>
      </c>
      <c r="B82" s="11">
        <v>28.184632000677666</v>
      </c>
      <c r="C82" s="11">
        <f t="shared" si="3"/>
        <v>0.79933918596474551</v>
      </c>
      <c r="D82" s="5">
        <v>18.88997281947892</v>
      </c>
      <c r="E82" s="11">
        <f t="shared" si="2"/>
        <v>259.27589286187049</v>
      </c>
    </row>
    <row r="83" spans="1:5" x14ac:dyDescent="0.25">
      <c r="A83" s="11">
        <v>34.399999999999949</v>
      </c>
      <c r="B83" s="11">
        <v>28.609471792321536</v>
      </c>
      <c r="C83" s="11">
        <f t="shared" si="3"/>
        <v>0.76071738672439371</v>
      </c>
      <c r="D83" s="5">
        <v>18.776895945324902</v>
      </c>
      <c r="E83" s="11">
        <f t="shared" si="2"/>
        <v>257.63585145712955</v>
      </c>
    </row>
    <row r="84" spans="1:5" x14ac:dyDescent="0.25">
      <c r="A84" s="11">
        <v>34.599999999999952</v>
      </c>
      <c r="B84" s="11">
        <v>27.987031384282258</v>
      </c>
      <c r="C84" s="11">
        <f t="shared" si="3"/>
        <v>0.81730287836432813</v>
      </c>
      <c r="D84" s="5">
        <v>18.581580518729332</v>
      </c>
      <c r="E84" s="11">
        <f t="shared" si="2"/>
        <v>254.80304069013692</v>
      </c>
    </row>
    <row r="85" spans="1:5" x14ac:dyDescent="0.25">
      <c r="A85" s="11">
        <v>34.799999999999955</v>
      </c>
      <c r="B85" s="11">
        <v>27.957391253012513</v>
      </c>
      <c r="C85" s="11">
        <f t="shared" si="3"/>
        <v>0.81999743575248663</v>
      </c>
      <c r="D85" s="5">
        <v>18.406823725745987</v>
      </c>
      <c r="E85" s="11">
        <f t="shared" si="2"/>
        <v>252.26840769469305</v>
      </c>
    </row>
    <row r="86" spans="1:5" x14ac:dyDescent="0.25">
      <c r="A86" s="11">
        <v>34.999999999999957</v>
      </c>
      <c r="B86" s="11">
        <v>27.473267685898634</v>
      </c>
      <c r="C86" s="11">
        <f t="shared" si="3"/>
        <v>0.86400866912647567</v>
      </c>
      <c r="D86" s="5">
        <v>18.170386737415861</v>
      </c>
      <c r="E86" s="11">
        <f t="shared" si="2"/>
        <v>248.83917909799965</v>
      </c>
    </row>
    <row r="87" spans="1:5" x14ac:dyDescent="0.25">
      <c r="A87" s="11">
        <v>35.19999999999996</v>
      </c>
      <c r="B87" s="11">
        <v>27.779550253636319</v>
      </c>
      <c r="C87" s="11">
        <f t="shared" si="3"/>
        <v>0.83616479933214061</v>
      </c>
      <c r="D87" s="5">
        <v>18.047027704066529</v>
      </c>
      <c r="E87" s="11">
        <f t="shared" si="2"/>
        <v>247.05000758211429</v>
      </c>
    </row>
    <row r="88" spans="1:5" x14ac:dyDescent="0.25">
      <c r="A88" s="11">
        <v>35.399999999999963</v>
      </c>
      <c r="B88" s="11">
        <v>27.660989386367635</v>
      </c>
      <c r="C88" s="11">
        <f t="shared" si="3"/>
        <v>0.84694305999293007</v>
      </c>
      <c r="D88" s="5">
        <v>17.738628311438156</v>
      </c>
      <c r="E88" s="11">
        <f t="shared" si="2"/>
        <v>242.57705255137495</v>
      </c>
    </row>
    <row r="89" spans="1:5" x14ac:dyDescent="0.25">
      <c r="A89" s="11">
        <v>35.599999999999966</v>
      </c>
      <c r="B89" s="11">
        <v>27.443627380852799</v>
      </c>
      <c r="C89" s="11">
        <f t="shared" si="3"/>
        <v>0.86670324231246065</v>
      </c>
      <c r="D89" s="5">
        <v>17.697508197496227</v>
      </c>
      <c r="E89" s="11">
        <f t="shared" si="2"/>
        <v>241.98065572013098</v>
      </c>
    </row>
    <row r="90" spans="1:5" x14ac:dyDescent="0.25">
      <c r="A90" s="11">
        <v>35.799999999999969</v>
      </c>
      <c r="B90" s="11">
        <v>27.413987065863438</v>
      </c>
      <c r="C90" s="11">
        <f t="shared" si="3"/>
        <v>0.86939781640240266</v>
      </c>
      <c r="D90" s="5">
        <v>17.584427648093346</v>
      </c>
      <c r="E90" s="11">
        <f t="shared" si="2"/>
        <v>240.3405610104119</v>
      </c>
    </row>
    <row r="91" spans="1:5" x14ac:dyDescent="0.25">
      <c r="A91" s="11">
        <v>35.999999999999972</v>
      </c>
      <c r="B91" s="11">
        <v>27.512788077143238</v>
      </c>
      <c r="C91" s="11">
        <f t="shared" si="3"/>
        <v>0.86041590628605713</v>
      </c>
      <c r="D91" s="5">
        <v>17.491906941307583</v>
      </c>
      <c r="E91" s="11">
        <f t="shared" si="2"/>
        <v>238.99866160737506</v>
      </c>
    </row>
    <row r="92" spans="1:5" x14ac:dyDescent="0.25">
      <c r="A92" s="11">
        <v>36.199999999999974</v>
      </c>
      <c r="B92" s="11">
        <v>27.166984055457924</v>
      </c>
      <c r="C92" s="11">
        <f t="shared" si="3"/>
        <v>0.89185263553017657</v>
      </c>
      <c r="D92" s="5">
        <v>17.337705249507472</v>
      </c>
      <c r="E92" s="11">
        <f t="shared" si="2"/>
        <v>236.76215514992893</v>
      </c>
    </row>
    <row r="93" spans="1:5" x14ac:dyDescent="0.25">
      <c r="A93" s="11">
        <v>36.399999999999977</v>
      </c>
      <c r="B93" s="11">
        <v>27.078062803821226</v>
      </c>
      <c r="C93" s="11">
        <f t="shared" si="3"/>
        <v>0.89993638567896739</v>
      </c>
      <c r="D93" s="5">
        <v>17.121821803914138</v>
      </c>
      <c r="E93" s="11">
        <f t="shared" si="2"/>
        <v>233.6310304878786</v>
      </c>
    </row>
    <row r="94" spans="1:5" x14ac:dyDescent="0.25">
      <c r="A94" s="11">
        <v>36.59999999999998</v>
      </c>
      <c r="B94" s="11">
        <v>27.147223784976834</v>
      </c>
      <c r="C94" s="11">
        <f t="shared" si="3"/>
        <v>0.89364902375573019</v>
      </c>
      <c r="D94" s="5">
        <v>16.977898810158202</v>
      </c>
      <c r="E94" s="11">
        <f t="shared" si="2"/>
        <v>231.5436039418237</v>
      </c>
    </row>
    <row r="95" spans="1:5" x14ac:dyDescent="0.25">
      <c r="A95" s="11">
        <v>36.799999999999983</v>
      </c>
      <c r="B95" s="11">
        <v>26.346929179337568</v>
      </c>
      <c r="C95" s="11">
        <f t="shared" si="3"/>
        <v>0.96640307881384535</v>
      </c>
      <c r="D95" s="11">
        <v>16.895656849634854</v>
      </c>
      <c r="E95" s="11">
        <f t="shared" si="2"/>
        <v>230.35078514952454</v>
      </c>
    </row>
    <row r="96" spans="1:5" x14ac:dyDescent="0.25">
      <c r="A96" s="11">
        <v>36.999999999999986</v>
      </c>
      <c r="B96" s="11">
        <v>27.008901769129434</v>
      </c>
      <c r="C96" s="11">
        <f t="shared" si="3"/>
        <v>0.90622375246913023</v>
      </c>
      <c r="D96" s="11">
        <v>16.597528222922371</v>
      </c>
      <c r="E96" s="11">
        <f t="shared" si="2"/>
        <v>226.02679498438204</v>
      </c>
    </row>
    <row r="97" spans="1:5" x14ac:dyDescent="0.25">
      <c r="A97" s="11">
        <v>37.199999999999989</v>
      </c>
      <c r="B97" s="11">
        <v>26.742137278762169</v>
      </c>
      <c r="C97" s="11">
        <f t="shared" si="3"/>
        <v>0.9304750697752453</v>
      </c>
      <c r="D97" s="11">
        <v>16.638649554265605</v>
      </c>
      <c r="E97" s="11">
        <f t="shared" si="2"/>
        <v>226.62320947253917</v>
      </c>
    </row>
    <row r="98" spans="1:5" x14ac:dyDescent="0.25">
      <c r="A98" s="11">
        <v>37.399999999999991</v>
      </c>
      <c r="B98" s="11">
        <v>26.712496731054312</v>
      </c>
      <c r="C98" s="11">
        <f t="shared" si="3"/>
        <v>0.93316966502141407</v>
      </c>
      <c r="D98" s="11">
        <v>16.422762060675048</v>
      </c>
      <c r="E98" s="11">
        <f t="shared" si="2"/>
        <v>223.49202609925277</v>
      </c>
    </row>
    <row r="99" spans="1:5" x14ac:dyDescent="0.25">
      <c r="A99" s="11">
        <v>37.599999999999994</v>
      </c>
      <c r="B99" s="11">
        <v>26.6136948351913</v>
      </c>
      <c r="C99" s="11">
        <f t="shared" si="3"/>
        <v>0.94215165555441516</v>
      </c>
      <c r="D99" s="11">
        <v>16.258275516567856</v>
      </c>
      <c r="E99" s="11">
        <f t="shared" si="2"/>
        <v>221.10635047037835</v>
      </c>
    </row>
    <row r="100" spans="1:5" x14ac:dyDescent="0.25">
      <c r="A100" s="11">
        <v>37.799999999999997</v>
      </c>
      <c r="B100" s="11">
        <v>26.475372000121286</v>
      </c>
      <c r="C100" s="11">
        <f t="shared" si="3"/>
        <v>0.95472645874259821</v>
      </c>
      <c r="D100" s="11">
        <v>16.165751518858663</v>
      </c>
      <c r="E100" s="11">
        <f t="shared" si="2"/>
        <v>219.7644033365325</v>
      </c>
    </row>
    <row r="101" spans="1:5" x14ac:dyDescent="0.25">
      <c r="A101" s="11">
        <v>38</v>
      </c>
      <c r="B101" s="11">
        <v>26.099923248058026</v>
      </c>
      <c r="C101" s="11">
        <f t="shared" si="3"/>
        <v>0.98885816347562183</v>
      </c>
      <c r="D101" s="11">
        <v>16.093788252114656</v>
      </c>
      <c r="E101" s="11">
        <f t="shared" si="2"/>
        <v>218.72066439376835</v>
      </c>
    </row>
    <row r="102" spans="1:5" x14ac:dyDescent="0.25">
      <c r="A102" s="11">
        <v>38.200000000000003</v>
      </c>
      <c r="B102" s="11">
        <v>26.554413645956277</v>
      </c>
      <c r="C102" s="11">
        <f t="shared" si="3"/>
        <v>0.94754085457578086</v>
      </c>
      <c r="D102" s="11">
        <v>16.011544350200076</v>
      </c>
      <c r="E102" s="11">
        <f t="shared" si="2"/>
        <v>217.52781744396989</v>
      </c>
    </row>
    <row r="103" spans="1:5" x14ac:dyDescent="0.25">
      <c r="A103" s="11">
        <v>38.400000000000006</v>
      </c>
      <c r="B103" s="11">
        <v>26.228366415312721</v>
      </c>
      <c r="C103" s="11">
        <f t="shared" si="3"/>
        <v>0.9771815119070133</v>
      </c>
      <c r="D103" s="11">
        <v>15.847056007878443</v>
      </c>
      <c r="E103" s="11">
        <f t="shared" si="2"/>
        <v>215.14211573419996</v>
      </c>
    </row>
    <row r="104" spans="1:5" x14ac:dyDescent="0.25">
      <c r="A104" s="11">
        <v>38.600000000000009</v>
      </c>
      <c r="B104" s="11">
        <v>26.03076146838302</v>
      </c>
      <c r="C104" s="11">
        <f t="shared" si="3"/>
        <v>0.99514559799153157</v>
      </c>
      <c r="D104" s="11">
        <v>15.703128120288973</v>
      </c>
      <c r="E104" s="11">
        <f t="shared" si="2"/>
        <v>213.05461820909045</v>
      </c>
    </row>
    <row r="105" spans="1:5" x14ac:dyDescent="0.25">
      <c r="A105" s="11">
        <v>38.800000000000011</v>
      </c>
      <c r="B105" s="11">
        <v>26.109803498060892</v>
      </c>
      <c r="C105" s="11">
        <f t="shared" si="3"/>
        <v>0.98795995892990685</v>
      </c>
      <c r="D105" s="11">
        <v>15.631163970986769</v>
      </c>
      <c r="E105" s="11">
        <f t="shared" si="2"/>
        <v>212.01086646590187</v>
      </c>
    </row>
    <row r="106" spans="1:5" x14ac:dyDescent="0.25">
      <c r="A106" s="11">
        <v>39.000000000000014</v>
      </c>
      <c r="B106" s="11">
        <v>25.210696448307111</v>
      </c>
      <c r="C106" s="11">
        <f t="shared" si="3"/>
        <v>1.0696969634529778</v>
      </c>
      <c r="D106" s="11">
        <v>15.466673973183013</v>
      </c>
      <c r="E106" s="11">
        <f t="shared" si="2"/>
        <v>209.62514074539371</v>
      </c>
    </row>
  </sheetData>
  <mergeCells count="9">
    <mergeCell ref="P58:R58"/>
    <mergeCell ref="P29:R29"/>
    <mergeCell ref="P30:R30"/>
    <mergeCell ref="P2:R2"/>
    <mergeCell ref="A1:E1"/>
    <mergeCell ref="H1:R1"/>
    <mergeCell ref="H2:J2"/>
    <mergeCell ref="L2:N2"/>
    <mergeCell ref="P57:R5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4"/>
  <sheetViews>
    <sheetView workbookViewId="0">
      <selection activeCell="E3" sqref="E3"/>
    </sheetView>
  </sheetViews>
  <sheetFormatPr defaultRowHeight="15" x14ac:dyDescent="0.25"/>
  <cols>
    <col min="1" max="2" width="9.140625" style="11"/>
    <col min="3" max="3" width="15.28515625" style="11" customWidth="1"/>
    <col min="4" max="4" width="15.140625" style="11" customWidth="1"/>
    <col min="5" max="5" width="11" style="11" customWidth="1"/>
    <col min="6" max="7" width="9.140625" style="11"/>
    <col min="8" max="8" width="15.7109375" style="11" customWidth="1"/>
    <col min="9" max="9" width="15.85546875" style="11" customWidth="1"/>
    <col min="10" max="10" width="15" style="11" customWidth="1"/>
    <col min="11" max="11" width="9.140625" style="11"/>
    <col min="12" max="12" width="17.85546875" style="11" customWidth="1"/>
    <col min="13" max="13" width="16" style="11" customWidth="1"/>
    <col min="14" max="14" width="15" style="11" customWidth="1"/>
    <col min="15" max="15" width="9.140625" style="11"/>
    <col min="16" max="16" width="16.42578125" style="11" customWidth="1"/>
    <col min="17" max="17" width="15.7109375" style="11" customWidth="1"/>
    <col min="18" max="18" width="15.28515625" style="11" customWidth="1"/>
    <col min="19" max="16384" width="9.140625" style="11"/>
  </cols>
  <sheetData>
    <row r="1" spans="1:18" ht="18.75" x14ac:dyDescent="0.3">
      <c r="A1" s="6" t="s">
        <v>4</v>
      </c>
      <c r="B1" s="6"/>
      <c r="C1" s="6"/>
      <c r="D1" s="6"/>
      <c r="E1" s="6"/>
      <c r="H1" s="6" t="s">
        <v>20</v>
      </c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8" x14ac:dyDescent="0.35">
      <c r="A2" s="12" t="s">
        <v>0</v>
      </c>
      <c r="B2" s="12" t="s">
        <v>1</v>
      </c>
      <c r="C2" s="3" t="s">
        <v>2</v>
      </c>
      <c r="D2" s="4" t="s">
        <v>3</v>
      </c>
      <c r="E2" s="4" t="s">
        <v>5</v>
      </c>
      <c r="H2" s="7" t="s">
        <v>9</v>
      </c>
      <c r="I2" s="7"/>
      <c r="J2" s="7"/>
      <c r="L2" s="7" t="s">
        <v>7</v>
      </c>
      <c r="M2" s="7"/>
      <c r="N2" s="7"/>
      <c r="P2" s="7" t="s">
        <v>10</v>
      </c>
      <c r="Q2" s="7"/>
      <c r="R2" s="7"/>
    </row>
    <row r="3" spans="1:18" x14ac:dyDescent="0.25">
      <c r="A3" s="11">
        <v>13.399999999999984</v>
      </c>
      <c r="B3" s="11">
        <v>74.572899091077232</v>
      </c>
      <c r="C3" s="11">
        <f>($B$3-B3)/10.2</f>
        <v>0</v>
      </c>
      <c r="D3" s="5">
        <v>71.250547885732388</v>
      </c>
      <c r="E3" s="11">
        <f>D3*14.5037738-14.7</f>
        <v>1018.7018296607307</v>
      </c>
      <c r="H3" s="3" t="s">
        <v>8</v>
      </c>
      <c r="I3" s="3" t="s">
        <v>2</v>
      </c>
      <c r="J3" s="3" t="s">
        <v>6</v>
      </c>
      <c r="L3" s="3" t="s">
        <v>8</v>
      </c>
      <c r="M3" s="3" t="s">
        <v>2</v>
      </c>
      <c r="N3" s="3" t="s">
        <v>6</v>
      </c>
      <c r="P3" s="3" t="s">
        <v>8</v>
      </c>
      <c r="Q3" s="3" t="s">
        <v>2</v>
      </c>
      <c r="R3" s="3" t="s">
        <v>6</v>
      </c>
    </row>
    <row r="4" spans="1:18" x14ac:dyDescent="0.25">
      <c r="A4" s="11">
        <v>13.599999999999984</v>
      </c>
      <c r="B4" s="11">
        <v>74.61238330136409</v>
      </c>
      <c r="C4" s="11">
        <f t="shared" ref="C4:C61" si="0">($B$3-B4)/10.2</f>
        <v>-3.8710010085154906E-3</v>
      </c>
      <c r="D4" s="5">
        <v>70.337352124392694</v>
      </c>
      <c r="E4" s="11">
        <f t="shared" ref="E4:E61" si="1">D4*14.5037738-14.7</f>
        <v>1005.457044903141</v>
      </c>
      <c r="F4" s="2"/>
    </row>
    <row r="5" spans="1:18" x14ac:dyDescent="0.25">
      <c r="A5" s="11">
        <v>13.799999999999983</v>
      </c>
      <c r="B5" s="11">
        <v>74.809803707369909</v>
      </c>
      <c r="C5" s="11">
        <f t="shared" si="0"/>
        <v>-2.3225942773791811E-2</v>
      </c>
      <c r="D5" s="5">
        <v>69.865348909433649</v>
      </c>
      <c r="E5" s="11">
        <f t="shared" si="1"/>
        <v>998.6112170405022</v>
      </c>
    </row>
    <row r="6" spans="1:18" x14ac:dyDescent="0.25">
      <c r="A6" s="11">
        <v>13.999999999999982</v>
      </c>
      <c r="B6" s="11">
        <v>74.020115643907488</v>
      </c>
      <c r="C6" s="11">
        <f t="shared" si="0"/>
        <v>5.4194455604876922E-2</v>
      </c>
      <c r="D6" s="5">
        <v>69.48568706152362</v>
      </c>
      <c r="E6" s="11">
        <f t="shared" si="1"/>
        <v>993.10468747792515</v>
      </c>
    </row>
    <row r="7" spans="1:18" x14ac:dyDescent="0.25">
      <c r="A7" s="11">
        <v>14.199999999999982</v>
      </c>
      <c r="B7" s="11">
        <v>74.395219613226402</v>
      </c>
      <c r="C7" s="11">
        <f t="shared" si="0"/>
        <v>1.7419556652042194E-2</v>
      </c>
      <c r="D7" s="5">
        <v>69.054711924205364</v>
      </c>
      <c r="E7" s="11">
        <f t="shared" si="1"/>
        <v>986.85392157283729</v>
      </c>
    </row>
    <row r="8" spans="1:18" x14ac:dyDescent="0.25">
      <c r="A8" s="11">
        <v>14.399999999999981</v>
      </c>
      <c r="B8" s="11">
        <v>74.118827588992104</v>
      </c>
      <c r="C8" s="11">
        <f t="shared" si="0"/>
        <v>4.4516813929914516E-2</v>
      </c>
      <c r="D8" s="5">
        <v>68.60320548158235</v>
      </c>
      <c r="E8" s="11">
        <f t="shared" si="1"/>
        <v>980.30537425979037</v>
      </c>
    </row>
    <row r="9" spans="1:18" ht="18.75" x14ac:dyDescent="0.3">
      <c r="A9" s="11">
        <v>14.59999999999998</v>
      </c>
      <c r="B9" s="11">
        <v>73.881918472700562</v>
      </c>
      <c r="C9" s="11">
        <f t="shared" si="0"/>
        <v>6.7743197880065734E-2</v>
      </c>
      <c r="D9" s="5">
        <v>68.28509335230963</v>
      </c>
      <c r="E9" s="11">
        <f t="shared" si="1"/>
        <v>975.69154789378251</v>
      </c>
      <c r="K9" s="2"/>
      <c r="P9" s="6" t="s">
        <v>21</v>
      </c>
      <c r="Q9" s="6"/>
      <c r="R9" s="6"/>
    </row>
    <row r="10" spans="1:18" ht="15.75" x14ac:dyDescent="0.25">
      <c r="A10" s="11">
        <v>14.799999999999979</v>
      </c>
      <c r="B10" s="11">
        <v>73.793077158390318</v>
      </c>
      <c r="C10" s="11">
        <f t="shared" si="0"/>
        <v>7.6453130655579848E-2</v>
      </c>
      <c r="D10" s="5">
        <v>67.946453042698451</v>
      </c>
      <c r="E10" s="11">
        <f t="shared" si="1"/>
        <v>970.77998544362003</v>
      </c>
      <c r="P10" s="7" t="s">
        <v>22</v>
      </c>
      <c r="Q10" s="7"/>
      <c r="R10" s="7"/>
    </row>
    <row r="11" spans="1:18" x14ac:dyDescent="0.25">
      <c r="A11" s="11">
        <v>14.999999999999979</v>
      </c>
      <c r="B11" s="11">
        <v>73.635136512212952</v>
      </c>
      <c r="C11" s="11">
        <f t="shared" si="0"/>
        <v>9.1937507731792184E-2</v>
      </c>
      <c r="D11" s="5">
        <v>67.515449119533955</v>
      </c>
      <c r="E11" s="11">
        <f t="shared" si="1"/>
        <v>964.5288020351295</v>
      </c>
      <c r="P11" s="3" t="s">
        <v>8</v>
      </c>
      <c r="Q11" s="3" t="s">
        <v>2</v>
      </c>
      <c r="R11" s="3" t="s">
        <v>6</v>
      </c>
    </row>
    <row r="12" spans="1:18" x14ac:dyDescent="0.25">
      <c r="A12" s="11">
        <v>15.199999999999978</v>
      </c>
      <c r="B12" s="11">
        <v>73.645007822523453</v>
      </c>
      <c r="C12" s="11">
        <f t="shared" si="0"/>
        <v>9.0969732211154813E-2</v>
      </c>
      <c r="D12" s="5">
        <v>67.156273070151784</v>
      </c>
      <c r="E12" s="11">
        <f t="shared" si="1"/>
        <v>959.31939386051295</v>
      </c>
      <c r="P12" s="11">
        <v>68</v>
      </c>
      <c r="Q12" s="11">
        <v>0</v>
      </c>
      <c r="R12" s="11">
        <v>1018.7</v>
      </c>
    </row>
    <row r="13" spans="1:18" x14ac:dyDescent="0.25">
      <c r="A13" s="11">
        <v>15.399999999999977</v>
      </c>
      <c r="B13" s="11">
        <v>73.556165934187177</v>
      </c>
      <c r="C13" s="11">
        <f t="shared" si="0"/>
        <v>9.9679721263730897E-2</v>
      </c>
      <c r="D13" s="5">
        <v>66.694467151299548</v>
      </c>
      <c r="E13" s="11">
        <f t="shared" si="1"/>
        <v>952.62146527397897</v>
      </c>
      <c r="P13" s="11">
        <v>67</v>
      </c>
      <c r="Q13" s="11">
        <v>0.456903</v>
      </c>
      <c r="R13" s="11">
        <v>922.38599999999997</v>
      </c>
    </row>
    <row r="14" spans="1:18" x14ac:dyDescent="0.25">
      <c r="A14" s="11">
        <v>15.599999999999977</v>
      </c>
      <c r="B14" s="11">
        <v>73.181053373560374</v>
      </c>
      <c r="C14" s="11">
        <f t="shared" si="0"/>
        <v>0.1364554625016528</v>
      </c>
      <c r="D14" s="5">
        <v>66.478954596240172</v>
      </c>
      <c r="E14" s="11">
        <f t="shared" si="1"/>
        <v>949.49571992433766</v>
      </c>
      <c r="P14" s="11">
        <v>66</v>
      </c>
      <c r="Q14" s="11">
        <v>0.73995200000000005</v>
      </c>
      <c r="R14" s="11">
        <v>869.42399999999998</v>
      </c>
    </row>
    <row r="15" spans="1:18" x14ac:dyDescent="0.25">
      <c r="A15" s="11">
        <v>15.799999999999976</v>
      </c>
      <c r="B15" s="11">
        <v>72.815808533693357</v>
      </c>
      <c r="C15" s="11">
        <f t="shared" si="0"/>
        <v>0.17226378013567412</v>
      </c>
      <c r="D15" s="5">
        <v>66.140288000386832</v>
      </c>
      <c r="E15" s="11">
        <f t="shared" si="1"/>
        <v>944.58377622446483</v>
      </c>
      <c r="P15" s="11">
        <v>65</v>
      </c>
      <c r="Q15" s="11">
        <v>0.85648100000000005</v>
      </c>
      <c r="R15" s="11">
        <v>847.06399999999996</v>
      </c>
    </row>
    <row r="16" spans="1:18" x14ac:dyDescent="0.25">
      <c r="A16" s="11">
        <v>15.999999999999975</v>
      </c>
      <c r="B16" s="11">
        <v>72.805937001542318</v>
      </c>
      <c r="C16" s="11">
        <f t="shared" si="0"/>
        <v>0.17323157740538375</v>
      </c>
      <c r="D16" s="5">
        <v>65.719513601965772</v>
      </c>
      <c r="E16" s="11">
        <f t="shared" si="1"/>
        <v>938.4809595289347</v>
      </c>
      <c r="P16" s="11">
        <v>64</v>
      </c>
      <c r="Q16" s="11">
        <v>0.89091399999999998</v>
      </c>
      <c r="R16" s="11">
        <v>838.30700000000002</v>
      </c>
    </row>
    <row r="17" spans="1:18" x14ac:dyDescent="0.25">
      <c r="A17" s="11">
        <v>16.199999999999974</v>
      </c>
      <c r="B17" s="11">
        <v>72.529533036012594</v>
      </c>
      <c r="C17" s="11">
        <f t="shared" si="0"/>
        <v>0.20033000539849394</v>
      </c>
      <c r="D17" s="5">
        <v>65.350046950521076</v>
      </c>
      <c r="E17" s="11">
        <f t="shared" si="1"/>
        <v>933.12229878973744</v>
      </c>
      <c r="P17" s="11">
        <v>63</v>
      </c>
      <c r="Q17" s="11">
        <v>0.90037599999999995</v>
      </c>
      <c r="R17" s="11">
        <v>833.80100000000004</v>
      </c>
    </row>
    <row r="18" spans="1:18" x14ac:dyDescent="0.25">
      <c r="A18" s="11">
        <v>16.399999999999974</v>
      </c>
      <c r="B18" s="11">
        <v>72.282742046698203</v>
      </c>
      <c r="C18" s="11">
        <f t="shared" si="0"/>
        <v>0.22452520042931659</v>
      </c>
      <c r="D18" s="5">
        <v>65.031890476118392</v>
      </c>
      <c r="E18" s="11">
        <f t="shared" si="1"/>
        <v>928.50782925199542</v>
      </c>
      <c r="P18" s="11">
        <v>62</v>
      </c>
      <c r="Q18" s="11">
        <v>0.90125900000000003</v>
      </c>
      <c r="R18" s="11">
        <v>830.99800000000005</v>
      </c>
    </row>
    <row r="19" spans="1:18" x14ac:dyDescent="0.25">
      <c r="A19" s="11">
        <v>16.599999999999973</v>
      </c>
      <c r="B19" s="11">
        <v>72.371586990992242</v>
      </c>
      <c r="C19" s="11">
        <f t="shared" si="0"/>
        <v>0.21581491177303833</v>
      </c>
      <c r="D19" s="5">
        <v>64.723993039624744</v>
      </c>
      <c r="E19" s="11">
        <f t="shared" si="1"/>
        <v>924.04215447949161</v>
      </c>
      <c r="P19" s="11">
        <v>61</v>
      </c>
      <c r="Q19" s="11">
        <v>0.90473999999999999</v>
      </c>
      <c r="R19" s="11">
        <v>828.197</v>
      </c>
    </row>
    <row r="20" spans="1:18" x14ac:dyDescent="0.25">
      <c r="A20" s="11">
        <v>16.799999999999972</v>
      </c>
      <c r="B20" s="11">
        <v>72.016205946656811</v>
      </c>
      <c r="C20" s="11">
        <f t="shared" si="0"/>
        <v>0.2506561906294531</v>
      </c>
      <c r="D20" s="5">
        <v>64.375037779013809</v>
      </c>
      <c r="E20" s="11">
        <f t="shared" si="1"/>
        <v>918.98098631327059</v>
      </c>
      <c r="P20" s="11">
        <v>60</v>
      </c>
      <c r="Q20" s="11">
        <v>0.90509700000000004</v>
      </c>
      <c r="R20" s="11">
        <v>826.24699999999996</v>
      </c>
    </row>
    <row r="21" spans="1:18" x14ac:dyDescent="0.25">
      <c r="A21" s="11">
        <v>16.999999999999972</v>
      </c>
      <c r="B21" s="11">
        <v>71.502871825915349</v>
      </c>
      <c r="C21" s="11">
        <f t="shared" si="0"/>
        <v>0.30098306521194934</v>
      </c>
      <c r="D21" s="5">
        <v>64.138976903617774</v>
      </c>
      <c r="E21" s="11">
        <f t="shared" si="1"/>
        <v>915.55721277349653</v>
      </c>
      <c r="P21" s="11">
        <v>59</v>
      </c>
      <c r="Q21" s="11">
        <v>0.90790099999999996</v>
      </c>
      <c r="R21" s="11">
        <v>824.3</v>
      </c>
    </row>
    <row r="22" spans="1:18" x14ac:dyDescent="0.25">
      <c r="A22" s="11">
        <v>17.199999999999971</v>
      </c>
      <c r="B22" s="11">
        <v>71.601590469954004</v>
      </c>
      <c r="C22" s="11">
        <f t="shared" si="0"/>
        <v>0.29130476677678707</v>
      </c>
      <c r="D22" s="5">
        <v>63.831067898722075</v>
      </c>
      <c r="E22" s="11">
        <f t="shared" si="1"/>
        <v>911.09137021550623</v>
      </c>
      <c r="P22" s="11">
        <v>58</v>
      </c>
      <c r="Q22" s="11">
        <v>0.91303100000000004</v>
      </c>
      <c r="R22" s="11">
        <v>822.35500000000002</v>
      </c>
    </row>
    <row r="23" spans="1:18" x14ac:dyDescent="0.25">
      <c r="A23" s="11">
        <v>17.39999999999997</v>
      </c>
      <c r="B23" s="11">
        <v>71.601590469954004</v>
      </c>
      <c r="C23" s="11">
        <f t="shared" si="0"/>
        <v>0.29130476677678707</v>
      </c>
      <c r="D23" s="5">
        <v>63.471835708179874</v>
      </c>
      <c r="E23" s="11">
        <f t="shared" si="1"/>
        <v>905.88114778220358</v>
      </c>
      <c r="P23" s="11">
        <v>57</v>
      </c>
      <c r="Q23" s="11">
        <v>0.920346</v>
      </c>
      <c r="R23" s="11">
        <v>820.41099999999994</v>
      </c>
    </row>
    <row r="24" spans="1:18" x14ac:dyDescent="0.25">
      <c r="A24" s="11">
        <v>17.599999999999969</v>
      </c>
      <c r="B24" s="11">
        <v>71.325177615919074</v>
      </c>
      <c r="C24" s="11">
        <f t="shared" si="0"/>
        <v>0.31840406619197636</v>
      </c>
      <c r="D24" s="5">
        <v>63.143390131012374</v>
      </c>
      <c r="E24" s="11">
        <f t="shared" si="1"/>
        <v>901.11744742535575</v>
      </c>
      <c r="P24" s="11">
        <v>56</v>
      </c>
      <c r="Q24" s="11">
        <v>0.92969100000000005</v>
      </c>
      <c r="R24" s="11">
        <v>818.46900000000005</v>
      </c>
    </row>
    <row r="25" spans="1:18" x14ac:dyDescent="0.25">
      <c r="A25" s="11">
        <v>17.799999999999969</v>
      </c>
      <c r="B25" s="11">
        <v>71.029018744652177</v>
      </c>
      <c r="C25" s="11">
        <f t="shared" si="0"/>
        <v>0.34743924964951528</v>
      </c>
      <c r="D25" s="5">
        <v>62.814940059484123</v>
      </c>
      <c r="E25" s="11">
        <f t="shared" si="1"/>
        <v>896.3536818833162</v>
      </c>
      <c r="P25" s="11">
        <v>55</v>
      </c>
      <c r="Q25" s="11">
        <v>0.94089299999999998</v>
      </c>
      <c r="R25" s="11">
        <v>816.53</v>
      </c>
    </row>
    <row r="26" spans="1:18" x14ac:dyDescent="0.25">
      <c r="A26" s="11">
        <v>17.999999999999968</v>
      </c>
      <c r="B26" s="11">
        <v>71.068506727845488</v>
      </c>
      <c r="C26" s="11">
        <f t="shared" si="0"/>
        <v>0.34356787874821026</v>
      </c>
      <c r="D26" s="5">
        <v>62.537806824112927</v>
      </c>
      <c r="E26" s="11">
        <f t="shared" si="1"/>
        <v>892.33420412503017</v>
      </c>
      <c r="P26" s="11">
        <v>54</v>
      </c>
      <c r="Q26" s="11">
        <v>0.95377199999999995</v>
      </c>
      <c r="R26" s="11">
        <v>814.59199999999998</v>
      </c>
    </row>
    <row r="27" spans="1:18" x14ac:dyDescent="0.25">
      <c r="A27" s="11">
        <v>18.199999999999967</v>
      </c>
      <c r="B27" s="11">
        <v>70.792089983646548</v>
      </c>
      <c r="C27" s="11">
        <f t="shared" si="0"/>
        <v>0.3706675595520279</v>
      </c>
      <c r="D27" s="5">
        <v>62.270934772557332</v>
      </c>
      <c r="E27" s="11">
        <f t="shared" si="1"/>
        <v>888.46355225572586</v>
      </c>
      <c r="P27" s="11">
        <v>53</v>
      </c>
      <c r="Q27" s="11">
        <v>0.96814100000000003</v>
      </c>
      <c r="R27" s="11">
        <v>812.65599999999995</v>
      </c>
    </row>
    <row r="28" spans="1:18" x14ac:dyDescent="0.25">
      <c r="A28" s="11">
        <v>18.399999999999967</v>
      </c>
      <c r="B28" s="11">
        <v>70.57490399095407</v>
      </c>
      <c r="C28" s="11">
        <f t="shared" si="0"/>
        <v>0.39196030393364339</v>
      </c>
      <c r="D28" s="5">
        <v>62.004059773852568</v>
      </c>
      <c r="E28" s="11">
        <f t="shared" si="1"/>
        <v>884.59285764163667</v>
      </c>
      <c r="P28" s="11">
        <v>52</v>
      </c>
      <c r="Q28" s="11">
        <v>0.98380699999999999</v>
      </c>
      <c r="R28" s="11">
        <v>810.721</v>
      </c>
    </row>
    <row r="29" spans="1:18" x14ac:dyDescent="0.25">
      <c r="A29" s="11">
        <v>18.599999999999966</v>
      </c>
      <c r="B29" s="11">
        <v>70.614392445236561</v>
      </c>
      <c r="C29" s="11">
        <f t="shared" si="0"/>
        <v>0.38808888684712467</v>
      </c>
      <c r="D29" s="5">
        <v>61.747446424520909</v>
      </c>
      <c r="E29" s="11">
        <f t="shared" si="1"/>
        <v>880.87099566886991</v>
      </c>
    </row>
    <row r="30" spans="1:18" x14ac:dyDescent="0.25">
      <c r="A30" s="11">
        <v>18.799999999999965</v>
      </c>
      <c r="B30" s="11">
        <v>70.239250483112798</v>
      </c>
      <c r="C30" s="11">
        <f t="shared" si="0"/>
        <v>0.42486751058474853</v>
      </c>
      <c r="D30" s="5">
        <v>61.470300959259511</v>
      </c>
      <c r="E30" s="11">
        <f t="shared" si="1"/>
        <v>876.85134053102286</v>
      </c>
    </row>
    <row r="31" spans="1:18" x14ac:dyDescent="0.25">
      <c r="A31" s="11">
        <v>18.999999999999964</v>
      </c>
      <c r="B31" s="11">
        <v>70.002316826117891</v>
      </c>
      <c r="C31" s="11">
        <f t="shared" si="0"/>
        <v>0.44809630048620996</v>
      </c>
      <c r="D31" s="5">
        <v>61.152093011807274</v>
      </c>
      <c r="E31" s="11">
        <f t="shared" si="1"/>
        <v>872.23612443981335</v>
      </c>
    </row>
    <row r="32" spans="1:18" x14ac:dyDescent="0.25">
      <c r="A32" s="11">
        <v>19.199999999999964</v>
      </c>
      <c r="B32" s="11">
        <v>69.794998679360489</v>
      </c>
      <c r="C32" s="11">
        <f t="shared" si="0"/>
        <v>0.4684216089918376</v>
      </c>
      <c r="D32" s="5">
        <v>60.895470673414302</v>
      </c>
      <c r="E32" s="11">
        <f t="shared" si="1"/>
        <v>868.51413209173461</v>
      </c>
    </row>
    <row r="33" spans="1:5" x14ac:dyDescent="0.25">
      <c r="A33" s="11">
        <v>19.399999999999963</v>
      </c>
      <c r="B33" s="11">
        <v>69.864104852195553</v>
      </c>
      <c r="C33" s="11">
        <f t="shared" si="0"/>
        <v>0.46164649400800789</v>
      </c>
      <c r="D33" s="5">
        <v>60.700435892928901</v>
      </c>
      <c r="E33" s="11">
        <f t="shared" si="1"/>
        <v>865.68539175244177</v>
      </c>
    </row>
    <row r="34" spans="1:5" x14ac:dyDescent="0.25">
      <c r="A34" s="11">
        <v>19.599999999999962</v>
      </c>
      <c r="B34" s="11">
        <v>69.58767941872371</v>
      </c>
      <c r="C34" s="11">
        <f t="shared" si="0"/>
        <v>0.4887470267013258</v>
      </c>
      <c r="D34" s="5">
        <v>60.351422406797489</v>
      </c>
      <c r="E34" s="11">
        <f t="shared" si="1"/>
        <v>860.62337909644225</v>
      </c>
    </row>
    <row r="35" spans="1:5" x14ac:dyDescent="0.25">
      <c r="A35" s="11">
        <v>19.799999999999962</v>
      </c>
      <c r="B35" s="11">
        <v>70.002316826117891</v>
      </c>
      <c r="C35" s="11">
        <f t="shared" si="0"/>
        <v>0.44809630048620996</v>
      </c>
      <c r="D35" s="5">
        <v>60.074261100680779</v>
      </c>
      <c r="E35" s="11">
        <f t="shared" si="1"/>
        <v>856.60349420641296</v>
      </c>
    </row>
    <row r="36" spans="1:5" x14ac:dyDescent="0.25">
      <c r="A36" s="11">
        <v>19.999999999999961</v>
      </c>
      <c r="B36" s="11">
        <v>69.133547637187931</v>
      </c>
      <c r="C36" s="11">
        <f t="shared" si="0"/>
        <v>0.53326975038130409</v>
      </c>
      <c r="D36" s="5">
        <v>59.838158264186525</v>
      </c>
      <c r="E36" s="11">
        <f t="shared" si="1"/>
        <v>853.17911207236193</v>
      </c>
    </row>
    <row r="37" spans="1:5" x14ac:dyDescent="0.25">
      <c r="A37" s="11">
        <v>20.19999999999996</v>
      </c>
      <c r="B37" s="11">
        <v>69.182910044551377</v>
      </c>
      <c r="C37" s="11">
        <f t="shared" si="0"/>
        <v>0.52843029867900548</v>
      </c>
      <c r="D37" s="5">
        <v>59.612318650795764</v>
      </c>
      <c r="E37" s="11">
        <f t="shared" si="1"/>
        <v>849.90358540466286</v>
      </c>
    </row>
    <row r="38" spans="1:5" x14ac:dyDescent="0.25">
      <c r="A38" s="11">
        <v>20.399999999999959</v>
      </c>
      <c r="B38" s="11">
        <v>68.896607211320571</v>
      </c>
      <c r="C38" s="11">
        <f t="shared" si="0"/>
        <v>0.5564992038977119</v>
      </c>
      <c r="D38" s="5">
        <v>59.427539247820739</v>
      </c>
      <c r="E38" s="11">
        <f t="shared" si="1"/>
        <v>847.22358674101406</v>
      </c>
    </row>
    <row r="39" spans="1:5" x14ac:dyDescent="0.25">
      <c r="A39" s="11">
        <v>20.599999999999959</v>
      </c>
      <c r="B39" s="11">
        <v>68.679410558032643</v>
      </c>
      <c r="C39" s="11">
        <f t="shared" si="0"/>
        <v>0.57779299343574408</v>
      </c>
      <c r="D39" s="5">
        <v>59.242758463281483</v>
      </c>
      <c r="E39" s="11">
        <f t="shared" si="1"/>
        <v>844.54356803947019</v>
      </c>
    </row>
    <row r="40" spans="1:5" x14ac:dyDescent="0.25">
      <c r="A40" s="11">
        <v>20.799999999999958</v>
      </c>
      <c r="B40" s="11">
        <v>68.699155758151704</v>
      </c>
      <c r="C40" s="11">
        <f t="shared" si="0"/>
        <v>0.57585718950250275</v>
      </c>
      <c r="D40" s="5">
        <v>58.883458545979089</v>
      </c>
      <c r="E40" s="11">
        <f t="shared" si="1"/>
        <v>839.3323633125575</v>
      </c>
    </row>
    <row r="41" spans="1:5" x14ac:dyDescent="0.25">
      <c r="A41" s="11">
        <v>20.999999999999957</v>
      </c>
      <c r="B41" s="11">
        <v>68.531321240057139</v>
      </c>
      <c r="C41" s="11">
        <f t="shared" si="0"/>
        <v>0.59231155402157787</v>
      </c>
      <c r="D41" s="5">
        <v>58.760268804843541</v>
      </c>
      <c r="E41" s="11">
        <f t="shared" si="1"/>
        <v>837.54564717264702</v>
      </c>
    </row>
    <row r="42" spans="1:5" x14ac:dyDescent="0.25">
      <c r="A42" s="11">
        <v>21.199999999999957</v>
      </c>
      <c r="B42" s="11">
        <v>68.323995256421838</v>
      </c>
      <c r="C42" s="11">
        <f t="shared" si="0"/>
        <v>0.61263763084856804</v>
      </c>
      <c r="D42" s="5">
        <v>58.524153427577467</v>
      </c>
      <c r="E42" s="11">
        <f t="shared" si="1"/>
        <v>834.12108315007822</v>
      </c>
    </row>
    <row r="43" spans="1:5" x14ac:dyDescent="0.25">
      <c r="A43" s="11">
        <v>21.399999999999956</v>
      </c>
      <c r="B43" s="11">
        <v>68.037686150918077</v>
      </c>
      <c r="C43" s="11">
        <f t="shared" si="0"/>
        <v>0.64070715099599562</v>
      </c>
      <c r="D43" s="5">
        <v>58.339365917698494</v>
      </c>
      <c r="E43" s="11">
        <f t="shared" si="1"/>
        <v>831.44096690572826</v>
      </c>
    </row>
    <row r="44" spans="1:5" x14ac:dyDescent="0.25">
      <c r="A44" s="11">
        <v>21.599999999999955</v>
      </c>
      <c r="B44" s="11">
        <v>68.402976712461808</v>
      </c>
      <c r="C44" s="11">
        <f t="shared" si="0"/>
        <v>0.6048943508446496</v>
      </c>
      <c r="D44" s="5">
        <v>58.103246550967604</v>
      </c>
      <c r="E44" s="11">
        <f t="shared" si="1"/>
        <v>828.01634502086426</v>
      </c>
    </row>
    <row r="45" spans="1:5" x14ac:dyDescent="0.25">
      <c r="A45" s="11">
        <v>21.799999999999955</v>
      </c>
      <c r="B45" s="11">
        <v>67.790866291118249</v>
      </c>
      <c r="C45" s="11">
        <f t="shared" si="0"/>
        <v>0.6649051764665671</v>
      </c>
      <c r="D45" s="5">
        <v>57.856858745043617</v>
      </c>
      <c r="E45" s="11">
        <f t="shared" si="1"/>
        <v>824.44279201666438</v>
      </c>
    </row>
    <row r="46" spans="1:5" x14ac:dyDescent="0.25">
      <c r="A46" s="11">
        <v>21.999999999999954</v>
      </c>
      <c r="B46" s="11">
        <v>67.810611936517105</v>
      </c>
      <c r="C46" s="11">
        <f t="shared" si="0"/>
        <v>0.66296932887844384</v>
      </c>
      <c r="D46" s="5">
        <v>57.589935884775379</v>
      </c>
      <c r="E46" s="11">
        <f t="shared" si="1"/>
        <v>820.5714032292849</v>
      </c>
    </row>
    <row r="47" spans="1:5" x14ac:dyDescent="0.25">
      <c r="A47" s="11">
        <v>22.199999999999953</v>
      </c>
      <c r="B47" s="11">
        <v>67.652646498119168</v>
      </c>
      <c r="C47" s="11">
        <f t="shared" si="0"/>
        <v>0.6784561365645162</v>
      </c>
      <c r="D47" s="5">
        <v>57.487272489463741</v>
      </c>
      <c r="E47" s="11">
        <f t="shared" si="1"/>
        <v>819.08239656614489</v>
      </c>
    </row>
    <row r="48" spans="1:5" x14ac:dyDescent="0.25">
      <c r="A48" s="11">
        <v>22.399999999999952</v>
      </c>
      <c r="B48" s="11">
        <v>67.50455332906516</v>
      </c>
      <c r="C48" s="11">
        <f t="shared" si="0"/>
        <v>0.69297507470706587</v>
      </c>
      <c r="D48" s="5">
        <v>57.28194443952831</v>
      </c>
      <c r="E48" s="11">
        <f t="shared" si="1"/>
        <v>816.10436497508636</v>
      </c>
    </row>
    <row r="49" spans="1:5" x14ac:dyDescent="0.25">
      <c r="A49" s="11">
        <v>22.599999999999952</v>
      </c>
      <c r="B49" s="11">
        <v>67.228111273443972</v>
      </c>
      <c r="C49" s="11">
        <f t="shared" si="0"/>
        <v>0.72007723702286874</v>
      </c>
      <c r="D49" s="5">
        <v>57.035548566496495</v>
      </c>
      <c r="E49" s="11">
        <f t="shared" si="1"/>
        <v>812.5306949673793</v>
      </c>
    </row>
    <row r="50" spans="1:5" x14ac:dyDescent="0.25">
      <c r="A50" s="11">
        <v>22.799999999999951</v>
      </c>
      <c r="B50" s="11">
        <v>67.178746419174232</v>
      </c>
      <c r="C50" s="11">
        <f t="shared" si="0"/>
        <v>0.72491692861794133</v>
      </c>
      <c r="D50" s="5">
        <v>56.861016698141988</v>
      </c>
      <c r="E50" s="11">
        <f t="shared" si="1"/>
        <v>809.99932422787424</v>
      </c>
    </row>
    <row r="51" spans="1:5" x14ac:dyDescent="0.25">
      <c r="A51" s="11">
        <v>22.99999999999995</v>
      </c>
      <c r="B51" s="11">
        <v>66.754206160783511</v>
      </c>
      <c r="C51" s="11">
        <f t="shared" si="0"/>
        <v>0.76653852257781585</v>
      </c>
      <c r="D51" s="5">
        <v>56.645416841061255</v>
      </c>
      <c r="E51" s="11">
        <f t="shared" si="1"/>
        <v>806.87231266946287</v>
      </c>
    </row>
    <row r="52" spans="1:5" x14ac:dyDescent="0.25">
      <c r="A52" s="11">
        <v>23.19999999999995</v>
      </c>
      <c r="B52" s="11">
        <v>66.754206160783511</v>
      </c>
      <c r="C52" s="11">
        <f t="shared" si="0"/>
        <v>0.76653852257781585</v>
      </c>
      <c r="D52" s="5">
        <v>56.511949340971931</v>
      </c>
      <c r="E52" s="11">
        <f t="shared" si="1"/>
        <v>804.93653023851584</v>
      </c>
    </row>
    <row r="53" spans="1:5" x14ac:dyDescent="0.25">
      <c r="A53" s="11">
        <v>23.399999999999949</v>
      </c>
      <c r="B53" s="11">
        <v>66.823317671724681</v>
      </c>
      <c r="C53" s="11">
        <f t="shared" si="0"/>
        <v>0.75976288425025018</v>
      </c>
      <c r="D53" s="5">
        <v>56.327147024828982</v>
      </c>
      <c r="E53" s="11">
        <f t="shared" si="1"/>
        <v>802.2561992474624</v>
      </c>
    </row>
    <row r="54" spans="1:5" x14ac:dyDescent="0.25">
      <c r="A54" s="11">
        <v>23.599999999999948</v>
      </c>
      <c r="B54" s="11">
        <v>66.517251508053349</v>
      </c>
      <c r="C54" s="11">
        <f t="shared" si="0"/>
        <v>0.78976937088469457</v>
      </c>
      <c r="D54" s="5">
        <v>56.132076451195097</v>
      </c>
      <c r="E54" s="11">
        <f t="shared" si="1"/>
        <v>799.42693977244039</v>
      </c>
    </row>
    <row r="55" spans="1:5" x14ac:dyDescent="0.25">
      <c r="A55" s="11">
        <v>23.799999999999947</v>
      </c>
      <c r="B55" s="11">
        <v>65.835999146357864</v>
      </c>
      <c r="C55" s="11">
        <f t="shared" si="0"/>
        <v>0.8565588181097421</v>
      </c>
      <c r="D55" s="5">
        <v>55.875402359846497</v>
      </c>
      <c r="E55" s="11">
        <f t="shared" si="1"/>
        <v>795.70419681119972</v>
      </c>
    </row>
    <row r="56" spans="1:5" x14ac:dyDescent="0.25">
      <c r="A56" s="11">
        <v>23.999999999999947</v>
      </c>
      <c r="B56" s="11">
        <v>66.270422265192352</v>
      </c>
      <c r="C56" s="11">
        <f t="shared" si="0"/>
        <v>0.81396831626322363</v>
      </c>
      <c r="D56" s="5">
        <v>55.61872567807773</v>
      </c>
      <c r="E56" s="11">
        <f t="shared" si="1"/>
        <v>791.98141627909092</v>
      </c>
    </row>
    <row r="57" spans="1:5" x14ac:dyDescent="0.25">
      <c r="A57" s="11">
        <v>24.199999999999946</v>
      </c>
      <c r="B57" s="11">
        <v>66.072957787280004</v>
      </c>
      <c r="C57" s="11">
        <f t="shared" si="0"/>
        <v>0.83332757880364994</v>
      </c>
      <c r="D57" s="5">
        <v>55.577657168964073</v>
      </c>
      <c r="E57" s="11">
        <f t="shared" si="1"/>
        <v>791.38576791260323</v>
      </c>
    </row>
    <row r="58" spans="1:5" x14ac:dyDescent="0.25">
      <c r="A58" s="11">
        <v>24.399999999999945</v>
      </c>
      <c r="B58" s="11">
        <v>65.934732081175994</v>
      </c>
      <c r="C58" s="11">
        <f t="shared" si="0"/>
        <v>0.84687911861776854</v>
      </c>
      <c r="D58" s="5">
        <v>55.320977489063843</v>
      </c>
      <c r="E58" s="11">
        <f t="shared" si="1"/>
        <v>787.66294389627387</v>
      </c>
    </row>
    <row r="59" spans="1:5" x14ac:dyDescent="0.25">
      <c r="A59" s="11">
        <v>24.599999999999945</v>
      </c>
      <c r="B59" s="11">
        <v>65.72739264168851</v>
      </c>
      <c r="C59" s="11">
        <f t="shared" si="0"/>
        <v>0.86720651464595322</v>
      </c>
      <c r="D59" s="5">
        <v>55.105364564850412</v>
      </c>
      <c r="E59" s="11">
        <f t="shared" si="1"/>
        <v>784.53574281512567</v>
      </c>
    </row>
    <row r="60" spans="1:5" x14ac:dyDescent="0.25">
      <c r="A60" s="11">
        <v>24.799999999999944</v>
      </c>
      <c r="B60" s="11">
        <v>65.72739264168851</v>
      </c>
      <c r="C60" s="11">
        <f t="shared" si="0"/>
        <v>0.86720651464595322</v>
      </c>
      <c r="D60" s="5">
        <v>54.992423736581905</v>
      </c>
      <c r="E60" s="11">
        <f t="shared" si="1"/>
        <v>782.89767458913468</v>
      </c>
    </row>
    <row r="61" spans="1:5" x14ac:dyDescent="0.25">
      <c r="A61" s="11">
        <v>24.999999999999943</v>
      </c>
      <c r="B61" s="11">
        <v>65.510178765484397</v>
      </c>
      <c r="C61" s="11">
        <f t="shared" si="0"/>
        <v>0.88850199270517993</v>
      </c>
      <c r="D61" s="5">
        <v>54.704935746181157</v>
      </c>
      <c r="E61" s="11">
        <f t="shared" si="1"/>
        <v>778.72801380614567</v>
      </c>
    </row>
    <row r="62" spans="1:5" x14ac:dyDescent="0.25">
      <c r="D62" s="5"/>
    </row>
    <row r="63" spans="1:5" x14ac:dyDescent="0.25">
      <c r="D63" s="5"/>
    </row>
    <row r="64" spans="1:5" x14ac:dyDescent="0.25">
      <c r="D64" s="5"/>
    </row>
    <row r="65" spans="4:4" x14ac:dyDescent="0.25">
      <c r="D65" s="5"/>
    </row>
    <row r="66" spans="4:4" x14ac:dyDescent="0.25">
      <c r="D66" s="5"/>
    </row>
    <row r="67" spans="4:4" x14ac:dyDescent="0.25">
      <c r="D67" s="5"/>
    </row>
    <row r="68" spans="4:4" x14ac:dyDescent="0.25">
      <c r="D68" s="5"/>
    </row>
    <row r="69" spans="4:4" x14ac:dyDescent="0.25">
      <c r="D69" s="5"/>
    </row>
    <row r="70" spans="4:4" x14ac:dyDescent="0.25">
      <c r="D70" s="5"/>
    </row>
    <row r="71" spans="4:4" x14ac:dyDescent="0.25">
      <c r="D71" s="5"/>
    </row>
    <row r="72" spans="4:4" x14ac:dyDescent="0.25">
      <c r="D72" s="5"/>
    </row>
    <row r="73" spans="4:4" x14ac:dyDescent="0.25">
      <c r="D73" s="5"/>
    </row>
    <row r="74" spans="4:4" x14ac:dyDescent="0.25">
      <c r="D74" s="5"/>
    </row>
    <row r="75" spans="4:4" x14ac:dyDescent="0.25">
      <c r="D75" s="5"/>
    </row>
    <row r="76" spans="4:4" x14ac:dyDescent="0.25">
      <c r="D76" s="5"/>
    </row>
    <row r="77" spans="4:4" x14ac:dyDescent="0.25">
      <c r="D77" s="5"/>
    </row>
    <row r="78" spans="4:4" x14ac:dyDescent="0.25">
      <c r="D78" s="5"/>
    </row>
    <row r="79" spans="4:4" x14ac:dyDescent="0.25">
      <c r="D79" s="5"/>
    </row>
    <row r="80" spans="4:4" x14ac:dyDescent="0.25">
      <c r="D80" s="5"/>
    </row>
    <row r="81" spans="4:4" x14ac:dyDescent="0.25">
      <c r="D81" s="5"/>
    </row>
    <row r="82" spans="4:4" x14ac:dyDescent="0.25">
      <c r="D82" s="5"/>
    </row>
    <row r="83" spans="4:4" x14ac:dyDescent="0.25">
      <c r="D83" s="5"/>
    </row>
    <row r="84" spans="4:4" x14ac:dyDescent="0.25">
      <c r="D84" s="5"/>
    </row>
    <row r="85" spans="4:4" x14ac:dyDescent="0.25">
      <c r="D85" s="5"/>
    </row>
    <row r="86" spans="4:4" x14ac:dyDescent="0.25">
      <c r="D86" s="5"/>
    </row>
    <row r="87" spans="4:4" x14ac:dyDescent="0.25">
      <c r="D87" s="5"/>
    </row>
    <row r="88" spans="4:4" x14ac:dyDescent="0.25">
      <c r="D88" s="5"/>
    </row>
    <row r="89" spans="4:4" x14ac:dyDescent="0.25">
      <c r="D89" s="5"/>
    </row>
    <row r="90" spans="4:4" x14ac:dyDescent="0.25">
      <c r="D90" s="5"/>
    </row>
    <row r="91" spans="4:4" x14ac:dyDescent="0.25">
      <c r="D91" s="5"/>
    </row>
    <row r="92" spans="4:4" x14ac:dyDescent="0.25">
      <c r="D92" s="5"/>
    </row>
    <row r="93" spans="4:4" x14ac:dyDescent="0.25">
      <c r="D93" s="5"/>
    </row>
    <row r="94" spans="4:4" x14ac:dyDescent="0.25">
      <c r="D94" s="5"/>
    </row>
  </sheetData>
  <mergeCells count="7">
    <mergeCell ref="P10:R10"/>
    <mergeCell ref="A1:E1"/>
    <mergeCell ref="H1:R1"/>
    <mergeCell ref="H2:J2"/>
    <mergeCell ref="L2:N2"/>
    <mergeCell ref="P2:R2"/>
    <mergeCell ref="P9:R9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4"/>
  <sheetViews>
    <sheetView topLeftCell="C1" workbookViewId="0">
      <selection activeCell="C7" sqref="C7"/>
    </sheetView>
  </sheetViews>
  <sheetFormatPr defaultRowHeight="15" x14ac:dyDescent="0.25"/>
  <cols>
    <col min="1" max="2" width="9.140625" style="11"/>
    <col min="3" max="3" width="15.28515625" style="11" customWidth="1"/>
    <col min="4" max="4" width="15.140625" style="11" customWidth="1"/>
    <col min="5" max="5" width="11" style="11" customWidth="1"/>
    <col min="6" max="7" width="9.140625" style="11"/>
    <col min="8" max="8" width="15.7109375" style="11" customWidth="1"/>
    <col min="9" max="9" width="15.85546875" style="11" customWidth="1"/>
    <col min="10" max="10" width="15" style="11" customWidth="1"/>
    <col min="11" max="11" width="9.140625" style="11"/>
    <col min="12" max="12" width="17.85546875" style="11" customWidth="1"/>
    <col min="13" max="13" width="16" style="11" customWidth="1"/>
    <col min="14" max="14" width="15" style="11" customWidth="1"/>
    <col min="15" max="15" width="9.140625" style="11"/>
    <col min="16" max="16" width="16.42578125" style="11" customWidth="1"/>
    <col min="17" max="17" width="15.7109375" style="11" customWidth="1"/>
    <col min="18" max="18" width="15.28515625" style="11" customWidth="1"/>
    <col min="19" max="16384" width="9.140625" style="11"/>
  </cols>
  <sheetData>
    <row r="1" spans="1:18" ht="18.75" x14ac:dyDescent="0.3">
      <c r="A1" s="6" t="s">
        <v>4</v>
      </c>
      <c r="B1" s="6"/>
      <c r="C1" s="6"/>
      <c r="D1" s="6"/>
      <c r="E1" s="6"/>
      <c r="H1" s="6" t="s">
        <v>20</v>
      </c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8" x14ac:dyDescent="0.35">
      <c r="A2" s="12" t="s">
        <v>0</v>
      </c>
      <c r="B2" s="12" t="s">
        <v>1</v>
      </c>
      <c r="C2" s="3" t="s">
        <v>2</v>
      </c>
      <c r="D2" s="4" t="s">
        <v>3</v>
      </c>
      <c r="E2" s="4" t="s">
        <v>5</v>
      </c>
      <c r="H2" s="7" t="s">
        <v>9</v>
      </c>
      <c r="I2" s="7"/>
      <c r="J2" s="7"/>
      <c r="L2" s="7" t="s">
        <v>7</v>
      </c>
      <c r="M2" s="7"/>
      <c r="N2" s="7"/>
      <c r="P2" s="7" t="s">
        <v>10</v>
      </c>
      <c r="Q2" s="7"/>
      <c r="R2" s="7"/>
    </row>
    <row r="3" spans="1:18" x14ac:dyDescent="0.25">
      <c r="A3" s="13">
        <v>17.599999999999969</v>
      </c>
      <c r="B3" s="14">
        <v>83.10045491747411</v>
      </c>
      <c r="C3" s="11">
        <f>($B$3-B3)/18.3</f>
        <v>0</v>
      </c>
      <c r="D3" s="5">
        <v>69.869787154236107</v>
      </c>
      <c r="E3" s="11">
        <f>D3*14.5037738-14.7</f>
        <v>998.67558833918611</v>
      </c>
      <c r="H3" s="3" t="s">
        <v>8</v>
      </c>
      <c r="I3" s="3" t="s">
        <v>2</v>
      </c>
      <c r="J3" s="3" t="s">
        <v>6</v>
      </c>
      <c r="L3" s="3" t="s">
        <v>8</v>
      </c>
      <c r="M3" s="3" t="s">
        <v>2</v>
      </c>
      <c r="N3" s="3" t="s">
        <v>6</v>
      </c>
      <c r="P3" s="3" t="s">
        <v>8</v>
      </c>
      <c r="Q3" s="3" t="s">
        <v>2</v>
      </c>
      <c r="R3" s="3" t="s">
        <v>6</v>
      </c>
    </row>
    <row r="4" spans="1:18" x14ac:dyDescent="0.25">
      <c r="A4" s="13">
        <v>17.799999999999969</v>
      </c>
      <c r="B4" s="14">
        <v>82.636626810892082</v>
      </c>
      <c r="C4" s="14">
        <f t="shared" ref="C4:C67" si="0">($B$3-B4)/18.3</f>
        <v>2.5345798173881311E-2</v>
      </c>
      <c r="D4" s="5">
        <v>68.494773734462214</v>
      </c>
      <c r="E4" s="14">
        <f t="shared" ref="E4:E67" si="1">D4*14.5037738-14.7</f>
        <v>978.73270472682111</v>
      </c>
      <c r="F4" s="2"/>
    </row>
    <row r="5" spans="1:18" x14ac:dyDescent="0.25">
      <c r="A5" s="13">
        <v>17.999999999999968</v>
      </c>
      <c r="B5" s="14">
        <v>81.728689089126092</v>
      </c>
      <c r="C5" s="14">
        <f t="shared" si="0"/>
        <v>7.4959881330492764E-2</v>
      </c>
      <c r="D5" s="5">
        <v>67.766188512758546</v>
      </c>
      <c r="E5" s="14">
        <f t="shared" si="1"/>
        <v>968.16546947720826</v>
      </c>
    </row>
    <row r="6" spans="1:18" x14ac:dyDescent="0.25">
      <c r="A6" s="13">
        <v>18.199999999999967</v>
      </c>
      <c r="B6" s="14">
        <v>82.113578771484342</v>
      </c>
      <c r="C6" s="14">
        <f t="shared" si="0"/>
        <v>5.392765825080701E-2</v>
      </c>
      <c r="D6" s="5">
        <v>67.047842605749977</v>
      </c>
      <c r="E6" s="14">
        <f t="shared" si="1"/>
        <v>957.74674293180021</v>
      </c>
    </row>
    <row r="7" spans="1:18" x14ac:dyDescent="0.25">
      <c r="A7" s="13">
        <v>18.399999999999967</v>
      </c>
      <c r="B7" s="14">
        <v>82.695839274027392</v>
      </c>
      <c r="C7" s="14">
        <f t="shared" si="0"/>
        <v>2.2110144450640318E-2</v>
      </c>
      <c r="D7" s="5">
        <v>66.288424256260399</v>
      </c>
      <c r="E7" s="14">
        <f t="shared" si="1"/>
        <v>946.73231097123391</v>
      </c>
    </row>
    <row r="8" spans="1:18" x14ac:dyDescent="0.25">
      <c r="A8" s="13">
        <v>18.599999999999966</v>
      </c>
      <c r="B8" s="14">
        <v>82.074103112050395</v>
      </c>
      <c r="C8" s="14">
        <f t="shared" si="0"/>
        <v>5.6084798110585532E-2</v>
      </c>
      <c r="D8" s="5">
        <v>65.518718358449192</v>
      </c>
      <c r="E8" s="14">
        <f t="shared" si="1"/>
        <v>935.5686707368543</v>
      </c>
    </row>
    <row r="9" spans="1:18" ht="18.75" x14ac:dyDescent="0.3">
      <c r="A9" s="13">
        <v>18.799999999999965</v>
      </c>
      <c r="B9" s="14">
        <v>80.771380105767221</v>
      </c>
      <c r="C9" s="14">
        <f t="shared" si="0"/>
        <v>0.1272718476342562</v>
      </c>
      <c r="D9" s="5">
        <v>64.913198695526788</v>
      </c>
      <c r="E9" s="14">
        <f t="shared" si="1"/>
        <v>926.7863505143755</v>
      </c>
      <c r="K9" s="2"/>
      <c r="P9" s="6" t="s">
        <v>23</v>
      </c>
      <c r="Q9" s="6"/>
      <c r="R9" s="6"/>
    </row>
    <row r="10" spans="1:18" ht="15.75" x14ac:dyDescent="0.25">
      <c r="A10" s="13">
        <v>18.999999999999964</v>
      </c>
      <c r="B10" s="14">
        <v>81.620129655145803</v>
      </c>
      <c r="C10" s="14">
        <f t="shared" si="0"/>
        <v>8.089209083761241E-2</v>
      </c>
      <c r="D10" s="5">
        <v>64.235819351884487</v>
      </c>
      <c r="E10" s="14">
        <f t="shared" si="1"/>
        <v>916.96179373739517</v>
      </c>
      <c r="P10" s="7" t="s">
        <v>10</v>
      </c>
      <c r="Q10" s="7"/>
      <c r="R10" s="7"/>
    </row>
    <row r="11" spans="1:18" x14ac:dyDescent="0.25">
      <c r="A11" s="13">
        <v>19.199999999999964</v>
      </c>
      <c r="B11" s="14">
        <v>80.850334458482422</v>
      </c>
      <c r="C11" s="14">
        <f t="shared" si="0"/>
        <v>0.12295740213069334</v>
      </c>
      <c r="D11" s="5">
        <v>63.558420710750042</v>
      </c>
      <c r="E11" s="14">
        <f t="shared" si="1"/>
        <v>907.13695707395379</v>
      </c>
      <c r="P11" s="3" t="s">
        <v>8</v>
      </c>
      <c r="Q11" s="3" t="s">
        <v>2</v>
      </c>
      <c r="R11" s="3" t="s">
        <v>6</v>
      </c>
    </row>
    <row r="12" spans="1:18" x14ac:dyDescent="0.25">
      <c r="A12" s="13">
        <v>19.399999999999963</v>
      </c>
      <c r="B12" s="14">
        <v>80.633209542895386</v>
      </c>
      <c r="C12" s="14">
        <f t="shared" si="0"/>
        <v>0.13482215161632369</v>
      </c>
      <c r="D12" s="5">
        <v>62.983643168041766</v>
      </c>
      <c r="E12" s="14">
        <f t="shared" si="1"/>
        <v>898.8005136091931</v>
      </c>
      <c r="P12" s="14">
        <v>68</v>
      </c>
      <c r="Q12" s="14">
        <v>0</v>
      </c>
      <c r="R12" s="14">
        <v>998.67</v>
      </c>
    </row>
    <row r="13" spans="1:18" x14ac:dyDescent="0.25">
      <c r="A13" s="13">
        <v>19.599999999999962</v>
      </c>
      <c r="B13" s="14">
        <v>80.465430240926864</v>
      </c>
      <c r="C13" s="14">
        <f t="shared" si="0"/>
        <v>0.14399041948345606</v>
      </c>
      <c r="D13" s="5">
        <v>62.347266268448209</v>
      </c>
      <c r="E13" s="14">
        <f t="shared" si="1"/>
        <v>889.57064700594276</v>
      </c>
      <c r="P13" s="14">
        <v>67</v>
      </c>
      <c r="Q13" s="14">
        <v>0.29780600000000002</v>
      </c>
      <c r="R13" s="14">
        <v>873.80600000000004</v>
      </c>
    </row>
    <row r="14" spans="1:18" x14ac:dyDescent="0.25">
      <c r="A14" s="13">
        <v>19.799999999999962</v>
      </c>
      <c r="B14" s="14">
        <v>79.853522206466351</v>
      </c>
      <c r="C14" s="14">
        <f t="shared" si="0"/>
        <v>0.17742801699495947</v>
      </c>
      <c r="D14" s="5">
        <v>61.751930745684874</v>
      </c>
      <c r="E14" s="14">
        <f t="shared" si="1"/>
        <v>880.93603524867865</v>
      </c>
      <c r="P14" s="14">
        <v>66</v>
      </c>
      <c r="Q14" s="14">
        <v>0.58699999999999997</v>
      </c>
      <c r="R14" s="14">
        <v>778.19399999999996</v>
      </c>
    </row>
    <row r="15" spans="1:18" x14ac:dyDescent="0.25">
      <c r="A15" s="13">
        <v>19.999999999999961</v>
      </c>
      <c r="B15" s="14">
        <v>79.675869421577772</v>
      </c>
      <c r="C15" s="14">
        <f t="shared" si="0"/>
        <v>0.18713581944788729</v>
      </c>
      <c r="D15" s="5">
        <v>61.136051025737174</v>
      </c>
      <c r="E15" s="14">
        <f t="shared" si="1"/>
        <v>872.00345510254988</v>
      </c>
      <c r="P15" s="14">
        <v>65</v>
      </c>
      <c r="Q15" s="14">
        <v>0.77992899999999998</v>
      </c>
      <c r="R15" s="14">
        <v>723.83399999999995</v>
      </c>
    </row>
    <row r="16" spans="1:18" x14ac:dyDescent="0.25">
      <c r="A16" s="13">
        <v>20.19999999999996</v>
      </c>
      <c r="B16" s="14">
        <v>79.211993901071054</v>
      </c>
      <c r="C16" s="14">
        <f t="shared" si="0"/>
        <v>0.21248420854661509</v>
      </c>
      <c r="D16" s="5">
        <v>60.694660975814756</v>
      </c>
      <c r="E16" s="14">
        <f t="shared" si="1"/>
        <v>865.60163366090444</v>
      </c>
      <c r="P16" s="14">
        <v>64</v>
      </c>
      <c r="Q16" s="14">
        <v>0.86972499999999997</v>
      </c>
      <c r="R16" s="14">
        <v>699.47699999999998</v>
      </c>
    </row>
    <row r="17" spans="1:18" x14ac:dyDescent="0.25">
      <c r="A17" s="13">
        <v>20.399999999999959</v>
      </c>
      <c r="B17" s="14">
        <v>79.221863658483358</v>
      </c>
      <c r="C17" s="14">
        <f t="shared" si="0"/>
        <v>0.21194487754047828</v>
      </c>
      <c r="D17" s="5">
        <v>60.171141515516567</v>
      </c>
      <c r="E17" s="14">
        <f t="shared" si="1"/>
        <v>858.00862582884145</v>
      </c>
      <c r="P17" s="14">
        <v>63</v>
      </c>
      <c r="Q17" s="14">
        <v>0.89958400000000005</v>
      </c>
      <c r="R17" s="14">
        <v>690.12099999999998</v>
      </c>
    </row>
    <row r="18" spans="1:18" x14ac:dyDescent="0.25">
      <c r="A18" s="13">
        <v>20.599999999999959</v>
      </c>
      <c r="B18" s="14">
        <v>78.93563954090915</v>
      </c>
      <c r="C18" s="14">
        <f t="shared" si="0"/>
        <v>0.22758553970300324</v>
      </c>
      <c r="D18" s="5">
        <v>59.627080048264546</v>
      </c>
      <c r="E18" s="14">
        <f t="shared" si="1"/>
        <v>850.11768137452202</v>
      </c>
      <c r="P18" s="14">
        <v>62</v>
      </c>
      <c r="Q18" s="14">
        <v>0.90811299999999995</v>
      </c>
      <c r="R18" s="14">
        <v>686.01800000000003</v>
      </c>
    </row>
    <row r="19" spans="1:18" x14ac:dyDescent="0.25">
      <c r="A19" s="13">
        <v>20.799999999999958</v>
      </c>
      <c r="B19" s="14">
        <v>78.530973794472189</v>
      </c>
      <c r="C19" s="14">
        <f t="shared" si="0"/>
        <v>0.24969842202196291</v>
      </c>
      <c r="D19" s="5">
        <v>59.19592846733245</v>
      </c>
      <c r="E19" s="14">
        <f t="shared" si="1"/>
        <v>843.86435637117052</v>
      </c>
      <c r="P19" s="14">
        <v>61</v>
      </c>
      <c r="Q19" s="14">
        <v>0.91144099999999995</v>
      </c>
      <c r="R19" s="14">
        <v>683.41700000000003</v>
      </c>
    </row>
    <row r="20" spans="1:18" x14ac:dyDescent="0.25">
      <c r="A20" s="13">
        <v>20.999999999999957</v>
      </c>
      <c r="B20" s="14">
        <v>78.146043442439833</v>
      </c>
      <c r="C20" s="14">
        <f t="shared" si="0"/>
        <v>0.27073286748821185</v>
      </c>
      <c r="D20" s="5">
        <v>58.651845511286538</v>
      </c>
      <c r="E20" s="14">
        <f t="shared" si="1"/>
        <v>835.97310024824526</v>
      </c>
      <c r="P20" s="14">
        <v>60</v>
      </c>
      <c r="Q20" s="14">
        <v>0.91282600000000003</v>
      </c>
      <c r="R20" s="14">
        <v>681.56700000000001</v>
      </c>
    </row>
    <row r="21" spans="1:18" x14ac:dyDescent="0.25">
      <c r="A21" s="13">
        <v>21.199999999999957</v>
      </c>
      <c r="B21" s="14">
        <v>78.294094084018099</v>
      </c>
      <c r="C21" s="14">
        <f t="shared" si="0"/>
        <v>0.26264266849486401</v>
      </c>
      <c r="D21" s="5">
        <v>58.26174095952139</v>
      </c>
      <c r="E21" s="14">
        <f t="shared" si="1"/>
        <v>830.31511207109315</v>
      </c>
      <c r="P21" s="14">
        <v>59</v>
      </c>
      <c r="Q21" s="14">
        <v>0.91556300000000002</v>
      </c>
      <c r="R21" s="14">
        <v>679.72</v>
      </c>
    </row>
    <row r="22" spans="1:18" x14ac:dyDescent="0.25">
      <c r="A22" s="13">
        <v>21.399999999999956</v>
      </c>
      <c r="B22" s="14">
        <v>77.889420835338981</v>
      </c>
      <c r="C22" s="14">
        <f t="shared" si="0"/>
        <v>0.28475596077241139</v>
      </c>
      <c r="D22" s="5">
        <v>57.779234778626602</v>
      </c>
      <c r="E22" s="14">
        <f t="shared" si="1"/>
        <v>823.31695156629326</v>
      </c>
      <c r="P22" s="14">
        <v>58</v>
      </c>
      <c r="Q22" s="14">
        <v>0.91958399999999996</v>
      </c>
      <c r="R22" s="14">
        <v>677.875</v>
      </c>
    </row>
    <row r="23" spans="1:18" x14ac:dyDescent="0.25">
      <c r="A23" s="13">
        <v>21.599999999999955</v>
      </c>
      <c r="B23" s="14">
        <v>77.7611088222489</v>
      </c>
      <c r="C23" s="14">
        <f t="shared" si="0"/>
        <v>0.29176754618716993</v>
      </c>
      <c r="D23" s="5">
        <v>57.430181950778191</v>
      </c>
      <c r="E23" s="14">
        <f t="shared" si="1"/>
        <v>818.25436830692956</v>
      </c>
      <c r="P23" s="14">
        <v>57</v>
      </c>
      <c r="Q23" s="14">
        <v>0.92480899999999999</v>
      </c>
      <c r="R23" s="14">
        <v>676.03099999999995</v>
      </c>
    </row>
    <row r="24" spans="1:18" x14ac:dyDescent="0.25">
      <c r="A24" s="13">
        <v>21.799999999999955</v>
      </c>
      <c r="B24" s="14">
        <v>77.524223866120707</v>
      </c>
      <c r="C24" s="14">
        <f t="shared" si="0"/>
        <v>0.30471207930892913</v>
      </c>
      <c r="D24" s="5">
        <v>57.060591310329826</v>
      </c>
      <c r="E24" s="14">
        <f t="shared" si="1"/>
        <v>812.89390925926932</v>
      </c>
      <c r="P24" s="14">
        <v>56</v>
      </c>
      <c r="Q24" s="14">
        <v>0.93115300000000001</v>
      </c>
      <c r="R24" s="14">
        <v>674.18899999999996</v>
      </c>
    </row>
    <row r="25" spans="1:18" x14ac:dyDescent="0.25">
      <c r="A25" s="13">
        <v>21.999999999999954</v>
      </c>
      <c r="B25" s="14">
        <v>76.74446624502157</v>
      </c>
      <c r="C25" s="14">
        <f t="shared" si="0"/>
        <v>0.3473217853799202</v>
      </c>
      <c r="D25" s="5">
        <v>56.59859537747937</v>
      </c>
      <c r="E25" s="14">
        <f t="shared" si="1"/>
        <v>806.19322475268632</v>
      </c>
      <c r="P25" s="14">
        <v>55</v>
      </c>
      <c r="Q25" s="14">
        <v>0.93851899999999999</v>
      </c>
      <c r="R25" s="14">
        <v>672.35</v>
      </c>
    </row>
    <row r="26" spans="1:18" x14ac:dyDescent="0.25">
      <c r="A26" s="13">
        <v>22.199999999999953</v>
      </c>
      <c r="B26" s="14">
        <v>76.803688949124947</v>
      </c>
      <c r="C26" s="14">
        <f t="shared" si="0"/>
        <v>0.34408557204093787</v>
      </c>
      <c r="D26" s="5">
        <v>56.249526177304475</v>
      </c>
      <c r="E26" s="14">
        <f t="shared" si="1"/>
        <v>801.13040403280274</v>
      </c>
      <c r="P26" s="14">
        <v>54</v>
      </c>
      <c r="Q26" s="14">
        <v>0.94680600000000004</v>
      </c>
      <c r="R26" s="14">
        <v>670.51199999999994</v>
      </c>
    </row>
    <row r="27" spans="1:18" x14ac:dyDescent="0.25">
      <c r="A27" s="13">
        <v>22.399999999999952</v>
      </c>
      <c r="B27" s="14">
        <v>76.882652399963021</v>
      </c>
      <c r="C27" s="14">
        <f t="shared" si="0"/>
        <v>0.33977062937219066</v>
      </c>
      <c r="D27" s="5">
        <v>55.92098606461758</v>
      </c>
      <c r="E27" s="14">
        <f t="shared" si="1"/>
        <v>796.36533255416543</v>
      </c>
      <c r="P27" s="14">
        <v>53</v>
      </c>
      <c r="Q27" s="14">
        <v>0.95590900000000001</v>
      </c>
      <c r="R27" s="14">
        <v>668.67600000000004</v>
      </c>
    </row>
    <row r="28" spans="1:18" x14ac:dyDescent="0.25">
      <c r="A28" s="13">
        <v>22.599999999999952</v>
      </c>
      <c r="B28" s="14">
        <v>76.468092313699159</v>
      </c>
      <c r="C28" s="14">
        <f t="shared" si="0"/>
        <v>0.36242418599863119</v>
      </c>
      <c r="D28" s="5">
        <v>55.561640450263454</v>
      </c>
      <c r="E28" s="14">
        <f t="shared" si="1"/>
        <v>791.15346504755121</v>
      </c>
      <c r="P28" s="14">
        <v>52</v>
      </c>
      <c r="Q28" s="14">
        <v>0.96572000000000002</v>
      </c>
      <c r="R28" s="14">
        <v>666.84100000000001</v>
      </c>
    </row>
    <row r="29" spans="1:18" x14ac:dyDescent="0.25">
      <c r="A29" s="13">
        <v>22.799999999999951</v>
      </c>
      <c r="B29" s="14">
        <v>76.122621868724366</v>
      </c>
      <c r="C29" s="14">
        <f t="shared" si="0"/>
        <v>0.38130235239069638</v>
      </c>
      <c r="D29" s="5">
        <v>55.130419022451008</v>
      </c>
      <c r="E29" s="14">
        <f t="shared" si="1"/>
        <v>784.89912700084642</v>
      </c>
      <c r="P29" s="14">
        <v>51</v>
      </c>
      <c r="Q29" s="14">
        <v>0.97612900000000002</v>
      </c>
      <c r="R29" s="14">
        <v>665.00900000000001</v>
      </c>
    </row>
    <row r="30" spans="1:18" x14ac:dyDescent="0.25">
      <c r="A30" s="13">
        <v>22.99999999999995</v>
      </c>
      <c r="B30" s="14">
        <v>76.112751235226668</v>
      </c>
      <c r="C30" s="14">
        <f t="shared" si="0"/>
        <v>0.38184173127035204</v>
      </c>
      <c r="D30" s="5">
        <v>54.78132968010884</v>
      </c>
      <c r="E30" s="14">
        <f t="shared" si="1"/>
        <v>779.83601414352495</v>
      </c>
      <c r="P30" s="14">
        <v>50</v>
      </c>
      <c r="Q30" s="14">
        <v>0.98702999999999996</v>
      </c>
      <c r="R30" s="14">
        <v>663.178</v>
      </c>
    </row>
    <row r="31" spans="1:18" x14ac:dyDescent="0.25">
      <c r="A31" s="13">
        <v>23.19999999999995</v>
      </c>
      <c r="B31" s="14">
        <v>75.688311409172584</v>
      </c>
      <c r="C31" s="14">
        <f t="shared" si="0"/>
        <v>0.40503516438806147</v>
      </c>
      <c r="D31" s="5">
        <v>54.411700489450126</v>
      </c>
      <c r="E31" s="14">
        <f t="shared" si="1"/>
        <v>774.47499597233389</v>
      </c>
    </row>
    <row r="32" spans="1:18" x14ac:dyDescent="0.25">
      <c r="A32" s="13">
        <v>23.399999999999949</v>
      </c>
      <c r="B32" s="14">
        <v>75.964691404400313</v>
      </c>
      <c r="C32" s="14">
        <f t="shared" si="0"/>
        <v>0.38993243240840419</v>
      </c>
      <c r="D32" s="5">
        <v>54.000995157713561</v>
      </c>
      <c r="E32" s="14">
        <f t="shared" si="1"/>
        <v>768.51821874237271</v>
      </c>
    </row>
    <row r="33" spans="1:5" x14ac:dyDescent="0.25">
      <c r="A33" s="13">
        <v>23.599999999999948</v>
      </c>
      <c r="B33" s="14">
        <v>75.145415922934419</v>
      </c>
      <c r="C33" s="14">
        <f t="shared" si="0"/>
        <v>0.43470158440107604</v>
      </c>
      <c r="D33" s="5">
        <v>53.744301004100961</v>
      </c>
      <c r="E33" s="14">
        <f t="shared" si="1"/>
        <v>764.7951848025931</v>
      </c>
    </row>
    <row r="34" spans="1:5" x14ac:dyDescent="0.25">
      <c r="A34" s="13">
        <v>23.799999999999947</v>
      </c>
      <c r="B34" s="14">
        <v>75.135545019993344</v>
      </c>
      <c r="C34" s="14">
        <f t="shared" si="0"/>
        <v>0.43524097800441341</v>
      </c>
      <c r="D34" s="5">
        <v>53.405460820168202</v>
      </c>
      <c r="E34" s="14">
        <f t="shared" si="1"/>
        <v>759.88072342048201</v>
      </c>
    </row>
    <row r="35" spans="1:5" x14ac:dyDescent="0.25">
      <c r="A35" s="13">
        <v>23.999999999999947</v>
      </c>
      <c r="B35" s="14">
        <v>74.849287659336923</v>
      </c>
      <c r="C35" s="14">
        <f t="shared" si="0"/>
        <v>0.45088345672880803</v>
      </c>
      <c r="D35" s="5">
        <v>53.015275730192826</v>
      </c>
      <c r="E35" s="14">
        <f t="shared" si="1"/>
        <v>754.2215671353465</v>
      </c>
    </row>
    <row r="36" spans="1:5" x14ac:dyDescent="0.25">
      <c r="A36" s="13">
        <v>24.199999999999946</v>
      </c>
      <c r="B36" s="14">
        <v>74.474188377372982</v>
      </c>
      <c r="C36" s="14">
        <f t="shared" si="0"/>
        <v>0.47138068525142773</v>
      </c>
      <c r="D36" s="5">
        <v>52.686694272333924</v>
      </c>
      <c r="E36" s="14">
        <f t="shared" si="1"/>
        <v>749.45589599568677</v>
      </c>
    </row>
    <row r="37" spans="1:5" x14ac:dyDescent="0.25">
      <c r="A37" s="13">
        <v>24.399999999999945</v>
      </c>
      <c r="B37" s="14">
        <v>74.365606282438563</v>
      </c>
      <c r="C37" s="14">
        <f t="shared" si="0"/>
        <v>0.47731413306205173</v>
      </c>
      <c r="D37" s="5">
        <v>52.358108675647699</v>
      </c>
      <c r="E37" s="14">
        <f t="shared" si="1"/>
        <v>744.69016482741176</v>
      </c>
    </row>
    <row r="38" spans="1:5" x14ac:dyDescent="0.25">
      <c r="A38" s="13">
        <v>24.599999999999945</v>
      </c>
      <c r="B38" s="14">
        <v>73.694364334243716</v>
      </c>
      <c r="C38" s="14">
        <f t="shared" si="0"/>
        <v>0.51399402094155155</v>
      </c>
      <c r="D38" s="5">
        <v>52.008981956892256</v>
      </c>
      <c r="E38" s="14">
        <f t="shared" si="1"/>
        <v>739.62650987104655</v>
      </c>
    </row>
    <row r="39" spans="1:5" x14ac:dyDescent="0.25">
      <c r="A39" s="13">
        <v>24.799999999999944</v>
      </c>
      <c r="B39" s="14">
        <v>73.822690953779116</v>
      </c>
      <c r="C39" s="14">
        <f t="shared" si="0"/>
        <v>0.50698163736038215</v>
      </c>
      <c r="D39" s="5">
        <v>51.79334254403409</v>
      </c>
      <c r="E39" s="14">
        <f t="shared" si="1"/>
        <v>736.49892460458693</v>
      </c>
    </row>
    <row r="40" spans="1:5" x14ac:dyDescent="0.25">
      <c r="A40" s="13">
        <v>24.999999999999943</v>
      </c>
      <c r="B40" s="14">
        <v>73.348867359754408</v>
      </c>
      <c r="C40" s="14">
        <f t="shared" si="0"/>
        <v>0.53287363703386348</v>
      </c>
      <c r="D40" s="5">
        <v>51.423670864800926</v>
      </c>
      <c r="E40" s="14">
        <f t="shared" si="1"/>
        <v>731.13729018872289</v>
      </c>
    </row>
    <row r="41" spans="1:5" x14ac:dyDescent="0.25">
      <c r="A41" s="13">
        <v>25.199999999999942</v>
      </c>
      <c r="B41" s="14">
        <v>73.279767575572038</v>
      </c>
      <c r="C41" s="14">
        <f t="shared" si="0"/>
        <v>0.53664958152470343</v>
      </c>
      <c r="D41" s="5">
        <v>51.105338320404343</v>
      </c>
      <c r="E41" s="14">
        <f t="shared" si="1"/>
        <v>726.52026697161648</v>
      </c>
    </row>
    <row r="42" spans="1:5" x14ac:dyDescent="0.25">
      <c r="A42" s="13">
        <v>25.399999999999942</v>
      </c>
      <c r="B42" s="14">
        <v>73.269896167257912</v>
      </c>
      <c r="C42" s="14">
        <f t="shared" si="0"/>
        <v>0.53718900274405457</v>
      </c>
      <c r="D42" s="5">
        <v>50.828077819534997</v>
      </c>
      <c r="E42" s="14">
        <f t="shared" si="1"/>
        <v>722.49894338333274</v>
      </c>
    </row>
    <row r="43" spans="1:5" x14ac:dyDescent="0.25">
      <c r="A43" s="13">
        <v>25.599999999999941</v>
      </c>
      <c r="B43" s="14">
        <v>72.983624178028151</v>
      </c>
      <c r="C43" s="14">
        <f t="shared" si="0"/>
        <v>0.55283228084404146</v>
      </c>
      <c r="D43" s="5">
        <v>50.540545347211221</v>
      </c>
      <c r="E43" s="14">
        <f t="shared" si="1"/>
        <v>718.32863744459394</v>
      </c>
    </row>
    <row r="44" spans="1:5" x14ac:dyDescent="0.25">
      <c r="A44" s="13">
        <v>25.79999999999994</v>
      </c>
      <c r="B44" s="14">
        <v>72.914523710652787</v>
      </c>
      <c r="C44" s="14">
        <f t="shared" si="0"/>
        <v>0.55660826266783181</v>
      </c>
      <c r="D44" s="5">
        <v>50.283817295344349</v>
      </c>
      <c r="E44" s="14">
        <f t="shared" si="1"/>
        <v>714.60511185220219</v>
      </c>
    </row>
    <row r="45" spans="1:5" x14ac:dyDescent="0.25">
      <c r="A45" s="13">
        <v>25.99999999999994</v>
      </c>
      <c r="B45" s="14">
        <v>73.151439061472175</v>
      </c>
      <c r="C45" s="14">
        <f t="shared" si="0"/>
        <v>0.54366206863398547</v>
      </c>
      <c r="D45" s="5">
        <v>49.955201777199605</v>
      </c>
      <c r="E45" s="14">
        <f t="shared" si="1"/>
        <v>709.83894670986103</v>
      </c>
    </row>
    <row r="46" spans="1:5" x14ac:dyDescent="0.25">
      <c r="A46" s="13">
        <v>26.199999999999939</v>
      </c>
      <c r="B46" s="14">
        <v>72.598634220072526</v>
      </c>
      <c r="C46" s="14">
        <f t="shared" si="0"/>
        <v>0.57386998346456741</v>
      </c>
      <c r="D46" s="5">
        <v>49.698468088686695</v>
      </c>
      <c r="E46" s="14">
        <f t="shared" si="1"/>
        <v>706.11533936483011</v>
      </c>
    </row>
    <row r="47" spans="1:5" x14ac:dyDescent="0.25">
      <c r="A47" s="13">
        <v>26.399999999999938</v>
      </c>
      <c r="B47" s="14">
        <v>72.055692896066859</v>
      </c>
      <c r="C47" s="14">
        <f t="shared" si="0"/>
        <v>0.60353890827362022</v>
      </c>
      <c r="D47" s="5">
        <v>49.35957584881946</v>
      </c>
      <c r="E47" s="14">
        <f t="shared" si="1"/>
        <v>701.20012297522032</v>
      </c>
    </row>
    <row r="48" spans="1:5" x14ac:dyDescent="0.25">
      <c r="A48" s="13">
        <v>26.599999999999937</v>
      </c>
      <c r="B48" s="14">
        <v>72.055692896066859</v>
      </c>
      <c r="C48" s="14">
        <f t="shared" si="0"/>
        <v>0.60353890827362022</v>
      </c>
      <c r="D48" s="5">
        <v>49.102836453547184</v>
      </c>
      <c r="E48" s="14">
        <f t="shared" si="1"/>
        <v>697.47643286064249</v>
      </c>
    </row>
    <row r="49" spans="1:5" x14ac:dyDescent="0.25">
      <c r="A49" s="13">
        <v>26.799999999999937</v>
      </c>
      <c r="B49" s="14">
        <v>71.42389672468299</v>
      </c>
      <c r="C49" s="14">
        <f t="shared" si="0"/>
        <v>0.63806328922355848</v>
      </c>
      <c r="D49" s="5">
        <v>48.948791639626691</v>
      </c>
      <c r="E49" s="14">
        <f t="shared" si="1"/>
        <v>695.24220172447656</v>
      </c>
    </row>
    <row r="50" spans="1:5" x14ac:dyDescent="0.25">
      <c r="A50" s="13">
        <v>26.999999999999936</v>
      </c>
      <c r="B50" s="14">
        <v>71.414024825413293</v>
      </c>
      <c r="C50" s="14">
        <f t="shared" si="0"/>
        <v>0.63860273727108285</v>
      </c>
      <c r="D50" s="5">
        <v>48.650969168541465</v>
      </c>
      <c r="E50" s="14">
        <f t="shared" si="1"/>
        <v>690.92265197129939</v>
      </c>
    </row>
    <row r="51" spans="1:5" x14ac:dyDescent="0.25">
      <c r="A51" s="13">
        <v>27.199999999999935</v>
      </c>
      <c r="B51" s="14">
        <v>72.035949426563889</v>
      </c>
      <c r="C51" s="14">
        <f t="shared" si="0"/>
        <v>0.60461778638853669</v>
      </c>
      <c r="D51" s="5">
        <v>48.383953125432114</v>
      </c>
      <c r="E51" s="14">
        <f t="shared" si="1"/>
        <v>687.04991168107028</v>
      </c>
    </row>
    <row r="52" spans="1:5" x14ac:dyDescent="0.25">
      <c r="A52" s="13">
        <v>27.399999999999935</v>
      </c>
      <c r="B52" s="14">
        <v>71.216586298628627</v>
      </c>
      <c r="C52" s="14">
        <f t="shared" si="0"/>
        <v>0.64939172780576404</v>
      </c>
      <c r="D52" s="5">
        <v>48.116934447806017</v>
      </c>
      <c r="E52" s="14">
        <f t="shared" si="1"/>
        <v>683.17713318040626</v>
      </c>
    </row>
    <row r="53" spans="1:5" x14ac:dyDescent="0.25">
      <c r="A53" s="13">
        <v>27.599999999999934</v>
      </c>
      <c r="B53" s="14">
        <v>71.325177615919074</v>
      </c>
      <c r="C53" s="14">
        <f t="shared" si="0"/>
        <v>0.64345777604125876</v>
      </c>
      <c r="D53" s="5">
        <v>47.880723426380172</v>
      </c>
      <c r="E53" s="14">
        <f t="shared" si="1"/>
        <v>679.75118195657888</v>
      </c>
    </row>
    <row r="54" spans="1:5" x14ac:dyDescent="0.25">
      <c r="A54" s="13">
        <v>27.799999999999933</v>
      </c>
      <c r="B54" s="14">
        <v>71.285689900234246</v>
      </c>
      <c r="C54" s="14">
        <f t="shared" si="0"/>
        <v>0.64561557471256081</v>
      </c>
      <c r="D54" s="5">
        <v>47.644510352274139</v>
      </c>
      <c r="E54" s="14">
        <f t="shared" si="1"/>
        <v>676.3252009611424</v>
      </c>
    </row>
    <row r="55" spans="1:5" x14ac:dyDescent="0.25">
      <c r="A55" s="13">
        <v>27.999999999999932</v>
      </c>
      <c r="B55" s="14">
        <v>70.742729639404246</v>
      </c>
      <c r="C55" s="14">
        <f t="shared" si="0"/>
        <v>0.67528553432075755</v>
      </c>
      <c r="D55" s="5">
        <v>47.356943845426429</v>
      </c>
      <c r="E55" s="14">
        <f t="shared" si="1"/>
        <v>672.15440139336704</v>
      </c>
    </row>
    <row r="56" spans="1:5" x14ac:dyDescent="0.25">
      <c r="A56" s="13">
        <v>28.199999999999932</v>
      </c>
      <c r="B56" s="14">
        <v>70.249122687093731</v>
      </c>
      <c r="C56" s="14">
        <f t="shared" si="0"/>
        <v>0.70225859182406436</v>
      </c>
      <c r="D56" s="5">
        <v>47.161807704907105</v>
      </c>
      <c r="E56" s="14">
        <f t="shared" si="1"/>
        <v>669.32419095106968</v>
      </c>
    </row>
    <row r="57" spans="1:5" x14ac:dyDescent="0.25">
      <c r="A57" s="13">
        <v>28.399999999999931</v>
      </c>
      <c r="B57" s="14">
        <v>69.716020044578826</v>
      </c>
      <c r="C57" s="14">
        <f t="shared" si="0"/>
        <v>0.73138988376476954</v>
      </c>
      <c r="D57" s="5">
        <v>46.894777046718247</v>
      </c>
      <c r="E57" s="14">
        <f t="shared" si="1"/>
        <v>665.45123868703342</v>
      </c>
    </row>
    <row r="58" spans="1:5" x14ac:dyDescent="0.25">
      <c r="A58" s="13">
        <v>28.59999999999993</v>
      </c>
      <c r="B58" s="14">
        <v>69.923338616033107</v>
      </c>
      <c r="C58" s="14">
        <f t="shared" si="0"/>
        <v>0.7200610000787433</v>
      </c>
      <c r="D58" s="5">
        <v>46.720178671383266</v>
      </c>
      <c r="E58" s="14">
        <f t="shared" si="1"/>
        <v>662.91890334532729</v>
      </c>
    </row>
    <row r="59" spans="1:5" x14ac:dyDescent="0.25">
      <c r="A59" s="13">
        <v>28.79999999999993</v>
      </c>
      <c r="B59" s="14">
        <v>69.646913606673579</v>
      </c>
      <c r="C59" s="14">
        <f t="shared" si="0"/>
        <v>0.73516619184702359</v>
      </c>
      <c r="D59" s="5">
        <v>46.525037997067756</v>
      </c>
      <c r="E59" s="14">
        <f t="shared" si="1"/>
        <v>660.08862714587576</v>
      </c>
    </row>
    <row r="60" spans="1:5" x14ac:dyDescent="0.25">
      <c r="A60" s="13">
        <v>28.999999999999929</v>
      </c>
      <c r="B60" s="14">
        <v>69.459338367183889</v>
      </c>
      <c r="C60" s="14">
        <f t="shared" si="0"/>
        <v>0.74541620493389182</v>
      </c>
      <c r="D60" s="5">
        <v>46.22718903650923</v>
      </c>
      <c r="E60" s="14">
        <f t="shared" si="1"/>
        <v>655.76869319536979</v>
      </c>
    </row>
    <row r="61" spans="1:5" x14ac:dyDescent="0.25">
      <c r="A61" s="13">
        <v>29.199999999999928</v>
      </c>
      <c r="B61" s="14">
        <v>69.439593552287647</v>
      </c>
      <c r="C61" s="14">
        <f t="shared" si="0"/>
        <v>0.74649515656756626</v>
      </c>
      <c r="D61" s="5">
        <v>45.990961711219441</v>
      </c>
      <c r="E61" s="14">
        <f t="shared" si="1"/>
        <v>652.34250550398758</v>
      </c>
    </row>
    <row r="62" spans="1:5" x14ac:dyDescent="0.25">
      <c r="A62" s="13">
        <v>29.399999999999928</v>
      </c>
      <c r="B62" s="14">
        <v>68.768263880146918</v>
      </c>
      <c r="C62" s="14">
        <f t="shared" si="0"/>
        <v>0.783179838105311</v>
      </c>
      <c r="D62" s="5">
        <v>45.826628467751448</v>
      </c>
      <c r="E62" s="14">
        <f t="shared" si="1"/>
        <v>649.95905331290749</v>
      </c>
    </row>
    <row r="63" spans="1:5" x14ac:dyDescent="0.25">
      <c r="A63" s="13">
        <v>29.599999999999927</v>
      </c>
      <c r="B63" s="14">
        <v>68.817626749695648</v>
      </c>
      <c r="C63" s="14">
        <f t="shared" si="0"/>
        <v>0.78048241353980663</v>
      </c>
      <c r="D63" s="5">
        <v>45.559584866786921</v>
      </c>
      <c r="E63" s="14">
        <f t="shared" si="1"/>
        <v>646.08591332978051</v>
      </c>
    </row>
    <row r="64" spans="1:5" x14ac:dyDescent="0.25">
      <c r="A64" s="13">
        <v>29.799999999999926</v>
      </c>
      <c r="B64" s="14">
        <v>68.511575955418422</v>
      </c>
      <c r="C64" s="14">
        <f t="shared" si="0"/>
        <v>0.79720650065878074</v>
      </c>
      <c r="D64" s="5">
        <v>45.313080799761082</v>
      </c>
      <c r="E64" s="14">
        <f t="shared" si="1"/>
        <v>642.51067410085773</v>
      </c>
    </row>
    <row r="65" spans="1:5" x14ac:dyDescent="0.25">
      <c r="A65" s="13">
        <v>29.999999999999925</v>
      </c>
      <c r="B65" s="14">
        <v>68.560939148388982</v>
      </c>
      <c r="C65" s="14">
        <f t="shared" si="0"/>
        <v>0.79450905841995234</v>
      </c>
      <c r="D65" s="5">
        <v>44.994676479470243</v>
      </c>
      <c r="E65" s="14">
        <f t="shared" si="1"/>
        <v>637.89260986241663</v>
      </c>
    </row>
    <row r="66" spans="1:5" x14ac:dyDescent="0.25">
      <c r="A66" s="13">
        <v>30.199999999999925</v>
      </c>
      <c r="B66" s="14">
        <v>68.343740635297024</v>
      </c>
      <c r="C66" s="14">
        <f t="shared" si="0"/>
        <v>0.80637782962716309</v>
      </c>
      <c r="D66" s="5">
        <v>44.871422217535539</v>
      </c>
      <c r="E66" s="14">
        <f t="shared" si="1"/>
        <v>636.10495792742972</v>
      </c>
    </row>
    <row r="67" spans="1:5" x14ac:dyDescent="0.25">
      <c r="A67" s="13">
        <v>30.399999999999924</v>
      </c>
      <c r="B67" s="14">
        <v>67.899467219043416</v>
      </c>
      <c r="C67" s="14">
        <f t="shared" si="0"/>
        <v>0.83065506548801604</v>
      </c>
      <c r="D67" s="5">
        <v>44.676268523407629</v>
      </c>
      <c r="E67" s="14">
        <f t="shared" si="1"/>
        <v>633.27449289156414</v>
      </c>
    </row>
    <row r="68" spans="1:5" x14ac:dyDescent="0.25">
      <c r="A68" s="13">
        <v>30.599999999999923</v>
      </c>
      <c r="B68" s="14">
        <v>67.435442994871536</v>
      </c>
      <c r="C68" s="14">
        <f t="shared" ref="C68:C85" si="2">($B$3-B68)/18.3</f>
        <v>0.85601158047008596</v>
      </c>
      <c r="D68" s="5">
        <v>44.594098139352852</v>
      </c>
      <c r="E68" s="14">
        <f t="shared" ref="E68:E85" si="3">D68*14.5037738-14.7</f>
        <v>632.08271222817461</v>
      </c>
    </row>
    <row r="69" spans="1:5" x14ac:dyDescent="0.25">
      <c r="A69" s="13">
        <v>30.799999999999923</v>
      </c>
      <c r="B69" s="14">
        <v>68.274631765902186</v>
      </c>
      <c r="C69" s="14">
        <f t="shared" si="2"/>
        <v>0.81015427057770073</v>
      </c>
      <c r="D69" s="5">
        <v>44.306499896310697</v>
      </c>
      <c r="E69" s="14">
        <f t="shared" si="3"/>
        <v>627.91145236581372</v>
      </c>
    </row>
    <row r="70" spans="1:5" x14ac:dyDescent="0.25">
      <c r="A70" s="13">
        <v>30.999999999999922</v>
      </c>
      <c r="B70" s="14">
        <v>67.41569716307751</v>
      </c>
      <c r="C70" s="14">
        <f t="shared" si="2"/>
        <v>0.85709058767194535</v>
      </c>
      <c r="D70" s="5">
        <v>44.080527779717826</v>
      </c>
      <c r="E70" s="14">
        <f t="shared" si="3"/>
        <v>624.6340039016435</v>
      </c>
    </row>
    <row r="71" spans="1:5" x14ac:dyDescent="0.25">
      <c r="A71" s="13">
        <v>31.199999999999921</v>
      </c>
      <c r="B71" s="14">
        <v>67.47493462909766</v>
      </c>
      <c r="C71" s="14">
        <f t="shared" si="2"/>
        <v>0.85385356767084419</v>
      </c>
      <c r="D71" s="5">
        <v>43.916183281194066</v>
      </c>
      <c r="E71" s="14">
        <f t="shared" si="3"/>
        <v>622.25038846978043</v>
      </c>
    </row>
    <row r="72" spans="1:5" x14ac:dyDescent="0.25">
      <c r="A72" s="13">
        <v>31.39999999999992</v>
      </c>
      <c r="B72" s="14">
        <v>67.178746419174232</v>
      </c>
      <c r="C72" s="14">
        <f t="shared" si="2"/>
        <v>0.87003871575409164</v>
      </c>
      <c r="D72" s="5">
        <v>43.710751309255244</v>
      </c>
      <c r="E72" s="14">
        <f t="shared" si="3"/>
        <v>619.27084961749188</v>
      </c>
    </row>
    <row r="73" spans="1:5" x14ac:dyDescent="0.25">
      <c r="A73" s="13">
        <v>31.59999999999992</v>
      </c>
      <c r="B73" s="14">
        <v>66.823317671724681</v>
      </c>
      <c r="C73" s="14">
        <f t="shared" si="2"/>
        <v>0.88946105168029665</v>
      </c>
      <c r="D73" s="5">
        <v>43.525861255290039</v>
      </c>
      <c r="E73" s="14">
        <f t="shared" si="3"/>
        <v>616.58924609691076</v>
      </c>
    </row>
    <row r="74" spans="1:5" x14ac:dyDescent="0.25">
      <c r="A74" s="13">
        <v>31.799999999999919</v>
      </c>
      <c r="B74" s="14">
        <v>66.072957787280004</v>
      </c>
      <c r="C74" s="14">
        <f t="shared" si="2"/>
        <v>0.93046432405432278</v>
      </c>
      <c r="D74" s="5">
        <v>43.330698219210888</v>
      </c>
      <c r="E74" s="14">
        <f t="shared" si="3"/>
        <v>613.75864556749741</v>
      </c>
    </row>
    <row r="75" spans="1:5" x14ac:dyDescent="0.25">
      <c r="A75" s="13">
        <v>31.999999999999918</v>
      </c>
      <c r="B75" s="14">
        <v>66.487632078528847</v>
      </c>
      <c r="C75" s="14">
        <f t="shared" si="2"/>
        <v>0.90780452671832035</v>
      </c>
      <c r="D75" s="5">
        <v>43.104718286002324</v>
      </c>
      <c r="E75" s="14">
        <f t="shared" si="3"/>
        <v>610.48108373290131</v>
      </c>
    </row>
    <row r="76" spans="1:5" x14ac:dyDescent="0.25">
      <c r="A76" s="13">
        <v>32.199999999999918</v>
      </c>
      <c r="B76" s="14">
        <v>66.46788578010468</v>
      </c>
      <c r="C76" s="14">
        <f t="shared" si="2"/>
        <v>0.90888355941909449</v>
      </c>
      <c r="D76" s="5">
        <v>42.817104858529689</v>
      </c>
      <c r="E76" s="14">
        <f t="shared" si="3"/>
        <v>606.30960363899555</v>
      </c>
    </row>
    <row r="77" spans="1:5" x14ac:dyDescent="0.25">
      <c r="A77" s="13">
        <v>32.39999999999992</v>
      </c>
      <c r="B77" s="14">
        <v>65.72739264168851</v>
      </c>
      <c r="C77" s="14">
        <f t="shared" si="2"/>
        <v>0.94934766534347537</v>
      </c>
      <c r="D77" s="5">
        <v>42.734929058944047</v>
      </c>
      <c r="E77" s="14">
        <f t="shared" si="3"/>
        <v>605.11774442997125</v>
      </c>
    </row>
    <row r="78" spans="1:5" x14ac:dyDescent="0.25">
      <c r="A78" s="13">
        <v>32.599999999999923</v>
      </c>
      <c r="B78" s="14">
        <v>66.003844992992541</v>
      </c>
      <c r="C78" s="14">
        <f t="shared" si="2"/>
        <v>0.93424097947986717</v>
      </c>
      <c r="D78" s="5">
        <v>42.560304697223614</v>
      </c>
      <c r="E78" s="14">
        <f t="shared" si="3"/>
        <v>602.5850321876087</v>
      </c>
    </row>
    <row r="79" spans="1:5" x14ac:dyDescent="0.25">
      <c r="A79" s="13">
        <v>32.799999999999926</v>
      </c>
      <c r="B79" s="14">
        <v>65.737265972247812</v>
      </c>
      <c r="C79" s="14">
        <f t="shared" si="2"/>
        <v>0.94880813908340422</v>
      </c>
      <c r="D79" s="5">
        <v>42.395951379547739</v>
      </c>
      <c r="E79" s="14">
        <f t="shared" si="3"/>
        <v>600.20128884475832</v>
      </c>
    </row>
    <row r="80" spans="1:5" x14ac:dyDescent="0.25">
      <c r="A80" s="13">
        <v>32.999999999999929</v>
      </c>
      <c r="B80" s="14">
        <v>65.401571394831777</v>
      </c>
      <c r="C80" s="14">
        <f t="shared" si="2"/>
        <v>0.96715210506242255</v>
      </c>
      <c r="D80" s="5">
        <v>42.118603011174301</v>
      </c>
      <c r="E80" s="14">
        <f t="shared" si="3"/>
        <v>596.17869084607082</v>
      </c>
    </row>
    <row r="81" spans="1:5" x14ac:dyDescent="0.25">
      <c r="A81" s="13">
        <v>33.199999999999932</v>
      </c>
      <c r="B81" s="14">
        <v>65.144861921014538</v>
      </c>
      <c r="C81" s="14">
        <f t="shared" si="2"/>
        <v>0.98117994516172524</v>
      </c>
      <c r="D81" s="5">
        <v>41.933702605398622</v>
      </c>
      <c r="E81" s="14">
        <f t="shared" si="3"/>
        <v>593.49693718517221</v>
      </c>
    </row>
    <row r="82" spans="1:5" x14ac:dyDescent="0.25">
      <c r="A82" s="13">
        <v>33.399999999999935</v>
      </c>
      <c r="B82" s="14">
        <v>65.164608860563447</v>
      </c>
      <c r="C82" s="14">
        <f t="shared" si="2"/>
        <v>0.98010087742681218</v>
      </c>
      <c r="D82" s="5">
        <v>41.77961802291648</v>
      </c>
      <c r="E82" s="14">
        <f t="shared" si="3"/>
        <v>591.26212925478376</v>
      </c>
    </row>
    <row r="83" spans="1:5" x14ac:dyDescent="0.25">
      <c r="A83" s="13">
        <v>33.599999999999937</v>
      </c>
      <c r="B83" s="14">
        <v>64.947392004624092</v>
      </c>
      <c r="C83" s="14">
        <f t="shared" si="2"/>
        <v>0.99197065097541082</v>
      </c>
      <c r="D83" s="5">
        <v>41.61526022349075</v>
      </c>
      <c r="E83" s="14">
        <f t="shared" si="3"/>
        <v>588.87832090964719</v>
      </c>
    </row>
    <row r="84" spans="1:5" x14ac:dyDescent="0.25">
      <c r="A84" s="13">
        <v>33.79999999999994</v>
      </c>
      <c r="B84" s="14">
        <v>64.591943774903214</v>
      </c>
      <c r="C84" s="14">
        <f t="shared" si="2"/>
        <v>1.0113940515066062</v>
      </c>
      <c r="D84" s="5">
        <v>41.317359318480186</v>
      </c>
      <c r="E84" s="14">
        <f t="shared" si="3"/>
        <v>584.55763356855869</v>
      </c>
    </row>
    <row r="85" spans="1:5" x14ac:dyDescent="0.25">
      <c r="A85" s="13">
        <v>33.999999999999943</v>
      </c>
      <c r="B85" s="14">
        <v>64.305608262037353</v>
      </c>
      <c r="C85" s="14">
        <f t="shared" si="2"/>
        <v>1.0270408008435385</v>
      </c>
      <c r="D85" s="5">
        <v>40.865365863653281</v>
      </c>
      <c r="E85" s="14">
        <f t="shared" si="3"/>
        <v>578.00202274066874</v>
      </c>
    </row>
    <row r="86" spans="1:5" x14ac:dyDescent="0.25">
      <c r="D86" s="5"/>
    </row>
    <row r="87" spans="1:5" x14ac:dyDescent="0.25">
      <c r="D87" s="5"/>
    </row>
    <row r="88" spans="1:5" x14ac:dyDescent="0.25">
      <c r="D88" s="5"/>
    </row>
    <row r="89" spans="1:5" x14ac:dyDescent="0.25">
      <c r="D89" s="5"/>
    </row>
    <row r="90" spans="1:5" x14ac:dyDescent="0.25">
      <c r="D90" s="5"/>
    </row>
    <row r="91" spans="1:5" x14ac:dyDescent="0.25">
      <c r="D91" s="5"/>
    </row>
    <row r="92" spans="1:5" x14ac:dyDescent="0.25">
      <c r="D92" s="5"/>
    </row>
    <row r="93" spans="1:5" x14ac:dyDescent="0.25">
      <c r="D93" s="5"/>
    </row>
    <row r="94" spans="1:5" x14ac:dyDescent="0.25">
      <c r="D94" s="5"/>
    </row>
  </sheetData>
  <mergeCells count="7">
    <mergeCell ref="P10:R10"/>
    <mergeCell ref="A1:E1"/>
    <mergeCell ref="H1:R1"/>
    <mergeCell ref="H2:J2"/>
    <mergeCell ref="L2:N2"/>
    <mergeCell ref="P2:R2"/>
    <mergeCell ref="P9:R9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4"/>
  <sheetViews>
    <sheetView tabSelected="1" topLeftCell="D1" workbookViewId="0">
      <selection activeCell="O7" sqref="O7"/>
    </sheetView>
  </sheetViews>
  <sheetFormatPr defaultRowHeight="15" x14ac:dyDescent="0.25"/>
  <cols>
    <col min="1" max="2" width="9.140625" style="14"/>
    <col min="3" max="3" width="15.28515625" style="14" customWidth="1"/>
    <col min="4" max="4" width="15.140625" style="14" customWidth="1"/>
    <col min="5" max="5" width="11" style="14" customWidth="1"/>
    <col min="6" max="7" width="9.140625" style="14"/>
    <col min="8" max="8" width="15.7109375" style="14" customWidth="1"/>
    <col min="9" max="9" width="15.85546875" style="14" customWidth="1"/>
    <col min="10" max="10" width="15" style="14" customWidth="1"/>
    <col min="11" max="11" width="9.140625" style="14"/>
    <col min="12" max="12" width="17.85546875" style="14" customWidth="1"/>
    <col min="13" max="13" width="16" style="14" customWidth="1"/>
    <col min="14" max="14" width="15" style="14" customWidth="1"/>
    <col min="15" max="15" width="9.140625" style="14"/>
    <col min="16" max="16" width="16.42578125" style="14" customWidth="1"/>
    <col min="17" max="17" width="15.7109375" style="14" customWidth="1"/>
    <col min="18" max="18" width="15.28515625" style="14" customWidth="1"/>
    <col min="19" max="16384" width="9.140625" style="14"/>
  </cols>
  <sheetData>
    <row r="1" spans="1:18" ht="18.75" x14ac:dyDescent="0.3">
      <c r="A1" s="6" t="s">
        <v>4</v>
      </c>
      <c r="B1" s="6"/>
      <c r="C1" s="6"/>
      <c r="D1" s="6"/>
      <c r="E1" s="6"/>
      <c r="H1" s="6" t="s">
        <v>24</v>
      </c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8" x14ac:dyDescent="0.35">
      <c r="A2" s="15" t="s">
        <v>0</v>
      </c>
      <c r="B2" s="15" t="s">
        <v>1</v>
      </c>
      <c r="C2" s="3" t="s">
        <v>2</v>
      </c>
      <c r="D2" s="4" t="s">
        <v>3</v>
      </c>
      <c r="E2" s="4" t="s">
        <v>5</v>
      </c>
      <c r="H2" s="7" t="s">
        <v>9</v>
      </c>
      <c r="I2" s="7"/>
      <c r="J2" s="7"/>
      <c r="L2" s="7" t="s">
        <v>7</v>
      </c>
      <c r="M2" s="7"/>
      <c r="N2" s="7"/>
      <c r="P2" s="7" t="s">
        <v>10</v>
      </c>
      <c r="Q2" s="7"/>
      <c r="R2" s="7"/>
    </row>
    <row r="3" spans="1:18" x14ac:dyDescent="0.25">
      <c r="A3" s="14">
        <v>16.600000000000001</v>
      </c>
      <c r="B3" s="14">
        <v>86.633225490000001</v>
      </c>
      <c r="C3" s="14">
        <f>($B$3-B3)/21.96</f>
        <v>0</v>
      </c>
      <c r="D3" s="5">
        <v>71.567168903409524</v>
      </c>
      <c r="E3" s="14">
        <f t="shared" ref="E3:E66" si="0">D3*14.5037738-14.7</f>
        <v>1023.2940292814458</v>
      </c>
      <c r="H3" s="3" t="s">
        <v>8</v>
      </c>
      <c r="I3" s="3" t="s">
        <v>2</v>
      </c>
      <c r="J3" s="3" t="s">
        <v>6</v>
      </c>
      <c r="L3" s="3" t="s">
        <v>8</v>
      </c>
      <c r="M3" s="3" t="s">
        <v>2</v>
      </c>
      <c r="N3" s="3" t="s">
        <v>6</v>
      </c>
      <c r="P3" s="3" t="s">
        <v>8</v>
      </c>
      <c r="Q3" s="3" t="s">
        <v>2</v>
      </c>
      <c r="R3" s="3" t="s">
        <v>6</v>
      </c>
    </row>
    <row r="4" spans="1:18" x14ac:dyDescent="0.25">
      <c r="A4" s="14">
        <v>16.8</v>
      </c>
      <c r="B4" s="14">
        <v>86.090506790000006</v>
      </c>
      <c r="C4" s="14">
        <f t="shared" ref="C4:C67" si="1">($B$3-B4)/21.96</f>
        <v>2.4713966302367697E-2</v>
      </c>
      <c r="D4" s="5">
        <v>69.904950083409517</v>
      </c>
      <c r="E4" s="14">
        <f t="shared" si="0"/>
        <v>999.18558351006266</v>
      </c>
      <c r="F4" s="2"/>
    </row>
    <row r="5" spans="1:18" x14ac:dyDescent="0.25">
      <c r="A5" s="14">
        <v>17</v>
      </c>
      <c r="B5" s="14">
        <v>86.445741900000002</v>
      </c>
      <c r="C5" s="14">
        <f t="shared" si="1"/>
        <v>8.5375040983606265E-3</v>
      </c>
      <c r="D5" s="5">
        <v>68.858305573409524</v>
      </c>
      <c r="E5" s="14">
        <f t="shared" si="0"/>
        <v>984.00528828801089</v>
      </c>
    </row>
    <row r="6" spans="1:18" x14ac:dyDescent="0.25">
      <c r="A6" s="14">
        <v>17.2</v>
      </c>
      <c r="B6" s="14">
        <v>85.893152220000005</v>
      </c>
      <c r="C6" s="14">
        <f t="shared" si="1"/>
        <v>3.3700968579234804E-2</v>
      </c>
      <c r="D6" s="5">
        <v>67.852661013409516</v>
      </c>
      <c r="E6" s="14">
        <f t="shared" si="0"/>
        <v>969.41964706657029</v>
      </c>
    </row>
    <row r="7" spans="1:18" x14ac:dyDescent="0.25">
      <c r="A7" s="14">
        <v>17.399999999999999</v>
      </c>
      <c r="B7" s="14">
        <v>84.98530547</v>
      </c>
      <c r="C7" s="14">
        <f t="shared" si="1"/>
        <v>7.5041895264116615E-2</v>
      </c>
      <c r="D7" s="5">
        <v>67.03169426340952</v>
      </c>
      <c r="E7" s="14">
        <f t="shared" si="0"/>
        <v>957.51253102724922</v>
      </c>
    </row>
    <row r="8" spans="1:18" x14ac:dyDescent="0.25">
      <c r="A8" s="14">
        <v>17.600000000000001</v>
      </c>
      <c r="B8" s="14">
        <v>84.383349420000002</v>
      </c>
      <c r="C8" s="14">
        <f t="shared" si="1"/>
        <v>0.10245337295081963</v>
      </c>
      <c r="D8" s="5">
        <v>66.149122733409513</v>
      </c>
      <c r="E8" s="14">
        <f t="shared" si="0"/>
        <v>944.71191319380921</v>
      </c>
    </row>
    <row r="9" spans="1:18" ht="18.75" x14ac:dyDescent="0.3">
      <c r="A9" s="14">
        <v>17.8</v>
      </c>
      <c r="B9" s="14">
        <v>84.304403530000002</v>
      </c>
      <c r="C9" s="14">
        <f t="shared" si="1"/>
        <v>0.10604835883424403</v>
      </c>
      <c r="D9" s="5">
        <v>65.194676583409517</v>
      </c>
      <c r="E9" s="14">
        <f t="shared" si="0"/>
        <v>930.86884212992834</v>
      </c>
      <c r="K9" s="2"/>
      <c r="P9" s="6" t="s">
        <v>25</v>
      </c>
      <c r="Q9" s="6"/>
      <c r="R9" s="6"/>
    </row>
    <row r="10" spans="1:18" ht="15.75" x14ac:dyDescent="0.25">
      <c r="A10" s="14">
        <v>18</v>
      </c>
      <c r="B10" s="14">
        <v>84.077433020000001</v>
      </c>
      <c r="C10" s="14">
        <f t="shared" si="1"/>
        <v>0.11638399225865209</v>
      </c>
      <c r="D10" s="5">
        <v>64.322299583409517</v>
      </c>
      <c r="E10" s="14">
        <f t="shared" si="0"/>
        <v>918.21608345360573</v>
      </c>
      <c r="P10" s="7" t="s">
        <v>10</v>
      </c>
      <c r="Q10" s="7"/>
      <c r="R10" s="7"/>
    </row>
    <row r="11" spans="1:18" x14ac:dyDescent="0.25">
      <c r="A11" s="14">
        <v>18.2</v>
      </c>
      <c r="B11" s="14">
        <v>83.485328580000001</v>
      </c>
      <c r="C11" s="14">
        <f t="shared" si="1"/>
        <v>0.14334685382513662</v>
      </c>
      <c r="D11" s="5">
        <v>63.624374903409525</v>
      </c>
      <c r="E11" s="14">
        <f t="shared" si="0"/>
        <v>908.09354176544855</v>
      </c>
      <c r="P11" s="3" t="s">
        <v>8</v>
      </c>
      <c r="Q11" s="3" t="s">
        <v>2</v>
      </c>
      <c r="R11" s="3" t="s">
        <v>6</v>
      </c>
    </row>
    <row r="12" spans="1:18" x14ac:dyDescent="0.25">
      <c r="A12" s="14">
        <v>18.399999999999999</v>
      </c>
      <c r="B12" s="14">
        <v>83.100454920000004</v>
      </c>
      <c r="C12" s="14">
        <f t="shared" si="1"/>
        <v>0.16087297677595613</v>
      </c>
      <c r="D12" s="5">
        <v>62.875109563409524</v>
      </c>
      <c r="E12" s="14">
        <f t="shared" si="0"/>
        <v>897.22636675790841</v>
      </c>
      <c r="P12" s="14">
        <v>68</v>
      </c>
      <c r="Q12" s="14">
        <v>0</v>
      </c>
      <c r="R12" s="14">
        <v>999.04</v>
      </c>
    </row>
    <row r="13" spans="1:18" x14ac:dyDescent="0.25">
      <c r="A13" s="14">
        <v>18.600000000000001</v>
      </c>
      <c r="B13" s="14">
        <v>82.962294040000003</v>
      </c>
      <c r="C13" s="14">
        <f t="shared" si="1"/>
        <v>0.16716445582877948</v>
      </c>
      <c r="D13" s="5">
        <v>62.156614003409523</v>
      </c>
      <c r="E13" s="14">
        <f t="shared" si="0"/>
        <v>886.80546967936402</v>
      </c>
      <c r="P13" s="14">
        <v>67</v>
      </c>
      <c r="Q13" s="14">
        <v>0.23303399999999999</v>
      </c>
      <c r="R13" s="14">
        <v>871.17600000000004</v>
      </c>
    </row>
    <row r="14" spans="1:18" x14ac:dyDescent="0.25">
      <c r="A14" s="14">
        <v>18.8</v>
      </c>
      <c r="B14" s="14">
        <v>82.419513539999997</v>
      </c>
      <c r="C14" s="14">
        <f t="shared" si="1"/>
        <v>0.191881236338798</v>
      </c>
      <c r="D14" s="5">
        <v>61.468891103409526</v>
      </c>
      <c r="E14" s="14">
        <f t="shared" si="0"/>
        <v>876.83089230068413</v>
      </c>
      <c r="P14" s="14">
        <v>66</v>
      </c>
      <c r="Q14" s="14">
        <v>0.48350700000000002</v>
      </c>
      <c r="R14" s="14">
        <v>765.06399999999996</v>
      </c>
    </row>
    <row r="15" spans="1:18" x14ac:dyDescent="0.25">
      <c r="A15" s="14">
        <v>19</v>
      </c>
      <c r="B15" s="14">
        <v>82.429382349999997</v>
      </c>
      <c r="C15" s="14">
        <f t="shared" si="1"/>
        <v>0.19143183697632074</v>
      </c>
      <c r="D15" s="5">
        <v>60.770883783409523</v>
      </c>
      <c r="E15" s="14">
        <f t="shared" si="0"/>
        <v>866.70715202065981</v>
      </c>
      <c r="P15" s="14">
        <v>65</v>
      </c>
      <c r="Q15" s="14">
        <v>0.69232899999999997</v>
      </c>
      <c r="R15" s="14">
        <v>693.45399999999995</v>
      </c>
    </row>
    <row r="16" spans="1:18" x14ac:dyDescent="0.25">
      <c r="A16" s="14">
        <v>19.2</v>
      </c>
      <c r="B16" s="14">
        <v>82.113578770000004</v>
      </c>
      <c r="C16" s="14">
        <f t="shared" si="1"/>
        <v>0.20581269216757728</v>
      </c>
      <c r="D16" s="5">
        <v>60.154978413409523</v>
      </c>
      <c r="E16" s="14">
        <f t="shared" si="0"/>
        <v>857.77419985197457</v>
      </c>
      <c r="P16" s="14">
        <v>64</v>
      </c>
      <c r="Q16" s="14">
        <v>0.81395499999999998</v>
      </c>
      <c r="R16" s="14">
        <v>656.34699999999998</v>
      </c>
    </row>
    <row r="17" spans="1:18" x14ac:dyDescent="0.25">
      <c r="A17" s="14">
        <v>19.399999999999999</v>
      </c>
      <c r="B17" s="14">
        <v>81.629998709999995</v>
      </c>
      <c r="C17" s="14">
        <f t="shared" si="1"/>
        <v>0.22783364207650297</v>
      </c>
      <c r="D17" s="5">
        <v>59.580119453409523</v>
      </c>
      <c r="E17" s="14">
        <f t="shared" si="0"/>
        <v>849.43657552923128</v>
      </c>
      <c r="P17" s="14">
        <v>63</v>
      </c>
      <c r="Q17" s="14">
        <v>0.86360800000000004</v>
      </c>
      <c r="R17" s="14">
        <v>640.99099999999999</v>
      </c>
    </row>
    <row r="18" spans="1:18" x14ac:dyDescent="0.25">
      <c r="A18" s="14">
        <v>19.600000000000001</v>
      </c>
      <c r="B18" s="14">
        <v>81.343794959999997</v>
      </c>
      <c r="C18" s="14">
        <f t="shared" si="1"/>
        <v>0.24086659972677613</v>
      </c>
      <c r="D18" s="5">
        <v>58.943652833409523</v>
      </c>
      <c r="E18" s="14">
        <f t="shared" si="0"/>
        <v>840.20540764150076</v>
      </c>
      <c r="P18" s="14">
        <v>62</v>
      </c>
      <c r="Q18" s="14">
        <v>0.88076100000000002</v>
      </c>
      <c r="R18" s="14">
        <v>634.63800000000003</v>
      </c>
    </row>
    <row r="19" spans="1:18" x14ac:dyDescent="0.25">
      <c r="A19" s="14">
        <v>19.8</v>
      </c>
      <c r="B19" s="14">
        <v>81.353664089999995</v>
      </c>
      <c r="C19" s="14">
        <f t="shared" si="1"/>
        <v>0.24041718579234997</v>
      </c>
      <c r="D19" s="5">
        <v>58.522754643409527</v>
      </c>
      <c r="E19" s="14">
        <f t="shared" si="0"/>
        <v>834.10079550091132</v>
      </c>
      <c r="P19" s="14">
        <v>61</v>
      </c>
      <c r="Q19" s="14">
        <v>0.88741000000000003</v>
      </c>
      <c r="R19" s="14">
        <v>631.28700000000003</v>
      </c>
    </row>
    <row r="20" spans="1:18" x14ac:dyDescent="0.25">
      <c r="A20" s="14">
        <v>20</v>
      </c>
      <c r="B20" s="14">
        <v>80.860203740000003</v>
      </c>
      <c r="C20" s="14">
        <f t="shared" si="1"/>
        <v>0.26288805783242247</v>
      </c>
      <c r="D20" s="5">
        <v>57.814397713409527</v>
      </c>
      <c r="E20" s="14">
        <f t="shared" si="0"/>
        <v>823.82694681852888</v>
      </c>
      <c r="P20" s="14">
        <v>60</v>
      </c>
      <c r="Q20" s="14">
        <v>0.88927599999999996</v>
      </c>
      <c r="R20" s="14">
        <v>629.43700000000001</v>
      </c>
    </row>
    <row r="21" spans="1:18" x14ac:dyDescent="0.25">
      <c r="A21" s="14">
        <v>20.2</v>
      </c>
      <c r="B21" s="14">
        <v>80.978634889999995</v>
      </c>
      <c r="C21" s="14">
        <f t="shared" si="1"/>
        <v>0.25749501821493653</v>
      </c>
      <c r="D21" s="5">
        <v>57.372947733409525</v>
      </c>
      <c r="E21" s="14">
        <f t="shared" si="0"/>
        <v>817.42425616459434</v>
      </c>
      <c r="P21" s="14">
        <v>59</v>
      </c>
      <c r="Q21" s="14">
        <v>0.89224899999999996</v>
      </c>
      <c r="R21" s="14">
        <v>627.59</v>
      </c>
    </row>
    <row r="22" spans="1:18" x14ac:dyDescent="0.25">
      <c r="A22" s="14">
        <v>20.399999999999999</v>
      </c>
      <c r="B22" s="14">
        <v>80.445691440000004</v>
      </c>
      <c r="C22" s="14">
        <f t="shared" si="1"/>
        <v>0.28176384562841511</v>
      </c>
      <c r="D22" s="5">
        <v>56.849357463409525</v>
      </c>
      <c r="E22" s="14">
        <f t="shared" si="0"/>
        <v>809.8302213246335</v>
      </c>
      <c r="P22" s="14">
        <v>58</v>
      </c>
      <c r="Q22" s="14">
        <v>0.89627299999999999</v>
      </c>
      <c r="R22" s="14">
        <v>625.745</v>
      </c>
    </row>
    <row r="23" spans="1:18" x14ac:dyDescent="0.25">
      <c r="A23" s="14">
        <v>20.6</v>
      </c>
      <c r="B23" s="14">
        <v>80.01143501</v>
      </c>
      <c r="C23" s="14">
        <f t="shared" si="1"/>
        <v>0.30153872859744996</v>
      </c>
      <c r="D23" s="5">
        <v>56.377090253409527</v>
      </c>
      <c r="E23" s="14">
        <f t="shared" si="0"/>
        <v>802.98056453763638</v>
      </c>
      <c r="P23" s="14">
        <v>57</v>
      </c>
      <c r="Q23" s="14">
        <v>0.90128399999999997</v>
      </c>
      <c r="R23" s="14">
        <v>623.90099999999995</v>
      </c>
    </row>
    <row r="24" spans="1:18" x14ac:dyDescent="0.25">
      <c r="A24" s="14">
        <v>20.8</v>
      </c>
      <c r="B24" s="14">
        <v>79.616651619999999</v>
      </c>
      <c r="C24" s="14">
        <f t="shared" si="1"/>
        <v>0.31951611429872501</v>
      </c>
      <c r="D24" s="5">
        <v>55.822678363409523</v>
      </c>
      <c r="E24" s="14">
        <f t="shared" si="0"/>
        <v>794.93949989304588</v>
      </c>
      <c r="P24" s="14">
        <v>56</v>
      </c>
      <c r="Q24" s="14">
        <v>0.90720999999999996</v>
      </c>
      <c r="R24" s="14">
        <v>622.05899999999997</v>
      </c>
    </row>
    <row r="25" spans="1:18" x14ac:dyDescent="0.25">
      <c r="A25" s="14">
        <v>21</v>
      </c>
      <c r="B25" s="14">
        <v>79.221863659999997</v>
      </c>
      <c r="C25" s="14">
        <f t="shared" si="1"/>
        <v>0.33749370810564683</v>
      </c>
      <c r="D25" s="5">
        <v>55.360659213409527</v>
      </c>
      <c r="E25" s="14">
        <f t="shared" si="0"/>
        <v>788.23847865017763</v>
      </c>
      <c r="P25" s="14">
        <v>55</v>
      </c>
      <c r="Q25" s="14">
        <v>0.91397200000000001</v>
      </c>
      <c r="R25" s="14">
        <v>620.22</v>
      </c>
    </row>
    <row r="26" spans="1:18" x14ac:dyDescent="0.25">
      <c r="A26" s="14">
        <v>21.2</v>
      </c>
      <c r="B26" s="14">
        <v>78.807331399999995</v>
      </c>
      <c r="C26" s="14">
        <f t="shared" si="1"/>
        <v>0.35637040482695836</v>
      </c>
      <c r="D26" s="5">
        <v>54.857562193409528</v>
      </c>
      <c r="E26" s="14">
        <f t="shared" si="0"/>
        <v>780.94167327264358</v>
      </c>
      <c r="P26" s="14">
        <v>54</v>
      </c>
      <c r="Q26" s="14">
        <v>0.92148600000000003</v>
      </c>
      <c r="R26" s="14">
        <v>618.38199999999995</v>
      </c>
    </row>
    <row r="27" spans="1:18" x14ac:dyDescent="0.25">
      <c r="A27" s="14">
        <v>21.4</v>
      </c>
      <c r="B27" s="14">
        <v>78.965249040000003</v>
      </c>
      <c r="C27" s="14">
        <f t="shared" si="1"/>
        <v>0.34917925546448075</v>
      </c>
      <c r="D27" s="5">
        <v>54.467398513409528</v>
      </c>
      <c r="E27" s="14">
        <f t="shared" si="0"/>
        <v>775.28282751294796</v>
      </c>
      <c r="P27" s="14">
        <v>53</v>
      </c>
      <c r="Q27" s="14">
        <v>0.92966800000000005</v>
      </c>
      <c r="R27" s="14">
        <v>616.54600000000005</v>
      </c>
    </row>
    <row r="28" spans="1:18" x14ac:dyDescent="0.25">
      <c r="A28" s="14">
        <v>21.6</v>
      </c>
      <c r="B28" s="14">
        <v>78.511233880000006</v>
      </c>
      <c r="C28" s="14">
        <f t="shared" si="1"/>
        <v>0.36985389845173017</v>
      </c>
      <c r="D28" s="5">
        <v>53.933480733409525</v>
      </c>
      <c r="E28" s="14">
        <f t="shared" si="0"/>
        <v>767.53900480402979</v>
      </c>
      <c r="P28" s="14">
        <v>52</v>
      </c>
      <c r="Q28" s="14">
        <v>0.93842599999999998</v>
      </c>
      <c r="R28" s="14">
        <v>614.71100000000001</v>
      </c>
    </row>
    <row r="29" spans="1:18" x14ac:dyDescent="0.25">
      <c r="A29" s="14">
        <v>21.8</v>
      </c>
      <c r="B29" s="14">
        <v>78.57045359</v>
      </c>
      <c r="C29" s="14">
        <f t="shared" si="1"/>
        <v>0.36715719034608385</v>
      </c>
      <c r="D29" s="5">
        <v>53.574106783409526</v>
      </c>
      <c r="E29" s="14">
        <f t="shared" si="0"/>
        <v>762.32672632361732</v>
      </c>
      <c r="P29" s="14">
        <v>51</v>
      </c>
      <c r="Q29" s="14">
        <v>0.94767199999999996</v>
      </c>
      <c r="R29" s="14">
        <v>612.87900000000002</v>
      </c>
    </row>
    <row r="30" spans="1:18" x14ac:dyDescent="0.25">
      <c r="A30" s="14">
        <v>22</v>
      </c>
      <c r="B30" s="14">
        <v>78.096693090000002</v>
      </c>
      <c r="C30" s="14">
        <f t="shared" si="1"/>
        <v>0.38873098360655728</v>
      </c>
      <c r="D30" s="5">
        <v>53.009366203409527</v>
      </c>
      <c r="E30" s="14">
        <f t="shared" si="0"/>
        <v>754.13585669561655</v>
      </c>
      <c r="P30" s="14">
        <v>50</v>
      </c>
      <c r="Q30" s="14">
        <v>0.957318</v>
      </c>
      <c r="R30" s="14">
        <v>611.048</v>
      </c>
    </row>
    <row r="31" spans="1:18" x14ac:dyDescent="0.25">
      <c r="A31" s="14">
        <v>22.2</v>
      </c>
      <c r="B31" s="14">
        <v>77.800589489999993</v>
      </c>
      <c r="C31" s="14">
        <f t="shared" si="1"/>
        <v>0.40221475409836099</v>
      </c>
      <c r="D31" s="5">
        <v>52.598638093409527</v>
      </c>
      <c r="E31" s="14">
        <f t="shared" si="0"/>
        <v>748.178749094875</v>
      </c>
      <c r="P31" s="14">
        <v>49</v>
      </c>
      <c r="Q31" s="14">
        <v>0.96727300000000005</v>
      </c>
      <c r="R31" s="14">
        <v>609.21900000000005</v>
      </c>
    </row>
    <row r="32" spans="1:18" x14ac:dyDescent="0.25">
      <c r="A32" s="14">
        <v>22.4</v>
      </c>
      <c r="B32" s="14">
        <v>77.603185699999997</v>
      </c>
      <c r="C32" s="14">
        <f t="shared" si="1"/>
        <v>0.4112039977231331</v>
      </c>
      <c r="D32" s="5">
        <v>52.136561243409524</v>
      </c>
      <c r="E32" s="14">
        <f t="shared" si="0"/>
        <v>741.47689098425838</v>
      </c>
      <c r="P32" s="14">
        <v>48</v>
      </c>
      <c r="Q32" s="14">
        <v>0.97744799999999998</v>
      </c>
      <c r="R32" s="14">
        <v>607.39099999999996</v>
      </c>
    </row>
    <row r="33" spans="1:18" x14ac:dyDescent="0.25">
      <c r="A33" s="14">
        <v>22.6</v>
      </c>
      <c r="B33" s="14">
        <v>77.366299670000004</v>
      </c>
      <c r="C33" s="14">
        <f t="shared" si="1"/>
        <v>0.42199115755919842</v>
      </c>
      <c r="D33" s="5">
        <v>51.684744883409529</v>
      </c>
      <c r="E33" s="14">
        <f t="shared" si="0"/>
        <v>734.92384869967907</v>
      </c>
      <c r="P33" s="14">
        <v>47</v>
      </c>
      <c r="Q33" s="14">
        <v>0.98776200000000003</v>
      </c>
      <c r="R33" s="14">
        <v>605.56500000000005</v>
      </c>
    </row>
    <row r="34" spans="1:18" x14ac:dyDescent="0.25">
      <c r="A34" s="14">
        <v>22.8</v>
      </c>
      <c r="B34" s="14">
        <v>77.247856060000004</v>
      </c>
      <c r="C34" s="14">
        <f t="shared" si="1"/>
        <v>0.42738476457194885</v>
      </c>
      <c r="D34" s="5">
        <v>51.386952593409525</v>
      </c>
      <c r="E34" s="14">
        <f t="shared" si="0"/>
        <v>730.60473668613508</v>
      </c>
    </row>
    <row r="35" spans="1:18" x14ac:dyDescent="0.25">
      <c r="A35" s="14">
        <v>23</v>
      </c>
      <c r="B35" s="14">
        <v>76.714854860000003</v>
      </c>
      <c r="C35" s="14">
        <f t="shared" si="1"/>
        <v>0.45165622176684872</v>
      </c>
      <c r="D35" s="5">
        <v>51.017274723409528</v>
      </c>
      <c r="E35" s="14">
        <f t="shared" si="0"/>
        <v>725.24301248078928</v>
      </c>
    </row>
    <row r="36" spans="1:18" x14ac:dyDescent="0.25">
      <c r="A36" s="14">
        <v>23.2</v>
      </c>
      <c r="B36" s="14">
        <v>76.704984390000007</v>
      </c>
      <c r="C36" s="14">
        <f t="shared" si="1"/>
        <v>0.45210569672131118</v>
      </c>
      <c r="D36" s="5">
        <v>50.750281943409526</v>
      </c>
      <c r="E36" s="14">
        <f t="shared" si="0"/>
        <v>721.37060959343614</v>
      </c>
    </row>
    <row r="37" spans="1:18" x14ac:dyDescent="0.25">
      <c r="A37" s="14">
        <v>23.4</v>
      </c>
      <c r="B37" s="14">
        <v>76.300292799999994</v>
      </c>
      <c r="C37" s="14">
        <f t="shared" si="1"/>
        <v>0.47053427550091104</v>
      </c>
      <c r="D37" s="5">
        <v>50.247095933409526</v>
      </c>
      <c r="E37" s="14">
        <f t="shared" si="0"/>
        <v>714.0725135250716</v>
      </c>
    </row>
    <row r="38" spans="1:18" x14ac:dyDescent="0.25">
      <c r="A38" s="14">
        <v>23.6</v>
      </c>
      <c r="B38" s="14">
        <v>76.043656720000001</v>
      </c>
      <c r="C38" s="14">
        <f t="shared" si="1"/>
        <v>0.48222080009107465</v>
      </c>
      <c r="D38" s="5">
        <v>50.031441873409527</v>
      </c>
      <c r="E38" s="14">
        <f t="shared" si="0"/>
        <v>710.94471581977996</v>
      </c>
    </row>
    <row r="39" spans="1:18" x14ac:dyDescent="0.25">
      <c r="A39" s="14">
        <v>23.8</v>
      </c>
      <c r="B39" s="14">
        <v>76.014044749999996</v>
      </c>
      <c r="C39" s="14">
        <f t="shared" si="1"/>
        <v>0.48356925045537358</v>
      </c>
      <c r="D39" s="5">
        <v>49.559050703409525</v>
      </c>
      <c r="E39" s="14">
        <f t="shared" si="0"/>
        <v>704.09326114498253</v>
      </c>
    </row>
    <row r="40" spans="1:18" x14ac:dyDescent="0.25">
      <c r="A40" s="14">
        <v>24</v>
      </c>
      <c r="B40" s="14">
        <v>75.806760240000003</v>
      </c>
      <c r="C40" s="14">
        <f t="shared" si="1"/>
        <v>0.49300843579234965</v>
      </c>
      <c r="D40" s="5">
        <v>49.322852003409523</v>
      </c>
      <c r="E40" s="14">
        <f t="shared" si="0"/>
        <v>700.66748862832844</v>
      </c>
    </row>
    <row r="41" spans="1:18" x14ac:dyDescent="0.25">
      <c r="A41" s="14">
        <v>24.2</v>
      </c>
      <c r="B41" s="14">
        <v>75.253995680000003</v>
      </c>
      <c r="C41" s="14">
        <f t="shared" si="1"/>
        <v>0.51817986384335146</v>
      </c>
      <c r="D41" s="5">
        <v>48.963415193409524</v>
      </c>
      <c r="E41" s="14">
        <f t="shared" si="0"/>
        <v>695.45429844069497</v>
      </c>
    </row>
    <row r="42" spans="1:18" x14ac:dyDescent="0.25">
      <c r="A42" s="14">
        <v>24.4</v>
      </c>
      <c r="B42" s="14">
        <v>74.553156970000003</v>
      </c>
      <c r="C42" s="14">
        <f t="shared" si="1"/>
        <v>0.5500941948998177</v>
      </c>
      <c r="D42" s="5">
        <v>48.645052883409527</v>
      </c>
      <c r="E42" s="14">
        <f t="shared" si="0"/>
        <v>690.83684351000943</v>
      </c>
    </row>
    <row r="43" spans="1:18" x14ac:dyDescent="0.25">
      <c r="A43" s="14">
        <v>24.6</v>
      </c>
      <c r="B43" s="14">
        <v>75.076319549999994</v>
      </c>
      <c r="C43" s="14">
        <f t="shared" si="1"/>
        <v>0.52627076229508229</v>
      </c>
      <c r="D43" s="5">
        <v>48.439655843409525</v>
      </c>
      <c r="E43" s="14">
        <f t="shared" si="0"/>
        <v>687.85781130265991</v>
      </c>
    </row>
    <row r="44" spans="1:18" x14ac:dyDescent="0.25">
      <c r="A44" s="14">
        <v>24.8</v>
      </c>
      <c r="B44" s="14">
        <v>74.335992930000003</v>
      </c>
      <c r="C44" s="14">
        <f t="shared" si="1"/>
        <v>0.55998326775956275</v>
      </c>
      <c r="D44" s="5">
        <v>48.121287363409529</v>
      </c>
      <c r="E44" s="14">
        <f t="shared" si="0"/>
        <v>683.24026688369008</v>
      </c>
    </row>
    <row r="45" spans="1:18" x14ac:dyDescent="0.25">
      <c r="A45" s="14">
        <v>25</v>
      </c>
      <c r="B45" s="14">
        <v>73.970759569999998</v>
      </c>
      <c r="C45" s="14">
        <f t="shared" si="1"/>
        <v>0.57661502367941719</v>
      </c>
      <c r="D45" s="5">
        <v>47.915886363409527</v>
      </c>
      <c r="E45" s="14">
        <f t="shared" si="0"/>
        <v>680.26117724139635</v>
      </c>
    </row>
    <row r="46" spans="1:18" x14ac:dyDescent="0.25">
      <c r="A46" s="14">
        <v>25.2</v>
      </c>
      <c r="B46" s="14">
        <v>74.257023860000004</v>
      </c>
      <c r="C46" s="14">
        <f t="shared" si="1"/>
        <v>0.5635793091985426</v>
      </c>
      <c r="D46" s="5">
        <v>47.566701093409527</v>
      </c>
      <c r="E46" s="14">
        <f t="shared" si="0"/>
        <v>675.19667307102441</v>
      </c>
    </row>
    <row r="47" spans="1:18" x14ac:dyDescent="0.25">
      <c r="A47" s="14">
        <v>25.4</v>
      </c>
      <c r="B47" s="14">
        <v>73.872047230000007</v>
      </c>
      <c r="C47" s="14">
        <f t="shared" si="1"/>
        <v>0.58111012112932581</v>
      </c>
      <c r="D47" s="5">
        <v>47.330484993409527</v>
      </c>
      <c r="E47" s="14">
        <f t="shared" si="0"/>
        <v>671.77064818870622</v>
      </c>
    </row>
    <row r="48" spans="1:18" x14ac:dyDescent="0.25">
      <c r="A48" s="14">
        <v>25.6</v>
      </c>
      <c r="B48" s="14">
        <v>73.714106920000006</v>
      </c>
      <c r="C48" s="14">
        <f t="shared" si="1"/>
        <v>0.58830230282331486</v>
      </c>
      <c r="D48" s="5">
        <v>46.919669513409524</v>
      </c>
      <c r="E48" s="14">
        <f t="shared" si="0"/>
        <v>665.81227339324778</v>
      </c>
    </row>
    <row r="49" spans="1:5" x14ac:dyDescent="0.25">
      <c r="A49" s="14">
        <v>25.8</v>
      </c>
      <c r="B49" s="14">
        <v>73.34886736</v>
      </c>
      <c r="C49" s="14">
        <f t="shared" si="1"/>
        <v>0.60493434107468125</v>
      </c>
      <c r="D49" s="5">
        <v>46.827235183409528</v>
      </c>
      <c r="E49" s="14">
        <f t="shared" si="0"/>
        <v>664.47162677957317</v>
      </c>
    </row>
    <row r="50" spans="1:5" x14ac:dyDescent="0.25">
      <c r="A50" s="14">
        <v>26</v>
      </c>
      <c r="B50" s="14">
        <v>73.911532199999996</v>
      </c>
      <c r="C50" s="14">
        <f t="shared" si="1"/>
        <v>0.57931208060109307</v>
      </c>
      <c r="D50" s="5">
        <v>46.529389113409529</v>
      </c>
      <c r="E50" s="14">
        <f t="shared" si="0"/>
        <v>660.15173475307427</v>
      </c>
    </row>
    <row r="51" spans="1:5" x14ac:dyDescent="0.25">
      <c r="A51" s="14">
        <v>26.2</v>
      </c>
      <c r="B51" s="14">
        <v>72.944138210000006</v>
      </c>
      <c r="C51" s="14">
        <f t="shared" si="1"/>
        <v>0.62336463023679389</v>
      </c>
      <c r="D51" s="5">
        <v>46.241810543409528</v>
      </c>
      <c r="E51" s="14">
        <f t="shared" si="0"/>
        <v>655.98076022406678</v>
      </c>
    </row>
    <row r="52" spans="1:5" x14ac:dyDescent="0.25">
      <c r="A52" s="14">
        <v>26.4</v>
      </c>
      <c r="B52" s="14">
        <v>72.638120549999996</v>
      </c>
      <c r="C52" s="14">
        <f t="shared" si="1"/>
        <v>0.63729986065573785</v>
      </c>
      <c r="D52" s="5">
        <v>46.046666233409525</v>
      </c>
      <c r="E52" s="14">
        <f t="shared" si="0"/>
        <v>653.15043129346964</v>
      </c>
    </row>
    <row r="53" spans="1:5" x14ac:dyDescent="0.25">
      <c r="A53" s="14">
        <v>26.6</v>
      </c>
      <c r="B53" s="14">
        <v>72.588762630000005</v>
      </c>
      <c r="C53" s="14">
        <f t="shared" si="1"/>
        <v>0.63954748907103809</v>
      </c>
      <c r="D53" s="5">
        <v>45.759082623409526</v>
      </c>
      <c r="E53" s="14">
        <f t="shared" si="0"/>
        <v>648.97938366544224</v>
      </c>
    </row>
    <row r="54" spans="1:5" x14ac:dyDescent="0.25">
      <c r="A54" s="14">
        <v>26.8</v>
      </c>
      <c r="B54" s="14">
        <v>72.253127019999994</v>
      </c>
      <c r="C54" s="14">
        <f t="shared" si="1"/>
        <v>0.65483144216757772</v>
      </c>
      <c r="D54" s="5">
        <v>45.594747803409525</v>
      </c>
      <c r="E54" s="14">
        <f t="shared" si="0"/>
        <v>646.59590860869855</v>
      </c>
    </row>
    <row r="55" spans="1:5" x14ac:dyDescent="0.25">
      <c r="A55" s="14">
        <v>27</v>
      </c>
      <c r="B55" s="14">
        <v>72.01620595</v>
      </c>
      <c r="C55" s="14">
        <f t="shared" si="1"/>
        <v>0.66562019763205826</v>
      </c>
      <c r="D55" s="5">
        <v>45.337972683409525</v>
      </c>
      <c r="E55" s="14">
        <f t="shared" si="0"/>
        <v>642.87170035075064</v>
      </c>
    </row>
    <row r="56" spans="1:5" x14ac:dyDescent="0.25">
      <c r="A56" s="14">
        <v>27.2</v>
      </c>
      <c r="B56" s="14">
        <v>71.878001299999994</v>
      </c>
      <c r="C56" s="14">
        <f t="shared" si="1"/>
        <v>0.6719136698542808</v>
      </c>
      <c r="D56" s="5">
        <v>45.122279753409522</v>
      </c>
      <c r="E56" s="14">
        <f t="shared" si="0"/>
        <v>639.74333888377146</v>
      </c>
    </row>
    <row r="57" spans="1:5" x14ac:dyDescent="0.25">
      <c r="A57" s="14">
        <v>27.4</v>
      </c>
      <c r="B57" s="14">
        <v>71.660821530000007</v>
      </c>
      <c r="C57" s="14">
        <f t="shared" si="1"/>
        <v>0.68180345901639317</v>
      </c>
      <c r="D57" s="5">
        <v>44.783330343409524</v>
      </c>
      <c r="E57" s="14">
        <f t="shared" si="0"/>
        <v>634.82729331148801</v>
      </c>
    </row>
    <row r="58" spans="1:5" x14ac:dyDescent="0.25">
      <c r="A58" s="14">
        <v>27.6</v>
      </c>
      <c r="B58" s="14">
        <v>71.374537200000006</v>
      </c>
      <c r="C58" s="14">
        <f t="shared" si="1"/>
        <v>0.69484008606557346</v>
      </c>
      <c r="D58" s="5">
        <v>44.557361783409526</v>
      </c>
      <c r="E58" s="14">
        <f t="shared" si="0"/>
        <v>631.54989643133626</v>
      </c>
    </row>
    <row r="59" spans="1:5" x14ac:dyDescent="0.25">
      <c r="A59" s="14">
        <v>27.8</v>
      </c>
      <c r="B59" s="14">
        <v>70.979658709999995</v>
      </c>
      <c r="C59" s="14">
        <f t="shared" si="1"/>
        <v>0.7128218023679419</v>
      </c>
      <c r="D59" s="5">
        <v>44.321119983409524</v>
      </c>
      <c r="E59" s="14">
        <f t="shared" si="0"/>
        <v>628.12349880203146</v>
      </c>
    </row>
    <row r="60" spans="1:5" x14ac:dyDescent="0.25">
      <c r="A60" s="14">
        <v>28</v>
      </c>
      <c r="B60" s="14">
        <v>71.147482569999994</v>
      </c>
      <c r="C60" s="14">
        <f t="shared" si="1"/>
        <v>0.70517955009107502</v>
      </c>
      <c r="D60" s="5">
        <v>44.033518583409524</v>
      </c>
      <c r="E60" s="14">
        <f t="shared" si="0"/>
        <v>623.95219315186807</v>
      </c>
    </row>
    <row r="61" spans="1:5" x14ac:dyDescent="0.25">
      <c r="A61" s="14">
        <v>28.2</v>
      </c>
      <c r="B61" s="14">
        <v>70.584776110000007</v>
      </c>
      <c r="C61" s="14">
        <f t="shared" si="1"/>
        <v>0.73080370582877929</v>
      </c>
      <c r="D61" s="5">
        <v>43.889716783409526</v>
      </c>
      <c r="E61" s="14">
        <f t="shared" si="0"/>
        <v>621.86652437263524</v>
      </c>
    </row>
    <row r="62" spans="1:5" x14ac:dyDescent="0.25">
      <c r="A62" s="14">
        <v>28.4</v>
      </c>
      <c r="B62" s="14">
        <v>70.298483669999996</v>
      </c>
      <c r="C62" s="14">
        <f t="shared" si="1"/>
        <v>0.74384070218579257</v>
      </c>
      <c r="D62" s="5">
        <v>43.632926023409524</v>
      </c>
      <c r="E62" s="14">
        <f t="shared" si="0"/>
        <v>618.14208927566517</v>
      </c>
    </row>
    <row r="63" spans="1:5" x14ac:dyDescent="0.25">
      <c r="A63" s="14">
        <v>28.6</v>
      </c>
      <c r="B63" s="14">
        <v>70.337972410000006</v>
      </c>
      <c r="C63" s="14">
        <f t="shared" si="1"/>
        <v>0.74204248998178479</v>
      </c>
      <c r="D63" s="5">
        <v>43.396676453409526</v>
      </c>
      <c r="E63" s="14">
        <f t="shared" si="0"/>
        <v>614.71557895203796</v>
      </c>
    </row>
    <row r="64" spans="1:5" x14ac:dyDescent="0.25">
      <c r="A64" s="14">
        <v>28.8</v>
      </c>
      <c r="B64" s="14">
        <v>69.992444559999996</v>
      </c>
      <c r="C64" s="14">
        <f t="shared" si="1"/>
        <v>0.75777690938069242</v>
      </c>
      <c r="D64" s="5">
        <v>43.098793763409525</v>
      </c>
      <c r="E64" s="14">
        <f t="shared" si="0"/>
        <v>610.39515579734234</v>
      </c>
    </row>
    <row r="65" spans="1:5" x14ac:dyDescent="0.25">
      <c r="A65" s="14">
        <v>29</v>
      </c>
      <c r="B65" s="14">
        <v>69.587679420000001</v>
      </c>
      <c r="C65" s="14">
        <f t="shared" si="1"/>
        <v>0.776208837431694</v>
      </c>
      <c r="D65" s="5">
        <v>42.893355603409525</v>
      </c>
      <c r="E65" s="14">
        <f t="shared" si="0"/>
        <v>607.41552719481422</v>
      </c>
    </row>
    <row r="66" spans="1:5" x14ac:dyDescent="0.25">
      <c r="A66" s="14">
        <v>29.2</v>
      </c>
      <c r="B66" s="14">
        <v>69.350741760000005</v>
      </c>
      <c r="C66" s="14">
        <f t="shared" si="1"/>
        <v>0.78699834836065552</v>
      </c>
      <c r="D66" s="5">
        <v>42.718731993409527</v>
      </c>
      <c r="E66" s="14">
        <f t="shared" si="0"/>
        <v>604.88282585523484</v>
      </c>
    </row>
    <row r="67" spans="1:5" x14ac:dyDescent="0.25">
      <c r="A67" s="14">
        <v>29.4</v>
      </c>
      <c r="B67" s="14">
        <v>69.084185169999998</v>
      </c>
      <c r="C67" s="14">
        <f t="shared" si="1"/>
        <v>0.79913662659380702</v>
      </c>
      <c r="D67" s="5">
        <v>42.523563173409528</v>
      </c>
      <c r="E67" s="14">
        <f t="shared" ref="E67:E85" si="2">D67*14.5037738-14.7</f>
        <v>602.05214143714193</v>
      </c>
    </row>
    <row r="68" spans="1:5" x14ac:dyDescent="0.25">
      <c r="A68" s="14">
        <v>29.6</v>
      </c>
      <c r="B68" s="14">
        <v>68.620174899999995</v>
      </c>
      <c r="C68" s="14">
        <f t="shared" ref="C68:C85" si="3">($B$3-B68)/21.96</f>
        <v>0.82026642030965413</v>
      </c>
      <c r="D68" s="5">
        <v>42.307848703409526</v>
      </c>
      <c r="E68" s="14">
        <f t="shared" si="2"/>
        <v>598.92346755887502</v>
      </c>
    </row>
    <row r="69" spans="1:5" x14ac:dyDescent="0.25">
      <c r="A69" s="14">
        <v>29.8</v>
      </c>
      <c r="B69" s="14">
        <v>68.639920129999993</v>
      </c>
      <c r="C69" s="14">
        <f t="shared" si="3"/>
        <v>0.81936727504553764</v>
      </c>
      <c r="D69" s="5">
        <v>41.999682353409526</v>
      </c>
      <c r="E69" s="14">
        <f t="shared" si="2"/>
        <v>594.4538925257034</v>
      </c>
    </row>
    <row r="70" spans="1:5" x14ac:dyDescent="0.25">
      <c r="A70" s="14">
        <v>30</v>
      </c>
      <c r="B70" s="14">
        <v>68.639920129999993</v>
      </c>
      <c r="C70" s="14">
        <f t="shared" si="3"/>
        <v>0.81936727504553764</v>
      </c>
      <c r="D70" s="5">
        <v>41.845597943409523</v>
      </c>
      <c r="E70" s="14">
        <f t="shared" si="2"/>
        <v>592.21908709695686</v>
      </c>
    </row>
    <row r="71" spans="1:5" x14ac:dyDescent="0.25">
      <c r="A71" s="14">
        <v>30.2</v>
      </c>
      <c r="B71" s="14">
        <v>68.284504470000002</v>
      </c>
      <c r="C71" s="14">
        <f t="shared" si="3"/>
        <v>0.83555195901639334</v>
      </c>
      <c r="D71" s="5">
        <v>41.599061153409522</v>
      </c>
      <c r="E71" s="14">
        <f t="shared" si="2"/>
        <v>588.64337326141879</v>
      </c>
    </row>
    <row r="72" spans="1:5" x14ac:dyDescent="0.25">
      <c r="A72" s="14">
        <v>30.4</v>
      </c>
      <c r="B72" s="14">
        <v>67.958703959999994</v>
      </c>
      <c r="C72" s="14">
        <f t="shared" si="3"/>
        <v>0.85038804781420796</v>
      </c>
      <c r="D72" s="5">
        <v>41.342249753409526</v>
      </c>
      <c r="E72" s="14">
        <f t="shared" si="2"/>
        <v>584.91863880655751</v>
      </c>
    </row>
    <row r="73" spans="1:5" x14ac:dyDescent="0.25">
      <c r="A73" s="14">
        <v>30.6</v>
      </c>
      <c r="B73" s="14">
        <v>68.07717719</v>
      </c>
      <c r="C73" s="14">
        <f t="shared" si="3"/>
        <v>0.84499309198542805</v>
      </c>
      <c r="D73" s="5">
        <v>41.198434363409525</v>
      </c>
      <c r="E73" s="14">
        <f t="shared" si="2"/>
        <v>582.83277292103867</v>
      </c>
    </row>
    <row r="74" spans="1:5" x14ac:dyDescent="0.25">
      <c r="A74" s="14">
        <v>30.8</v>
      </c>
      <c r="B74" s="14">
        <v>67.632900770000006</v>
      </c>
      <c r="C74" s="14">
        <f t="shared" si="3"/>
        <v>0.8652242586520944</v>
      </c>
      <c r="D74" s="5">
        <v>40.951892043409522</v>
      </c>
      <c r="E74" s="14">
        <f t="shared" si="2"/>
        <v>579.25697887963145</v>
      </c>
    </row>
    <row r="75" spans="1:5" x14ac:dyDescent="0.25">
      <c r="A75" s="14">
        <v>31</v>
      </c>
      <c r="B75" s="14">
        <v>66.862809909999996</v>
      </c>
      <c r="C75" s="14">
        <f t="shared" si="3"/>
        <v>0.90029214845173067</v>
      </c>
      <c r="D75" s="5">
        <v>40.828620093409526</v>
      </c>
      <c r="E75" s="14">
        <f t="shared" si="2"/>
        <v>577.46907040094652</v>
      </c>
    </row>
    <row r="76" spans="1:5" x14ac:dyDescent="0.25">
      <c r="A76" s="14">
        <v>31.2</v>
      </c>
      <c r="B76" s="14">
        <v>67.040524500000004</v>
      </c>
      <c r="C76" s="14">
        <f t="shared" si="3"/>
        <v>0.8921994986338796</v>
      </c>
      <c r="D76" s="5">
        <v>40.582074623409525</v>
      </c>
      <c r="E76" s="14">
        <f t="shared" si="2"/>
        <v>573.89323067265184</v>
      </c>
    </row>
    <row r="77" spans="1:5" x14ac:dyDescent="0.25">
      <c r="A77" s="14">
        <v>31.4</v>
      </c>
      <c r="B77" s="14">
        <v>66.961540339999999</v>
      </c>
      <c r="C77" s="14">
        <f t="shared" si="3"/>
        <v>0.89579622723132979</v>
      </c>
      <c r="D77" s="5">
        <v>40.386891303409527</v>
      </c>
      <c r="E77" s="14">
        <f t="shared" si="2"/>
        <v>571.06233594983883</v>
      </c>
    </row>
    <row r="78" spans="1:5" x14ac:dyDescent="0.25">
      <c r="A78" s="14">
        <v>31.6</v>
      </c>
      <c r="B78" s="14">
        <v>66.704840720000007</v>
      </c>
      <c r="C78" s="14">
        <f t="shared" si="3"/>
        <v>0.90748564526411624</v>
      </c>
      <c r="D78" s="5">
        <v>40.150615013409528</v>
      </c>
      <c r="E78" s="14">
        <f t="shared" si="2"/>
        <v>567.63543808537565</v>
      </c>
    </row>
    <row r="79" spans="1:5" x14ac:dyDescent="0.25">
      <c r="A79" s="14">
        <v>31.8</v>
      </c>
      <c r="B79" s="14">
        <v>66.309915050000001</v>
      </c>
      <c r="C79" s="14">
        <f t="shared" si="3"/>
        <v>0.92546951001821487</v>
      </c>
      <c r="D79" s="5">
        <v>40.017066693409525</v>
      </c>
      <c r="E79" s="14">
        <f t="shared" si="2"/>
        <v>565.69848346072558</v>
      </c>
    </row>
    <row r="80" spans="1:5" x14ac:dyDescent="0.25">
      <c r="A80" s="14">
        <v>32</v>
      </c>
      <c r="B80" s="14">
        <v>66.309915050000001</v>
      </c>
      <c r="C80" s="14">
        <f t="shared" si="3"/>
        <v>0.92546951001821487</v>
      </c>
      <c r="D80" s="5">
        <v>39.698602863409526</v>
      </c>
      <c r="E80" s="14">
        <f t="shared" si="2"/>
        <v>561.07955610692397</v>
      </c>
    </row>
    <row r="81" spans="1:5" x14ac:dyDescent="0.25">
      <c r="A81" s="14">
        <v>32.200000000000003</v>
      </c>
      <c r="B81" s="14">
        <v>66.072957790000004</v>
      </c>
      <c r="C81" s="14">
        <f t="shared" si="3"/>
        <v>0.93625991347905269</v>
      </c>
      <c r="D81" s="5">
        <v>39.626691193409528</v>
      </c>
      <c r="E81" s="14">
        <f t="shared" si="2"/>
        <v>560.03656551166375</v>
      </c>
    </row>
    <row r="82" spans="1:5" x14ac:dyDescent="0.25">
      <c r="A82" s="14">
        <v>32.4</v>
      </c>
      <c r="B82" s="14">
        <v>65.302837170000004</v>
      </c>
      <c r="C82" s="14">
        <f t="shared" si="3"/>
        <v>0.97132915846994516</v>
      </c>
      <c r="D82" s="5">
        <v>39.482867323409522</v>
      </c>
      <c r="E82" s="14">
        <f t="shared" si="2"/>
        <v>557.95057663414309</v>
      </c>
    </row>
    <row r="83" spans="1:5" x14ac:dyDescent="0.25">
      <c r="A83" s="14">
        <v>32.6</v>
      </c>
      <c r="B83" s="14">
        <v>65.362077729999996</v>
      </c>
      <c r="C83" s="14">
        <f t="shared" si="3"/>
        <v>0.96863150091074701</v>
      </c>
      <c r="D83" s="5">
        <v>39.236310493409526</v>
      </c>
      <c r="E83" s="14">
        <f t="shared" si="2"/>
        <v>554.37457214297808</v>
      </c>
    </row>
    <row r="84" spans="1:5" x14ac:dyDescent="0.25">
      <c r="A84" s="14">
        <v>32.799999999999997</v>
      </c>
      <c r="B84" s="14">
        <v>65.421318209999995</v>
      </c>
      <c r="C84" s="14">
        <f t="shared" si="3"/>
        <v>0.96593384699453577</v>
      </c>
      <c r="D84" s="5">
        <v>39.041118193409524</v>
      </c>
      <c r="E84" s="14">
        <f t="shared" si="2"/>
        <v>551.54354717627632</v>
      </c>
    </row>
    <row r="85" spans="1:5" x14ac:dyDescent="0.25">
      <c r="A85" s="14">
        <v>33</v>
      </c>
      <c r="B85" s="14">
        <v>64.986886060000003</v>
      </c>
      <c r="C85" s="14">
        <f t="shared" si="3"/>
        <v>0.98571673178506358</v>
      </c>
      <c r="D85" s="5">
        <v>38.815104443409524</v>
      </c>
      <c r="E85" s="14">
        <f t="shared" si="2"/>
        <v>548.26549487058662</v>
      </c>
    </row>
    <row r="87" spans="1:5" x14ac:dyDescent="0.25">
      <c r="D87" s="5"/>
    </row>
    <row r="88" spans="1:5" x14ac:dyDescent="0.25">
      <c r="D88" s="5"/>
    </row>
    <row r="89" spans="1:5" x14ac:dyDescent="0.25">
      <c r="D89" s="5"/>
    </row>
    <row r="90" spans="1:5" x14ac:dyDescent="0.25">
      <c r="D90" s="5"/>
    </row>
    <row r="91" spans="1:5" x14ac:dyDescent="0.25">
      <c r="D91" s="5"/>
    </row>
    <row r="92" spans="1:5" x14ac:dyDescent="0.25">
      <c r="D92" s="5"/>
    </row>
    <row r="93" spans="1:5" x14ac:dyDescent="0.25">
      <c r="D93" s="5"/>
    </row>
    <row r="94" spans="1:5" x14ac:dyDescent="0.25">
      <c r="D94" s="5"/>
    </row>
  </sheetData>
  <mergeCells count="7">
    <mergeCell ref="P10:R10"/>
    <mergeCell ref="A1:E1"/>
    <mergeCell ref="H1:R1"/>
    <mergeCell ref="H2:J2"/>
    <mergeCell ref="L2:N2"/>
    <mergeCell ref="P2:R2"/>
    <mergeCell ref="P9:R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PR_01</vt:lpstr>
      <vt:lpstr>PR_02</vt:lpstr>
      <vt:lpstr>PR_03</vt:lpstr>
      <vt:lpstr>PR_04</vt:lpstr>
      <vt:lpstr>PR_05</vt:lpstr>
      <vt:lpstr>PR_06</vt:lpstr>
      <vt:lpstr>PR_07</vt:lpstr>
    </vt:vector>
  </TitlesOfParts>
  <Company>Tyco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Liu,Daren</dc:creator>
  <cp:lastModifiedBy>Liu,Daren</cp:lastModifiedBy>
  <dcterms:created xsi:type="dcterms:W3CDTF">2017-07-11T13:18:14Z</dcterms:created>
  <dcterms:modified xsi:type="dcterms:W3CDTF">2017-07-11T22:15:48Z</dcterms:modified>
</cp:coreProperties>
</file>