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<sst xmlns="http://schemas.openxmlformats.org/spreadsheetml/2006/main" count="26" uniqueCount="26">
  <si>
    <t>Calculo OEE Planta sin automatizar</t>
  </si>
  <si>
    <t>Tiempos Planeados</t>
  </si>
  <si>
    <t>Número de turnos</t>
  </si>
  <si>
    <t>Hora por turnos</t>
  </si>
  <si>
    <t>Tiempo</t>
  </si>
  <si>
    <t xml:space="preserve">Tiempo total disponible </t>
  </si>
  <si>
    <t>Tiempo apagado planeado</t>
  </si>
  <si>
    <t>Tiempo de Operación Planeado</t>
  </si>
  <si>
    <t>Tiempos Operativos</t>
  </si>
  <si>
    <t>Bloqueos</t>
  </si>
  <si>
    <t>Tiempo de espera</t>
  </si>
  <si>
    <t>Cambio de turno</t>
  </si>
  <si>
    <t>Tiempo de inactividad Total</t>
  </si>
  <si>
    <t>Tiempo de Ciclo ideal</t>
  </si>
  <si>
    <t>Tiempo de Operación Real</t>
  </si>
  <si>
    <t>Tiempo de opereación neto (Efectivo)</t>
  </si>
  <si>
    <t>Tiempo perdido</t>
  </si>
  <si>
    <t>Datos de Producción</t>
  </si>
  <si>
    <t>Total de Producción</t>
  </si>
  <si>
    <t>Produccion en buen estado de calidad</t>
  </si>
  <si>
    <t>Produccion en mal estado de calidad</t>
  </si>
  <si>
    <t>Factores del OEE</t>
  </si>
  <si>
    <t>Disponibilidad</t>
  </si>
  <si>
    <t>Desempeño</t>
  </si>
  <si>
    <t>Calidad</t>
  </si>
  <si>
    <t>OEE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</si>
</sst>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ssistant"/>
    </font>
    <font/>
    <font>
      <sz val="11.0"/>
      <color theme="1"/>
      <name val="Assistant"/>
    </font>
    <font>
      <sz val="11.0"/>
      <color theme="1"/>
      <name val="Calibri"/>
    </font>
    <font>
      <sz val="11.0"/>
      <color rgb="FFFFFFFF"/>
      <name val="Assistant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vertical="bottom"/>
    </xf>
    <xf borderId="6" fillId="3" fontId="2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right" readingOrder="0" vertical="bottom"/>
    </xf>
    <xf borderId="6" fillId="0" fontId="4" numFmtId="0" xfId="0" applyAlignment="1" applyBorder="1" applyFont="1">
      <alignment horizontal="right" vertical="bottom"/>
    </xf>
    <xf borderId="6" fillId="0" fontId="5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0" fontId="3" numFmtId="0" xfId="0" applyBorder="1" applyFont="1"/>
    <xf borderId="6" fillId="0" fontId="3" numFmtId="0" xfId="0" applyBorder="1" applyFont="1"/>
    <xf borderId="5" fillId="0" fontId="4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9" fillId="0" fontId="4" numFmtId="0" xfId="0" applyAlignment="1" applyBorder="1" applyFont="1">
      <alignment horizontal="right" vertical="bottom"/>
    </xf>
    <xf borderId="10" fillId="0" fontId="1" numFmtId="0" xfId="0" applyBorder="1" applyFont="1"/>
    <xf borderId="8" fillId="0" fontId="5" numFmtId="10" xfId="0" applyAlignment="1" applyBorder="1" applyFont="1" applyNumberFormat="1">
      <alignment readingOrder="0" vertical="bottom"/>
    </xf>
    <xf borderId="9" fillId="0" fontId="1" numFmtId="0" xfId="0" applyAlignment="1" applyBorder="1" applyFont="1">
      <alignment readingOrder="0"/>
    </xf>
    <xf borderId="9" fillId="0" fontId="5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7" fillId="3" fontId="6" numFmtId="0" xfId="0" applyAlignment="1" applyBorder="1" applyFont="1">
      <alignment vertical="bottom"/>
    </xf>
    <xf borderId="6" fillId="3" fontId="5" numFmtId="0" xfId="0" applyAlignment="1" applyBorder="1" applyFont="1">
      <alignment vertical="bottom"/>
    </xf>
    <xf borderId="6" fillId="0" fontId="4" numFmtId="10" xfId="0" applyAlignment="1" applyBorder="1" applyFont="1" applyNumberFormat="1">
      <alignment horizontal="right" vertical="bottom"/>
    </xf>
    <xf borderId="7" fillId="2" fontId="2" numFmtId="0" xfId="0" applyAlignment="1" applyBorder="1" applyFont="1">
      <alignment vertical="bottom"/>
    </xf>
    <xf borderId="6" fillId="2" fontId="6" numFmtId="10" xfId="0" applyAlignment="1" applyBorder="1" applyFont="1" applyNumberForma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Disponibilidad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'Hoja 1'!$E$22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Desempeño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'Hoja 1'!$E$23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Calidad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'Hoja 1'!$E$24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OEE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'Hoja 1'!$E$25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25</xdr:row>
      <xdr:rowOff>76200</xdr:rowOff>
    </xdr:from>
    <xdr:ext cx="1733550" cy="1895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790575</xdr:colOff>
      <xdr:row>25</xdr:row>
      <xdr:rowOff>76200</xdr:rowOff>
    </xdr:from>
    <xdr:ext cx="1733550" cy="1895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123825</xdr:colOff>
      <xdr:row>25</xdr:row>
      <xdr:rowOff>76200</xdr:rowOff>
    </xdr:from>
    <xdr:ext cx="1685925" cy="1895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352425</xdr:colOff>
      <xdr:row>25</xdr:row>
      <xdr:rowOff>76200</xdr:rowOff>
    </xdr:from>
    <xdr:ext cx="1733550" cy="1895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  <col customWidth="1" min="3" max="3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2" t="s">
        <v>0</v>
      </c>
      <c r="C3" s="3"/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/>
      <c r="B4" s="5" t="s">
        <v>1</v>
      </c>
      <c r="C4" s="6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/>
      <c r="B5" s="7" t="s">
        <v>5</v>
      </c>
      <c r="C5" s="8">
        <v>2.0</v>
      </c>
      <c r="D5" s="8">
        <v>8.25</v>
      </c>
      <c r="E5" s="9">
        <f t="shared" ref="E5:E6" si="1">C5*D5</f>
        <v>16.5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/>
      <c r="B6" s="7" t="s">
        <v>6</v>
      </c>
      <c r="C6" s="9">
        <v>2.0</v>
      </c>
      <c r="D6" s="8">
        <v>0.25</v>
      </c>
      <c r="E6" s="9">
        <f t="shared" si="1"/>
        <v>0.5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"/>
      <c r="B7" s="7" t="s">
        <v>7</v>
      </c>
      <c r="C7" s="10"/>
      <c r="D7" s="10"/>
      <c r="E7" s="9">
        <f>E5-E6</f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/>
      <c r="B8" s="11" t="s">
        <v>8</v>
      </c>
      <c r="C8" s="12"/>
      <c r="D8" s="12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1"/>
      <c r="B9" s="14" t="s">
        <v>9</v>
      </c>
      <c r="C9" s="15"/>
      <c r="D9" s="16">
        <v>31.0</v>
      </c>
      <c r="E9" s="17">
        <f t="shared" ref="E9:E10" si="2">D9/60</f>
        <v>0.5166666667</v>
      </c>
      <c r="F9" s="18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"/>
      <c r="B10" s="7" t="s">
        <v>10</v>
      </c>
      <c r="C10" s="19"/>
      <c r="D10" s="20">
        <v>1.3</v>
      </c>
      <c r="E10" s="17">
        <f t="shared" si="2"/>
        <v>0.02166666667</v>
      </c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1"/>
      <c r="B11" s="7" t="s">
        <v>11</v>
      </c>
      <c r="C11" s="15">
        <v>0.0</v>
      </c>
      <c r="D11" s="16">
        <v>0.0</v>
      </c>
      <c r="E11" s="17">
        <v>0.0</v>
      </c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/>
      <c r="B12" s="7" t="s">
        <v>12</v>
      </c>
      <c r="C12" s="10"/>
      <c r="D12" s="21"/>
      <c r="E12" s="17">
        <f>E9+E10+E11</f>
        <v>0.5383333333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"/>
      <c r="B13" s="7" t="s">
        <v>13</v>
      </c>
      <c r="C13" s="22"/>
      <c r="D13" s="8">
        <v>1.3</v>
      </c>
      <c r="E13" s="23">
        <f>D13/60</f>
        <v>0.02166666667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/>
      <c r="B14" s="7" t="s">
        <v>14</v>
      </c>
      <c r="C14" s="10"/>
      <c r="D14" s="10"/>
      <c r="E14" s="8">
        <f>E7-E12</f>
        <v>15.46166667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/>
      <c r="B15" s="7" t="s">
        <v>15</v>
      </c>
      <c r="C15" s="10"/>
      <c r="D15" s="10"/>
      <c r="E15" s="9">
        <f>E13*E18</f>
        <v>15.16666667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/>
      <c r="B16" s="7" t="s">
        <v>16</v>
      </c>
      <c r="C16" s="10"/>
      <c r="D16" s="10"/>
      <c r="E16" s="9">
        <f>E14-E15</f>
        <v>0.295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"/>
      <c r="B17" s="24" t="s">
        <v>17</v>
      </c>
      <c r="C17" s="12"/>
      <c r="D17" s="12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/>
      <c r="B18" s="7" t="s">
        <v>18</v>
      </c>
      <c r="C18" s="8">
        <v>350.0</v>
      </c>
      <c r="D18" s="8">
        <v>2.0</v>
      </c>
      <c r="E18" s="9">
        <f>C18*D18</f>
        <v>700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/>
      <c r="B19" s="7" t="s">
        <v>19</v>
      </c>
      <c r="C19" s="10"/>
      <c r="D19" s="10"/>
      <c r="E19" s="8">
        <v>684.0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/>
      <c r="B20" s="7" t="s">
        <v>20</v>
      </c>
      <c r="C20" s="10"/>
      <c r="D20" s="10"/>
      <c r="E20" s="9">
        <f>E18-E19</f>
        <v>16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1"/>
      <c r="B21" s="11" t="s">
        <v>21</v>
      </c>
      <c r="C21" s="12"/>
      <c r="D21" s="13"/>
      <c r="E21" s="2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1"/>
      <c r="B22" s="7" t="s">
        <v>22</v>
      </c>
      <c r="C22" s="10"/>
      <c r="D22" s="10"/>
      <c r="E22" s="26">
        <f>E14/E7</f>
        <v>0.9663541667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1"/>
      <c r="B23" s="7" t="s">
        <v>23</v>
      </c>
      <c r="C23" s="10"/>
      <c r="D23" s="10"/>
      <c r="E23" s="26">
        <f>E13*E18/E14</f>
        <v>0.9809205562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1"/>
      <c r="B24" s="7" t="s">
        <v>24</v>
      </c>
      <c r="C24" s="10"/>
      <c r="D24" s="10"/>
      <c r="E24" s="26">
        <f>E19/E18</f>
        <v>0.9771428571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"/>
      <c r="B25" s="27" t="s">
        <v>25</v>
      </c>
      <c r="C25" s="12"/>
      <c r="D25" s="13"/>
      <c r="E25" s="28">
        <f>E22*E23*E24</f>
        <v>0.92625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51">
      <c r="E51" s="29">
        <f t="shared" ref="E51:E54" si="3">1-E22</f>
        <v>0.03364583333</v>
      </c>
    </row>
    <row r="52">
      <c r="E52" s="29">
        <f t="shared" si="3"/>
        <v>0.01907944379</v>
      </c>
    </row>
    <row r="53">
      <c r="E53" s="29">
        <f t="shared" si="3"/>
        <v>0.02285714286</v>
      </c>
    </row>
    <row r="54">
      <c r="E54" s="29">
        <f t="shared" si="3"/>
        <v>0.07375</v>
      </c>
    </row>
  </sheetData>
  <mergeCells count="5">
    <mergeCell ref="B3:E3"/>
    <mergeCell ref="B8:E8"/>
    <mergeCell ref="B17:E17"/>
    <mergeCell ref="B21:D21"/>
    <mergeCell ref="B25:D25"/>
  </mergeCells>
  <drawing r:id="rId1"/>
</worksheet>
</file>