
<file path=[Content_Types].xml><?xml version="1.0" encoding="utf-8"?>
<Types xmlns="http://schemas.openxmlformats.org/package/2006/content-types">
  <Override PartName="/docProps/core.xml"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drawings/drawing2.xml" ContentType="application/vnd.openxmlformats-officedocument.drawin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omments1.xml" ContentType="application/vnd.openxmlformats-officedocument.spreadsheetml.comments+xml"/>
  <Override PartName="/xl/worksheets/sheet2.xml" ContentType="application/vnd.openxmlformats-officedocument.spreadsheetml.worksheet+xml"/>
  <Override PartName="/xl/charts/chart1.xml" ContentType="application/vnd.openxmlformats-officedocument.drawingml.chart+xml"/>
  <Override PartName="/xl/calcChain.xml" ContentType="application/vnd.openxmlformats-officedocument.spreadsheetml.calcChain+xml"/>
  <Default Extension="rels" ContentType="application/vnd.openxmlformats-package.relationships+xml"/>
  <Override PartName="/xl/drawings/drawing1.xml" ContentType="application/vnd.openxmlformats-officedocument.drawing+xml"/>
  <Override PartName="/xl/charts/chart2.xml" ContentType="application/vnd.openxmlformats-officedocument.drawingml.char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0" yWindow="0" windowWidth="25360" windowHeight="15320" tabRatio="500"/>
  </bookViews>
  <sheets>
    <sheet name="Active Student Green Funds" sheetId="1" r:id="rId1"/>
    <sheet name="Green fees by year chart" sheetId="6" state="hidden" r:id="rId2"/>
    <sheet name="Institutional Control" sheetId="7" state="hidden" r:id="rId3"/>
  </sheets>
  <calcPr calcId="130407"/>
  <extLst>
    <ext xmlns:mx="http://schemas.microsoft.com/office/mac/excel/2008/main" uri="http://schemas.microsoft.com/office/mac/excel/2008/main">
      <mx:ArchID Flags="2"/>
    </ext>
  </extLst>
</workbook>
</file>

<file path=xl/calcChain.xml><?xml version="1.0" encoding="utf-8"?>
<calcChain xmlns="http://schemas.openxmlformats.org/spreadsheetml/2006/main">
  <c r="L57" i="1"/>
  <c r="L50"/>
  <c r="D3" i="6"/>
  <c r="D4"/>
  <c r="D5"/>
  <c r="D6"/>
  <c r="D7"/>
  <c r="D8"/>
  <c r="D9"/>
  <c r="D10"/>
  <c r="D11"/>
  <c r="D12"/>
  <c r="D13"/>
  <c r="D14"/>
  <c r="D15"/>
  <c r="D16"/>
  <c r="D17"/>
  <c r="D18"/>
  <c r="D19"/>
  <c r="D20"/>
  <c r="D21"/>
  <c r="D22"/>
  <c r="D23"/>
  <c r="D24"/>
  <c r="D25"/>
  <c r="D26"/>
  <c r="D27"/>
  <c r="D28"/>
  <c r="D29"/>
  <c r="D30"/>
  <c r="D31"/>
  <c r="D32"/>
  <c r="D33"/>
  <c r="D34"/>
  <c r="D35"/>
  <c r="D36"/>
  <c r="D37"/>
  <c r="D38"/>
  <c r="D39"/>
  <c r="D40"/>
  <c r="D41"/>
  <c r="D44"/>
  <c r="D2"/>
  <c r="B2" i="7"/>
  <c r="B3"/>
  <c r="B5"/>
  <c r="C2"/>
  <c r="C3"/>
  <c r="C5"/>
  <c r="C9"/>
</calcChain>
</file>

<file path=xl/comments1.xml><?xml version="1.0" encoding="utf-8"?>
<comments xmlns="http://schemas.openxmlformats.org/spreadsheetml/2006/main">
  <authors>
    <author/>
  </authors>
  <commentList>
    <comment ref="H24" authorId="0">
      <text>
        <r>
          <rPr>
            <sz val="10"/>
            <color indexed="8"/>
            <rFont val="Arial"/>
          </rPr>
          <t>Fall 2011 new bylaws changed the name and scope of this Fund.  See: http://sustainability.mercyhurst.edu/solar-scholars/green-energy-fund/</t>
        </r>
      </text>
    </comment>
    <comment ref="F43" authorId="0">
      <text>
        <r>
          <rPr>
            <sz val="10"/>
            <color indexed="8"/>
            <rFont val="Arial"/>
          </rPr>
          <t>We have an opt in program that has two ways of collecting money. Students, faculty, and staff can opt into the program by paying with the accounts receivable and they can give any whole dollar amount from $5 to $100. 
We also take donations from the same group using debit or credit cards and these donations must be whole dollar amounts from $5 to $9999.
	-Gaia Green</t>
        </r>
      </text>
    </comment>
    <comment ref="H57" authorId="0">
      <text>
        <r>
          <rPr>
            <sz val="10"/>
            <color indexed="8"/>
            <rFont val="Arial"/>
          </rPr>
          <t xml:space="preserve">This funds the Office of Sustainability, student internships in the Office, a campus sustainability grants program, and new initiatives on campus. The green fee covers nearly 2/3 of the overall
 Office of Sustainability budget. The remainder of the budget is supported by the UGA Physical Plant Division and the Odum School of Ecology. </t>
        </r>
      </text>
    </comment>
    <comment ref="F71" authorId="0">
      <text>
        <r>
          <rPr>
            <sz val="10"/>
            <color indexed="8"/>
            <rFont val="Arial"/>
          </rPr>
          <t>(1)  Annual Grant projects: Allocate &gt;$20,000
(2) Mini-Grant projects: Allocation up to $20,000 per year with a cap of $1,500 per Mini Grant Proposal
	-Gaia Green</t>
        </r>
      </text>
    </comment>
    <comment ref="H79" authorId="0">
      <text>
        <r>
          <rPr>
            <sz val="10"/>
            <color indexed="8"/>
            <rFont val="Arial"/>
          </rPr>
          <t>Undergraduate/Graduate
	-Gaia Green</t>
        </r>
      </text>
    </comment>
    <comment ref="H124" authorId="0">
      <text>
        <r>
          <rPr>
            <sz val="10"/>
            <color indexed="8"/>
            <rFont val="Arial"/>
          </rPr>
          <t>"In 2010 UCSC students changed the use of the funds through the passage of Measure 44.  This created UCSC’s Carbon Fund to be a new point of pride and leverage in reducing UCSC’s carbon footprint.  The Fund will work towards recreating UCSC as an operationally carbon neutral campus while providing faculty with an opportunity for research and students with the tools they need to move towards a more sustainable future."</t>
        </r>
      </text>
    </comment>
    <comment ref="B145" authorId="0">
      <text>
        <r>
          <rPr>
            <sz val="10"/>
            <color indexed="8"/>
            <rFont val="Arial"/>
          </rPr>
          <t>2010-2011 academic year Pitt Green Fund was piloted on Oakland campus. If deemed successful, the fee will become official in January 2012 --Campus.Ecofunds Admin Sun May 08 2011 00:18:11 GMT-0400 (EDT)</t>
        </r>
      </text>
    </comment>
    <comment ref="H148" authorId="0">
      <text>
        <r>
          <rPr>
            <sz val="10"/>
            <color indexed="8"/>
            <rFont val="Arial"/>
          </rPr>
          <t>University Chancellor matches the amount of funds received for the SIREN fund --campus.ecofunds Tue May 17 2011 11:18:56 GMT-0400 (EDT)</t>
        </r>
      </text>
    </comment>
    <comment ref="J154" authorId="0">
      <text>
        <r>
          <rPr>
            <sz val="10"/>
            <color indexed="8"/>
            <rFont val="Arial"/>
          </rPr>
          <t xml:space="preserve">0.58 percent undergraduate resident per credit hour, 0.27 percent graduate resident per credit hour </t>
        </r>
      </text>
    </comment>
    <comment ref="J173" authorId="0">
      <text>
        <r>
          <rPr>
            <sz val="10"/>
            <color indexed="8"/>
            <rFont val="Arial"/>
          </rPr>
          <t>$20,000 per year from student activities fee, approximately 2.8% of student activities fee.</t>
        </r>
      </text>
    </comment>
  </commentList>
</comments>
</file>

<file path=xl/sharedStrings.xml><?xml version="1.0" encoding="utf-8"?>
<sst xmlns="http://schemas.openxmlformats.org/spreadsheetml/2006/main" count="1077" uniqueCount="515">
  <si>
    <t>https://depts.bellevuecollege.edu/sustainability/what-you-can-do/student-environmental-sustainability-fund-sesf-2/</t>
  </si>
  <si>
    <t>ico</t>
    <phoneticPr fontId="78" type="noConversion"/>
  </si>
  <si>
    <t>California State University, Chico</t>
    <phoneticPr fontId="78" type="noConversion"/>
  </si>
  <si>
    <t>College of William &amp; Mary</t>
    <phoneticPr fontId="78" type="noConversion"/>
  </si>
  <si>
    <t>Auraria Higher Education Center</t>
    <phoneticPr fontId="78" type="noConversion"/>
  </si>
  <si>
    <t>Institution</t>
    <phoneticPr fontId="78" type="noConversion"/>
  </si>
  <si>
    <t>Concordia University</t>
    <phoneticPr fontId="78" type="noConversion"/>
  </si>
  <si>
    <t>Evergreen State College, The</t>
    <phoneticPr fontId="78" type="noConversion"/>
  </si>
  <si>
    <t>Florida Agricultural and Mechanical University</t>
    <phoneticPr fontId="78" type="noConversion"/>
  </si>
  <si>
    <t>Georgia College &amp; State University</t>
    <phoneticPr fontId="78" type="noConversion"/>
  </si>
  <si>
    <t>Mandatory</t>
    <phoneticPr fontId="78" type="noConversion"/>
  </si>
  <si>
    <t>Year Fee passed</t>
  </si>
  <si>
    <t>Fee Rate per Academic Term</t>
  </si>
  <si>
    <t>Summer 
term fee 
rate or
Max rate</t>
  </si>
  <si>
    <t>Opt-in/
Opt-out/
Mandatory</t>
  </si>
  <si>
    <t>Website</t>
  </si>
  <si>
    <t>Schools</t>
  </si>
  <si>
    <t>Funds</t>
  </si>
  <si>
    <t>Appalachian State University</t>
  </si>
  <si>
    <t>Public</t>
  </si>
  <si>
    <t>Boone</t>
  </si>
  <si>
    <t>NC</t>
  </si>
  <si>
    <t>USA</t>
  </si>
  <si>
    <t>Renewable Energy Initiative (REI)</t>
  </si>
  <si>
    <t>semester</t>
  </si>
  <si>
    <t>Mandatory</t>
  </si>
  <si>
    <t>http://rei.appstate.edu/</t>
  </si>
  <si>
    <t>Austin Community College</t>
  </si>
  <si>
    <t>Austin</t>
  </si>
  <si>
    <t>TX</t>
  </si>
  <si>
    <t>Sustainability Fund</t>
  </si>
  <si>
    <t>credit</t>
  </si>
  <si>
    <t>http://www.austincc.edu/sustainability/fee.php</t>
  </si>
  <si>
    <t>Washington State University, Pullman</t>
    <phoneticPr fontId="78" type="noConversion"/>
  </si>
  <si>
    <t>Western State Colorado University</t>
    <phoneticPr fontId="78" type="noConversion"/>
  </si>
  <si>
    <t>Denver</t>
    <phoneticPr fontId="78" type="noConversion"/>
  </si>
  <si>
    <t>CO</t>
    <phoneticPr fontId="78" type="noConversion"/>
  </si>
  <si>
    <t>USA</t>
    <phoneticPr fontId="78" type="noConversion"/>
  </si>
  <si>
    <t>Sustainable Campus Program Fee</t>
    <phoneticPr fontId="78" type="noConversion"/>
  </si>
  <si>
    <t>semester</t>
    <phoneticPr fontId="78" type="noConversion"/>
  </si>
  <si>
    <t>State University of New York at Plattsburgh</t>
    <phoneticPr fontId="78" type="noConversion"/>
  </si>
  <si>
    <t>University of Alaska Fairbanks</t>
    <phoneticPr fontId="78" type="noConversion"/>
  </si>
  <si>
    <t>The University of Arizona</t>
    <phoneticPr fontId="78" type="noConversion"/>
  </si>
  <si>
    <t>University of British Columbia</t>
    <phoneticPr fontId="78" type="noConversion"/>
  </si>
  <si>
    <t>University of Colorado Colorado Springs</t>
    <phoneticPr fontId="78" type="noConversion"/>
  </si>
  <si>
    <t>University of Colorado Boulder</t>
    <phoneticPr fontId="78" type="noConversion"/>
  </si>
  <si>
    <t>University of Colorado Boulder</t>
    <phoneticPr fontId="78" type="noConversion"/>
  </si>
  <si>
    <t>The University of Georgia</t>
    <phoneticPr fontId="78" type="noConversion"/>
  </si>
  <si>
    <t>University of Illinois, Urbana-Champaign</t>
    <phoneticPr fontId="78" type="noConversion"/>
  </si>
  <si>
    <t>University of Kansas</t>
    <phoneticPr fontId="78" type="noConversion"/>
  </si>
  <si>
    <t>University of Missouri</t>
    <phoneticPr fontId="78" type="noConversion"/>
  </si>
  <si>
    <t>University of North Carolina, Charlotte</t>
    <phoneticPr fontId="78" type="noConversion"/>
  </si>
  <si>
    <t>University of Oregon</t>
    <phoneticPr fontId="78" type="noConversion"/>
  </si>
  <si>
    <t>University of Pittsburgh</t>
    <phoneticPr fontId="78" type="noConversion"/>
  </si>
  <si>
    <t>University of Tennessee at Chattanooga</t>
    <phoneticPr fontId="78" type="noConversion"/>
  </si>
  <si>
    <t>University of Tennessee at Knoxville</t>
    <phoneticPr fontId="78" type="noConversion"/>
  </si>
  <si>
    <t>University of Texas at Austin</t>
    <phoneticPr fontId="78" type="noConversion"/>
  </si>
  <si>
    <t>University of Texas at San Antonio</t>
    <phoneticPr fontId="78" type="noConversion"/>
  </si>
  <si>
    <t>University of Texas at El Paso</t>
    <phoneticPr fontId="78" type="noConversion"/>
  </si>
  <si>
    <t>University of Vermont</t>
    <phoneticPr fontId="78" type="noConversion"/>
  </si>
  <si>
    <t>University of Wisconsin-Eau Claire</t>
    <phoneticPr fontId="78" type="noConversion"/>
  </si>
  <si>
    <t>University of Wisconsin-Green Bay</t>
    <phoneticPr fontId="78" type="noConversion"/>
  </si>
  <si>
    <t>University of Wisconsin-La Crosse</t>
    <phoneticPr fontId="78" type="noConversion"/>
  </si>
  <si>
    <t>Austin Peay State University</t>
  </si>
  <si>
    <t>Clarksville</t>
  </si>
  <si>
    <t>TN</t>
  </si>
  <si>
    <t>Sustainable Campus Fee</t>
  </si>
  <si>
    <t>http://www.apsu.edu/governance/committees/sustainablefee</t>
  </si>
  <si>
    <t>Bellevue College</t>
  </si>
  <si>
    <t>Bellvue</t>
  </si>
  <si>
    <t>WA</t>
  </si>
  <si>
    <t>Student Environmental Sustainability Fund</t>
  </si>
  <si>
    <t>quarter</t>
  </si>
  <si>
    <t>http://www.centre.edu/sustainable_centre/green_fund.html</t>
  </si>
  <si>
    <t>Clark University</t>
  </si>
  <si>
    <t>Worcester</t>
  </si>
  <si>
    <t>Student Sustainability Fund</t>
  </si>
  <si>
    <t>~$6.00</t>
  </si>
  <si>
    <t>Coastal Carolina University</t>
  </si>
  <si>
    <t>Conway</t>
  </si>
  <si>
    <t>SC</t>
  </si>
  <si>
    <t>College of Charleston</t>
  </si>
  <si>
    <t>Charleston</t>
  </si>
  <si>
    <t>ECOllective Fund</t>
  </si>
  <si>
    <t>http://sustainability.cofc.edu/Student%20Sustainability/index.php</t>
  </si>
  <si>
    <t>College of Lake County</t>
  </si>
  <si>
    <t>Greyslake</t>
  </si>
  <si>
    <t>IL</t>
  </si>
  <si>
    <t>?</t>
  </si>
  <si>
    <t>Semester</t>
  </si>
  <si>
    <t>Sarasota</t>
  </si>
  <si>
    <t>Sustainability Green Fee</t>
  </si>
  <si>
    <t>http://www.ncf.edu/green</t>
  </si>
  <si>
    <t>Indiana University Bloomington</t>
    <phoneticPr fontId="78" type="noConversion"/>
  </si>
  <si>
    <t>Colorado Mesa University</t>
    <phoneticPr fontId="78" type="noConversion"/>
  </si>
  <si>
    <t>Minnesota State University Moorhead</t>
    <phoneticPr fontId="78" type="noConversion"/>
  </si>
  <si>
    <t>Montana State University</t>
    <phoneticPr fontId="78" type="noConversion"/>
  </si>
  <si>
    <t>Paul Smith's College of Arts &amp; Sciences</t>
    <phoneticPr fontId="78" type="noConversion"/>
  </si>
  <si>
    <t>Sewanee - The University of the South</t>
    <phoneticPr fontId="78" type="noConversion"/>
  </si>
  <si>
    <t>Southern Illinois University Carbondale</t>
    <phoneticPr fontId="78" type="noConversion"/>
  </si>
  <si>
    <t>State University of New York at Purchase</t>
    <phoneticPr fontId="78" type="noConversion"/>
  </si>
  <si>
    <t>Williamsburg</t>
  </si>
  <si>
    <t>VA</t>
  </si>
  <si>
    <t>Green Fee</t>
  </si>
  <si>
    <t>http://www.wm.edu/sites/sustainability/initiatives/greenfee/index.php</t>
  </si>
  <si>
    <t>CO</t>
  </si>
  <si>
    <t>Waltham</t>
  </si>
  <si>
    <t>MA</t>
  </si>
  <si>
    <t>Brandeis Sustainability Fund</t>
  </si>
  <si>
    <t>annually</t>
  </si>
  <si>
    <t>http://www.brandeis.edu/campussustainability/fund/</t>
  </si>
  <si>
    <t>Chico</t>
  </si>
  <si>
    <t>CA</t>
  </si>
  <si>
    <t>Associated Students Sustainability Fund</t>
  </si>
  <si>
    <t>http://www.aschico.com/sustain/sfac</t>
  </si>
  <si>
    <t>Central Oregon Community College</t>
  </si>
  <si>
    <t>Bend</t>
  </si>
  <si>
    <t>OR</t>
  </si>
  <si>
    <t>Blue Sky renewable energy fee</t>
  </si>
  <si>
    <t>sustainability initiatives levy (undergraduates only)</t>
  </si>
  <si>
    <t>Drury University</t>
  </si>
  <si>
    <t>Springfield</t>
  </si>
  <si>
    <t>MO</t>
  </si>
  <si>
    <t>Sustainability Fee</t>
  </si>
  <si>
    <t>http://www.drury.edu/sustainabilitycouncil</t>
  </si>
  <si>
    <t>East Tennessee State University</t>
  </si>
  <si>
    <t>Johnson City</t>
  </si>
  <si>
    <t>Campus Sustainability Fee</t>
  </si>
  <si>
    <t>http://facilities.etsu.edu/green/fee.php</t>
  </si>
  <si>
    <t>Eastern University</t>
  </si>
  <si>
    <t>St. Davids</t>
  </si>
  <si>
    <t>PA</t>
  </si>
  <si>
    <t>Wind Energy Fee</t>
  </si>
  <si>
    <t>http://www.eastern.edu/centers/sfs/fees.html</t>
  </si>
  <si>
    <t>Olympia</t>
  </si>
  <si>
    <t>Clean Energy Grant</t>
  </si>
  <si>
    <t>http://www.evergreen.edu/committee/cleanenergy/grant.htm</t>
  </si>
  <si>
    <t>Tallahassee</t>
  </si>
  <si>
    <t>FL</t>
  </si>
  <si>
    <t>Institutional control</t>
  </si>
  <si>
    <t>City/Town</t>
  </si>
  <si>
    <t>State</t>
  </si>
  <si>
    <t>Country</t>
  </si>
  <si>
    <t>Student green fee name</t>
  </si>
  <si>
    <t>Pine Lake Activity Fee</t>
  </si>
  <si>
    <t>Hollins University</t>
  </si>
  <si>
    <t>Roanoke</t>
  </si>
  <si>
    <t>http://www.hollins.edu/about/sustainability/greenfee.shtml</t>
  </si>
  <si>
    <t>Humboldt State University</t>
  </si>
  <si>
    <t>Arcata</t>
  </si>
  <si>
    <t>http://www.smcm.edu/sustainability/renewablesystems.html</t>
  </si>
  <si>
    <t>Purchase</t>
  </si>
  <si>
    <t>Purchase College Green Fee funds</t>
  </si>
  <si>
    <t>http://www.psgaonline.org/student-resources/green-fee/</t>
  </si>
  <si>
    <t>Plattsburgh</t>
  </si>
  <si>
    <t>http://web.plattsburgh.edu/studentlife/green/ccer/</t>
  </si>
  <si>
    <t>Tennessee Technological University</t>
  </si>
  <si>
    <t>Cookeville</t>
  </si>
  <si>
    <t>http://www.humboldt.edu/heif/</t>
  </si>
  <si>
    <t>Illinois State University</t>
  </si>
  <si>
    <t>Normal</t>
  </si>
  <si>
    <t>Bloomington</t>
  </si>
  <si>
    <t>IN</t>
  </si>
  <si>
    <t>IU Sustainability Fund</t>
  </si>
  <si>
    <t>Opt-in</t>
  </si>
  <si>
    <t>http://www.indiana.edu/~iubssc/sustainability_fund/index.php</t>
  </si>
  <si>
    <t>Johnson County Community College</t>
  </si>
  <si>
    <t>Overland Park</t>
  </si>
  <si>
    <t>KS</t>
  </si>
  <si>
    <t>Sustainability Initiatives Fund</t>
  </si>
  <si>
    <t>http://sites.google.com/site/jcccssc/funded-projects</t>
  </si>
  <si>
    <t>Bemidji State University</t>
  </si>
  <si>
    <t>Bemidji</t>
  </si>
  <si>
    <t>MN</t>
  </si>
  <si>
    <t>Green Fee Mini-Grants</t>
  </si>
  <si>
    <t>http://www.bemidjistate.edu/sustainability/involvement/grants/</t>
  </si>
  <si>
    <t>Bowling Green State University</t>
  </si>
  <si>
    <t>Bowling Green</t>
  </si>
  <si>
    <t>OH</t>
  </si>
  <si>
    <t>Student Green Initiative Fund</t>
  </si>
  <si>
    <t>Opt-out</t>
  </si>
  <si>
    <t>http://www.bgsu.edu/departments/env/page91119.html</t>
  </si>
  <si>
    <t>Brandeis University</t>
  </si>
  <si>
    <t>Private not-for-profit</t>
  </si>
  <si>
    <t>www.marshall.edu/sustainability</t>
  </si>
  <si>
    <t>McGill University</t>
  </si>
  <si>
    <t>Montreal</t>
  </si>
  <si>
    <t>Sustainability Projects  Fund</t>
  </si>
  <si>
    <t>CA$ 0.50</t>
  </si>
  <si>
    <t>http://www.mcgill.ca/sustainability/get-involved/sustainability-projects-fund</t>
  </si>
  <si>
    <t>Mercyhurst College</t>
  </si>
  <si>
    <t>Erie</t>
  </si>
  <si>
    <t>Student Sustainability Fund
(formerly called the Student Green Energy Fee)</t>
  </si>
  <si>
    <t>trimester</t>
  </si>
  <si>
    <t>http://sustainability.mercyhurst.edu/solar-scholars/green-energy-fund/</t>
  </si>
  <si>
    <t>Grand Junction</t>
  </si>
  <si>
    <t>Environmental Fee</t>
  </si>
  <si>
    <t>Messiah College</t>
  </si>
  <si>
    <t>Grantham</t>
  </si>
  <si>
    <t>Middle Tennessee State University</t>
  </si>
  <si>
    <t>Murfreesboro</t>
  </si>
  <si>
    <t>Clean Energy Fee</t>
  </si>
  <si>
    <t>http://current.cocc.edu/Advising_Registration/Tuition+Info/default.aspx</t>
  </si>
  <si>
    <t>Centre College</t>
  </si>
  <si>
    <t>Danville</t>
  </si>
  <si>
    <t>KY</t>
  </si>
  <si>
    <t>Green Fund</t>
  </si>
  <si>
    <t>Carbon Fund (formerly Renewable Energy Fee)</t>
  </si>
  <si>
    <t>Sustainability Office Fee</t>
  </si>
  <si>
    <t>Sustainable Food, Health, and wellness fee</t>
  </si>
  <si>
    <t>Student Health Center Green Building Fee</t>
  </si>
  <si>
    <t>Colorado Springs</t>
  </si>
  <si>
    <t>Northland College</t>
  </si>
  <si>
    <t>Ashland</t>
  </si>
  <si>
    <t>WI</t>
  </si>
  <si>
    <t>Northland College Renewable Energy Fund</t>
  </si>
  <si>
    <t>Oberlin College</t>
  </si>
  <si>
    <t>Oberlin</t>
  </si>
  <si>
    <t>Green EDGE Fund</t>
  </si>
  <si>
    <t>http://www.oberlin.edu/sustainability/resources/greenedgefund.html</t>
  </si>
  <si>
    <t>Occidental College</t>
  </si>
  <si>
    <t>Los Angeles</t>
  </si>
  <si>
    <t>North Seattle Community College</t>
  </si>
  <si>
    <t>Seattle</t>
  </si>
  <si>
    <t>Northeastern Illinois University</t>
  </si>
  <si>
    <t>Chicago</t>
  </si>
  <si>
    <t>Campus Green Fee</t>
  </si>
  <si>
    <t>http://www.neiu.edu/~greenfee/index.html</t>
  </si>
  <si>
    <t>Northern Arizona University</t>
  </si>
  <si>
    <t>Flagstaff</t>
  </si>
  <si>
    <t>AZ</t>
  </si>
  <si>
    <t>Northern Arizona University Green Fund</t>
  </si>
  <si>
    <t>http://www.green.nau.edu/greenfund.html</t>
  </si>
  <si>
    <t>http://www.sustainableauraria.org/</t>
  </si>
  <si>
    <t>Montréal</t>
  </si>
  <si>
    <t>QC</t>
  </si>
  <si>
    <t>Canada</t>
  </si>
  <si>
    <t>Sustainability Action Fund</t>
  </si>
  <si>
    <t>Connecticut College</t>
  </si>
  <si>
    <t>New London</t>
  </si>
  <si>
    <t>CT</t>
  </si>
  <si>
    <t>Renewable Energy Fund</t>
  </si>
  <si>
    <t>Dalhousie University</t>
  </si>
  <si>
    <t>Halifax</t>
  </si>
  <si>
    <t>NS</t>
  </si>
  <si>
    <t>Oregon State University</t>
  </si>
  <si>
    <t>Corvallis</t>
  </si>
  <si>
    <t>Student Sustainability Initiatives Project Grant</t>
  </si>
  <si>
    <t>http://oregonstate.edu/sustainability/ssi/</t>
  </si>
  <si>
    <t>Pacific Lutheran University</t>
  </si>
  <si>
    <t>Tacoma</t>
  </si>
  <si>
    <t>Green Energy Fund</t>
  </si>
  <si>
    <t>http://www.plu.edu/sustainability/Campus%20Groups/Sustainability-Committee.php</t>
  </si>
  <si>
    <t>Paul Smiths</t>
  </si>
  <si>
    <t>Campus Sustainability Fund</t>
  </si>
  <si>
    <t>http://www.paulsmiths.edu/sustainability/sustainabilityfund.php</t>
  </si>
  <si>
    <t>Point Loma Nazarene University</t>
  </si>
  <si>
    <t>San Diego</t>
  </si>
  <si>
    <t>http://www.pointloma.edu/discover/sustainability/green-fund</t>
  </si>
  <si>
    <t>Portland Community College</t>
  </si>
  <si>
    <t>Student Green Energy Fund</t>
  </si>
  <si>
    <t>$0.25-$1.00</t>
  </si>
  <si>
    <t>Milledgeville</t>
  </si>
  <si>
    <t>GA</t>
  </si>
  <si>
    <t>Sustainability (green) fee</t>
  </si>
  <si>
    <t>http://www2.gcsu.edu/orgs/student/esc/green_fee_fy10.html</t>
  </si>
  <si>
    <t>Green Mountain College</t>
  </si>
  <si>
    <t>Poultney</t>
  </si>
  <si>
    <t>VT</t>
  </si>
  <si>
    <t>Student Campus Greening Fund</t>
  </si>
  <si>
    <t>http://sustainability.greenmtn.edu/living_learning/beyond_classroom/scgf.aspx</t>
  </si>
  <si>
    <t>Hartwick College</t>
  </si>
  <si>
    <t>Oneonta</t>
  </si>
  <si>
    <t>NY</t>
  </si>
  <si>
    <t>Texas A&amp;M University</t>
  </si>
  <si>
    <t>College Station</t>
  </si>
  <si>
    <t>Aggie Green Fund</t>
  </si>
  <si>
    <t>http://greenfund.tamu.edu</t>
  </si>
  <si>
    <t>Texas State University, San Marcos</t>
  </si>
  <si>
    <t>San Marcos</t>
  </si>
  <si>
    <t>Environmental Service Fee</t>
  </si>
  <si>
    <t>http://www.txstate.edu/esc/</t>
  </si>
  <si>
    <t>Union College</t>
  </si>
  <si>
    <t>Schenectady</t>
  </si>
  <si>
    <t>Union Green Fee Initiative</t>
  </si>
  <si>
    <t>University of North Carolina at Chapel Hill</t>
  </si>
  <si>
    <t>Chapel Hill</t>
  </si>
  <si>
    <t>Renewable Energy Fee</t>
  </si>
  <si>
    <t>http://respc.unc.edu/</t>
  </si>
  <si>
    <t>Charlotte</t>
  </si>
  <si>
    <t>Charlotte Green Initiative Fund</t>
  </si>
  <si>
    <t>Knox College</t>
  </si>
  <si>
    <t>Galesburg</t>
  </si>
  <si>
    <t>term</t>
  </si>
  <si>
    <t>http://www.knox.edu/about-knox/we-are-knox/our-future/sustainability-at-knox-college/student-sustainability-fund.html</t>
  </si>
  <si>
    <t>Lewis &amp; Clark College</t>
  </si>
  <si>
    <t>Portland</t>
  </si>
  <si>
    <t>Green Fee Fund</t>
  </si>
  <si>
    <t>http://www.lclark.edu/about/sustainability/campus/green_fee/</t>
  </si>
  <si>
    <t>Marshall University</t>
  </si>
  <si>
    <t>Huntington</t>
  </si>
  <si>
    <t>WV</t>
  </si>
  <si>
    <t>Student Green Fee</t>
  </si>
  <si>
    <t>http://www.concordy.com/article/807-u/april-21-2011/unions-green-fee/</t>
  </si>
  <si>
    <t>Fairbanks</t>
  </si>
  <si>
    <t>AK</t>
  </si>
  <si>
    <t>Student Initiative for Renewable Energy Now 
(SIREN) Fund</t>
  </si>
  <si>
    <t>http://www.uaf.edu/sustainability/rise/</t>
  </si>
  <si>
    <t>Tucson</t>
  </si>
  <si>
    <t>http://portal.environment.arizona.edu/campus-sustainability/green-fund
http://www.studentaffairs.arizona.edu/greenfund/apply_details_mini.php</t>
  </si>
  <si>
    <t>Vancouver</t>
  </si>
  <si>
    <t>BC</t>
  </si>
  <si>
    <t>AMS Sustainability Fund</t>
  </si>
  <si>
    <t>http://amssustainability.ca/</t>
  </si>
  <si>
    <t>University of California, Berkeley</t>
  </si>
  <si>
    <t>http://www.mtsu.edu/sga/cleanenergy.shtml</t>
  </si>
  <si>
    <t>Moorhead</t>
  </si>
  <si>
    <t>http://web.mnstate.edu/sci/</t>
  </si>
  <si>
    <t>Mississippi State University</t>
  </si>
  <si>
    <t>Mississippi State</t>
  </si>
  <si>
    <t>MS</t>
  </si>
  <si>
    <t>$5-$100</t>
  </si>
  <si>
    <t>http://www.sustainability.msstate.edu/greenfund/</t>
  </si>
  <si>
    <t>Bozeman</t>
  </si>
  <si>
    <t>MT</t>
  </si>
  <si>
    <t>ASMSU Student Sustainability Fee</t>
  </si>
  <si>
    <t>http://www.montana.edu/greenasmsu/RecyclingFAQ.html</t>
  </si>
  <si>
    <t>Mount Allison University</t>
  </si>
  <si>
    <t>Sackville</t>
  </si>
  <si>
    <t>NB</t>
  </si>
  <si>
    <t>offset/reduce GHGs</t>
  </si>
  <si>
    <t>http://sac.mta.ca/index.php?option=com_content&amp;view=article&amp;id=240&amp;Itemid=270</t>
  </si>
  <si>
    <t>New College of Florida</t>
  </si>
  <si>
    <t>Campus Sustainability Programs Fee</t>
  </si>
  <si>
    <t>http://sua.ucsc.edu/csc/
http://cscsustainability.weebly.com/index.html</t>
  </si>
  <si>
    <t>Environmental Improvement Initiative/Sustainable CU</t>
  </si>
  <si>
    <t>Utah State University</t>
  </si>
  <si>
    <t>Logan</t>
  </si>
  <si>
    <t>Blue Goes Green Student Grant Program</t>
  </si>
  <si>
    <t>http://sustainability.usu.edu/</t>
  </si>
  <si>
    <t>Warren Wilson College</t>
  </si>
  <si>
    <t>Ashville</t>
  </si>
  <si>
    <t>Pullman</t>
  </si>
  <si>
    <t>Cougar Green Fund</t>
  </si>
  <si>
    <t>http://aswsuetf.wordpress.com/</t>
  </si>
  <si>
    <t>Wesleyan University</t>
  </si>
  <si>
    <t>Middletown</t>
  </si>
  <si>
    <t>http://www.wesleyan.edu/finance/financeDept/student/tuitionAndFees.html</t>
  </si>
  <si>
    <t>Western Michigan University</t>
  </si>
  <si>
    <t>Kalamazoo</t>
  </si>
  <si>
    <t>MI</t>
  </si>
  <si>
    <t>Renewable Energy and Sustainability Fund</t>
  </si>
  <si>
    <t>http://asoc.oxy.edu/asoc/sustainability.htm</t>
  </si>
  <si>
    <t>Athens</t>
  </si>
  <si>
    <t>http://sustainability.uga.edu/about/funding/</t>
  </si>
  <si>
    <t>University of Guelph</t>
  </si>
  <si>
    <t>Guelph</t>
  </si>
  <si>
    <t>ON</t>
  </si>
  <si>
    <t>Energy Retrofit Fund</t>
  </si>
  <si>
    <t>http://www.pr.uoguelph.ca/sustain/energy/ecwg.htm</t>
  </si>
  <si>
    <t>University of Idaho</t>
  </si>
  <si>
    <t>Moscow</t>
  </si>
  <si>
    <t>ID</t>
  </si>
  <si>
    <t>UI Sustainability Center fee</t>
  </si>
  <si>
    <t>http://www.uidaho.edu/sustainability/uisustainabilitycenter/AbouttheUISC</t>
  </si>
  <si>
    <t>University of Illinois at Chicago</t>
  </si>
  <si>
    <t>http://www.uic.edu/sustainability/resources/2011.GreenFeeProposal.pdf</t>
  </si>
  <si>
    <t>Champaign</t>
  </si>
  <si>
    <t>The Green Initiative Fund</t>
  </si>
  <si>
    <t>Rice University</t>
  </si>
  <si>
    <t>Houston</t>
  </si>
  <si>
    <t>Rice Endowment for Sustainable Energy Technology (RESET)</t>
  </si>
  <si>
    <t>http://reset.blogs.rice.edu/</t>
  </si>
  <si>
    <t>San Diego State University</t>
  </si>
  <si>
    <t>Enhance, Evolve, Innovate</t>
  </si>
  <si>
    <t>http://as.sdsu.edu/govt/update.html</t>
  </si>
  <si>
    <t>Sewanee</t>
  </si>
  <si>
    <t>Renewable Energy Resolution</t>
  </si>
  <si>
    <t>Carbondale</t>
  </si>
  <si>
    <t>http://sustainability.siu.edu/</t>
  </si>
  <si>
    <t>Southern Oregon University</t>
  </si>
  <si>
    <t>Green Energy Fee</t>
  </si>
  <si>
    <t>http://www.sou.edu/sustainable/</t>
  </si>
  <si>
    <t>St. Mary's College of Maryland</t>
  </si>
  <si>
    <t>St. Mary's City</t>
  </si>
  <si>
    <t>MD</t>
  </si>
  <si>
    <t>Green Energy Allocation Fund</t>
  </si>
  <si>
    <t>http://www.memphis.edu/bluegoesgreen/greenfee.php</t>
  </si>
  <si>
    <t>Columbia</t>
  </si>
  <si>
    <t>Student Sustainability Initiatives Funds</t>
  </si>
  <si>
    <t>http://environmentalleadership.missouri.edu/about/funding/</t>
  </si>
  <si>
    <t>University of Minnesota, Crookston</t>
  </si>
  <si>
    <t>Crookston</t>
  </si>
  <si>
    <t>University of Montana</t>
  </si>
  <si>
    <t>Missoula</t>
  </si>
  <si>
    <t>Kless Revolving Energy Loan Fund</t>
  </si>
  <si>
    <t>http://www.tntech.edu/bursar/otherfees/</t>
  </si>
  <si>
    <t>http://www.western.edu/student-life/sustainability/sustainability/?searchterm=sustainability</t>
  </si>
  <si>
    <t>Western Washington University</t>
  </si>
  <si>
    <t>Bellingham</t>
  </si>
  <si>
    <t>http://www.wwu.edu/sfs/StudentAccounts/sa_tuitionfees.shtml</t>
  </si>
  <si>
    <t>Wilfrid Laurier University</t>
  </si>
  <si>
    <t>Waterloo</t>
  </si>
  <si>
    <t>http://www.wlu.ca/homepage.php?grp_id=12304</t>
  </si>
  <si>
    <t>Young Harris College</t>
  </si>
  <si>
    <t>Young Harris</t>
  </si>
  <si>
    <t>SGA Green Fee</t>
  </si>
  <si>
    <t>http://www.yhc.edu/about/sustainability/green-fee-application</t>
  </si>
  <si>
    <t>Year</t>
  </si>
  <si>
    <t>University of South Florida</t>
  </si>
  <si>
    <t>Tampa</t>
  </si>
  <si>
    <t>http://cgi.uncc.edu/</t>
  </si>
  <si>
    <t>University of North Texas</t>
  </si>
  <si>
    <t>Denton</t>
  </si>
  <si>
    <t>We Mean Green Fund</t>
  </si>
  <si>
    <t>Eugene</t>
  </si>
  <si>
    <t>http://sustainability.uoregon.edu/office-sustainability/student-sustainability-fund</t>
  </si>
  <si>
    <t>Pittsburgh</t>
  </si>
  <si>
    <t>Pitt Green Fund</t>
  </si>
  <si>
    <t>http://pittgreenfund.com/</t>
  </si>
  <si>
    <t>Berkeley</t>
  </si>
  <si>
    <t>http://tgif.berkeley.edu/</t>
  </si>
  <si>
    <t>University of California, Irvine</t>
  </si>
  <si>
    <t>Irvine</t>
  </si>
  <si>
    <t>http://www.asuci.uci.edu/tgif/</t>
  </si>
  <si>
    <t>University of California, Los Angeles</t>
  </si>
  <si>
    <t>http://tgif.ucla.edu/index.php</t>
  </si>
  <si>
    <t>University of California, Riverside</t>
  </si>
  <si>
    <t>Riverside</t>
  </si>
  <si>
    <t>The Green Action Plan Fund</t>
  </si>
  <si>
    <t>http://www.asucr.ucr.edu/gcap.html</t>
  </si>
  <si>
    <t>University of California, San Diego</t>
  </si>
  <si>
    <t>La Jolla</t>
  </si>
  <si>
    <t>http://sustainabilityresourcecenter.ucsd.edu/green-fund/about-tgif/</t>
  </si>
  <si>
    <t>University of California, Santa Barbara</t>
  </si>
  <si>
    <t>Santa Barbara</t>
  </si>
  <si>
    <t>http://sustainability.ucsb.edu/tgif/index.php</t>
  </si>
  <si>
    <t>Coastal Fund</t>
  </si>
  <si>
    <t>$5.25/$3.00</t>
  </si>
  <si>
    <t>http://coastalfund.as.ucsb.edu/</t>
  </si>
  <si>
    <t>University of California, Santa Cruz</t>
  </si>
  <si>
    <t>Santa Cruz</t>
  </si>
  <si>
    <t>Student Campus Initiative Fund (SCIF)</t>
  </si>
  <si>
    <t>www.sustainability.utah.edu/SCIF</t>
  </si>
  <si>
    <t>Burlington</t>
  </si>
  <si>
    <t>Clean Energy Fund</t>
  </si>
  <si>
    <t>http://www.uvm.edu/~sustain/?Page=cef/cleanenergy.html&amp;SM=cef/CEFmenu.html</t>
  </si>
  <si>
    <t>University of Washington, Seattle</t>
  </si>
  <si>
    <t>http://csf.washington.edu</t>
  </si>
  <si>
    <t>Solar Energy</t>
  </si>
  <si>
    <t>http://www.uccs.edu/~sustain/solar_fee.html</t>
  </si>
  <si>
    <t>Boulder</t>
  </si>
  <si>
    <t>Environmental Center</t>
  </si>
  <si>
    <t>http://ecenter.colorado.edu/greening-cu/sustainable-cu</t>
  </si>
  <si>
    <t>Student Bus and Bike Programs</t>
  </si>
  <si>
    <t>Capital Construction Fee</t>
  </si>
  <si>
    <t>http://psgs.usf.edu/usf-office-of-sustainability/green-energy-fund/</t>
  </si>
  <si>
    <t>Chattanooga</t>
  </si>
  <si>
    <t>http://www.utc.edu/Administration/Bursar/fees.php</t>
  </si>
  <si>
    <t>Knoxville</t>
  </si>
  <si>
    <t>Student Environmental Initiatives Fund</t>
  </si>
  <si>
    <t>http://environment.utk.edu/fees.html</t>
  </si>
  <si>
    <t>UT- Austin Green Fee</t>
  </si>
  <si>
    <t>http://www.utexas.edu/sustainability/greenfee.php</t>
  </si>
  <si>
    <t>San Antonio</t>
  </si>
  <si>
    <t>http://www.utsa.edu/fiscalservices/TuitionFeeDocs/summaryDescSpring2011.pdf</t>
  </si>
  <si>
    <t>El Paso</t>
  </si>
  <si>
    <t>University of Utah</t>
  </si>
  <si>
    <t>Salt Lake City</t>
  </si>
  <si>
    <t>UT</t>
  </si>
  <si>
    <t>http://www.coastal.edu/sustain/</t>
    <phoneticPr fontId="78" type="noConversion"/>
  </si>
  <si>
    <t>http://www.wmich.edu/sustainability/index.html</t>
  </si>
  <si>
    <t>Gunnison</t>
  </si>
  <si>
    <t>Cleaner Energy Technologies</t>
  </si>
  <si>
    <t>http://sustainability.illinois.edu/ssc/</t>
  </si>
  <si>
    <t>Sustainable Campus Environmental Fee</t>
  </si>
  <si>
    <t>Lawrence</t>
  </si>
  <si>
    <t>Renewable Energy and Sustainability Fee</t>
  </si>
  <si>
    <t>http://www.sustainability.ku.edu/SEAB/</t>
  </si>
  <si>
    <t>Environmental Improvement: Recycling Fee</t>
  </si>
  <si>
    <t>http://www.recycle.ku.edu/about_us.shtml</t>
  </si>
  <si>
    <t>University of Kentucky</t>
  </si>
  <si>
    <t>Lexington</t>
  </si>
  <si>
    <t>Environmental Stewardship Fee</t>
  </si>
  <si>
    <t>http://www.sustainability.uky.edu/ESF</t>
  </si>
  <si>
    <t>University of Maryland, College Park</t>
  </si>
  <si>
    <t>College Park</t>
  </si>
  <si>
    <t>University Sustainability Fund</t>
  </si>
  <si>
    <t>http://www.sustainability.umd.edu/content/about/fund_faq.php</t>
  </si>
  <si>
    <t>University of Memphis</t>
  </si>
  <si>
    <t>Memphis</t>
  </si>
  <si>
    <t>Sustainable Campus Fee</t>
  </si>
  <si>
    <t>Eau Claire</t>
  </si>
  <si>
    <t>http://www.uwec.edu/StudentSenate/commissions/eec/FundingInfo.htm</t>
  </si>
  <si>
    <t>Green Bay</t>
  </si>
  <si>
    <t>La Crosse</t>
  </si>
  <si>
    <t>http://www.uwlax.edu/sustainability/html/green-fund.htm</t>
  </si>
  <si>
    <t>University of Wyoming</t>
  </si>
  <si>
    <t>Laramie</t>
  </si>
  <si>
    <t>WY</t>
  </si>
  <si>
    <t>Recycling Student Fee</t>
  </si>
  <si>
    <t>http://www.umt.edu/greeningum/KRELF/default.aspx</t>
  </si>
  <si>
    <t>University of Montevallo</t>
  </si>
  <si>
    <t>Montevallo</t>
  </si>
  <si>
    <t>AL</t>
  </si>
  <si>
    <t>The Green Fund</t>
  </si>
  <si>
    <t>http://www.montevallo.edu/sustainability/green%20fund.shtm</t>
  </si>
  <si>
    <t>University of Nevada, Las Vegas</t>
  </si>
  <si>
    <t>Las Vegas</t>
  </si>
  <si>
    <t>NV</t>
  </si>
  <si>
    <t>Rebel Recycling Fee</t>
  </si>
  <si>
    <t>http://facilities.unlv.edu/recycling/history.html</t>
  </si>
  <si>
    <t># of Student Green Funds</t>
  </si>
  <si>
    <t>Student Green 
Funds</t>
  </si>
  <si>
    <t>Alumni &amp; Non-Student Fee 
Green Funds</t>
  </si>
</sst>
</file>

<file path=xl/styles.xml><?xml version="1.0" encoding="utf-8"?>
<styleSheet xmlns="http://schemas.openxmlformats.org/spreadsheetml/2006/main">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quot;$&quot;#,##0.00;&quot;$&quot;\(#,##0.00\)"/>
    <numFmt numFmtId="169" formatCode="&quot;$&quot;#,##0.00"/>
    <numFmt numFmtId="170" formatCode="&quot;CA$&quot;\ #,##0.00"/>
  </numFmts>
  <fonts count="79">
    <font>
      <sz val="10"/>
      <color indexed="8"/>
      <name val="Arial"/>
    </font>
    <font>
      <sz val="11"/>
      <color indexed="8"/>
      <name val="Times New Roman"/>
    </font>
    <font>
      <sz val="11"/>
      <color indexed="8"/>
      <name val="Times New Roman"/>
    </font>
    <font>
      <b/>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u/>
      <sz val="11"/>
      <color indexed="12"/>
      <name val="Times New Roman"/>
    </font>
    <font>
      <b/>
      <sz val="11"/>
      <color indexed="8"/>
      <name val="Times New Roman"/>
    </font>
    <font>
      <sz val="11"/>
      <color indexed="8"/>
      <name val="Times New Roman"/>
    </font>
    <font>
      <u/>
      <sz val="11"/>
      <color indexed="8"/>
      <name val="Times New Roman"/>
    </font>
    <font>
      <sz val="11"/>
      <color indexed="8"/>
      <name val="Times New Roman"/>
    </font>
    <font>
      <sz val="11"/>
      <color indexed="8"/>
      <name val="Times New Roman"/>
    </font>
    <font>
      <sz val="11"/>
      <color indexed="8"/>
      <name val="Times New Roman"/>
    </font>
    <font>
      <b/>
      <sz val="11"/>
      <color indexed="8"/>
      <name val="Times New Roman"/>
    </font>
    <font>
      <b/>
      <sz val="11"/>
      <color indexed="8"/>
      <name val="Times New Roman"/>
    </font>
    <font>
      <b/>
      <sz val="11"/>
      <color indexed="8"/>
      <name val="Times New Roman"/>
    </font>
    <font>
      <sz val="11"/>
      <color indexed="8"/>
      <name val="Times New Roman"/>
    </font>
    <font>
      <sz val="11"/>
      <color indexed="8"/>
      <name val="Times New Roman"/>
    </font>
    <font>
      <sz val="12"/>
      <color indexed="8"/>
      <name val="Arial"/>
    </font>
    <font>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b/>
      <sz val="11"/>
      <color indexed="8"/>
      <name val="Times New Roman"/>
    </font>
    <font>
      <sz val="11"/>
      <color indexed="8"/>
      <name val="Times New Roman"/>
    </font>
    <font>
      <sz val="11"/>
      <color indexed="8"/>
      <name val="Times New Roman"/>
    </font>
    <font>
      <sz val="11"/>
      <color indexed="8"/>
      <name val="Times New Roman"/>
    </font>
    <font>
      <sz val="12"/>
      <color indexed="8"/>
      <name val="Arial"/>
    </font>
    <font>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b/>
      <sz val="11"/>
      <color indexed="8"/>
      <name val="Times New Roman"/>
    </font>
    <font>
      <sz val="11"/>
      <color indexed="8"/>
      <name val="Times New Roman"/>
    </font>
    <font>
      <sz val="11"/>
      <color indexed="8"/>
      <name val="Times New Roman"/>
    </font>
    <font>
      <sz val="10"/>
      <color indexed="8"/>
      <name val="Arial"/>
    </font>
    <font>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b/>
      <sz val="11"/>
      <color indexed="9"/>
      <name val="Times New Roman"/>
    </font>
    <font>
      <sz val="11"/>
      <color indexed="8"/>
      <name val="Times New Roman"/>
    </font>
    <font>
      <sz val="11"/>
      <color indexed="8"/>
      <name val="Times New Roman"/>
    </font>
    <font>
      <sz val="11"/>
      <color indexed="8"/>
      <name val="Times New Roman"/>
    </font>
    <font>
      <sz val="11"/>
      <color indexed="8"/>
      <name val="Times New Roman"/>
    </font>
    <font>
      <sz val="12"/>
      <color indexed="8"/>
      <name val="Arial"/>
    </font>
    <font>
      <b/>
      <sz val="11"/>
      <color indexed="9"/>
      <name val="Times New Roman"/>
    </font>
    <font>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b/>
      <sz val="10"/>
      <color indexed="8"/>
      <name val="Arial"/>
    </font>
    <font>
      <sz val="11"/>
      <color indexed="8"/>
      <name val="Times New Roman"/>
    </font>
    <font>
      <sz val="11"/>
      <color indexed="58"/>
      <name val="Times New Roman"/>
    </font>
    <font>
      <b/>
      <sz val="12"/>
      <color indexed="8"/>
      <name val="Arial"/>
    </font>
    <font>
      <sz val="11"/>
      <color indexed="8"/>
      <name val="Times New Roman"/>
    </font>
    <font>
      <b/>
      <sz val="10"/>
      <color indexed="8"/>
      <name val="Arial"/>
    </font>
    <font>
      <sz val="11"/>
      <color indexed="8"/>
      <name val="Times New Roman"/>
    </font>
    <font>
      <sz val="11"/>
      <color indexed="8"/>
      <name val="Times New Roman"/>
    </font>
    <font>
      <b/>
      <sz val="11"/>
      <color indexed="8"/>
      <name val="Times New Roman"/>
    </font>
    <font>
      <sz val="11"/>
      <color indexed="8"/>
      <name val="Times New Roman"/>
    </font>
    <font>
      <u/>
      <sz val="11"/>
      <color indexed="8"/>
      <name val="Times New Roman"/>
    </font>
    <font>
      <sz val="11"/>
      <color indexed="8"/>
      <name val="Times New Roman"/>
    </font>
    <font>
      <sz val="11"/>
      <color indexed="8"/>
      <name val="Times New Roman"/>
    </font>
    <font>
      <b/>
      <sz val="10"/>
      <color indexed="8"/>
      <name val="Arial"/>
    </font>
    <font>
      <sz val="8"/>
      <name val="Verdana"/>
    </font>
  </fonts>
  <fills count="56">
    <fill>
      <patternFill patternType="none"/>
    </fill>
    <fill>
      <patternFill patternType="gray125"/>
    </fill>
    <fill>
      <patternFill patternType="solid">
        <fgColor rgb="FFFFFFFF"/>
        <bgColor indexed="64"/>
      </patternFill>
    </fill>
    <fill>
      <patternFill patternType="solid">
        <fgColor rgb="FFB3D58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B3D58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008000"/>
        <bgColor indexed="64"/>
      </patternFill>
    </fill>
    <fill>
      <patternFill patternType="solid">
        <fgColor rgb="FFB3D580"/>
        <bgColor indexed="64"/>
      </patternFill>
    </fill>
    <fill>
      <patternFill patternType="solid">
        <fgColor rgb="FFB3D58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9900"/>
        <bgColor indexed="64"/>
      </patternFill>
    </fill>
    <fill>
      <patternFill patternType="solid">
        <fgColor rgb="FFFFFFFF"/>
        <bgColor indexed="64"/>
      </patternFill>
    </fill>
    <fill>
      <patternFill patternType="solid">
        <fgColor rgb="FFFFFFFF"/>
        <bgColor indexed="64"/>
      </patternFill>
    </fill>
    <fill>
      <patternFill patternType="solid">
        <fgColor rgb="FFFFCC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B3D58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0080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0080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B3D58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B3D58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s>
  <borders count="8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rgb="FF000000"/>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bottom style="thin">
        <color rgb="FF000000"/>
      </bottom>
      <diagonal/>
    </border>
    <border>
      <left style="thin">
        <color indexed="8"/>
      </left>
      <right style="thin">
        <color indexed="8"/>
      </right>
      <top/>
      <bottom style="thin">
        <color indexed="8"/>
      </bottom>
      <diagonal/>
    </border>
    <border>
      <left/>
      <right/>
      <top style="thin">
        <color indexed="8"/>
      </top>
      <bottom style="thin">
        <color indexed="8"/>
      </bottom>
      <diagonal/>
    </border>
  </borders>
  <cellStyleXfs count="1">
    <xf numFmtId="0" fontId="0" fillId="0" borderId="0"/>
  </cellStyleXfs>
  <cellXfs count="89">
    <xf numFmtId="0" fontId="0" fillId="0" borderId="0" xfId="0" applyAlignment="1">
      <alignment wrapText="1"/>
    </xf>
    <xf numFmtId="0" fontId="1" fillId="0" borderId="1" xfId="0" applyFont="1" applyBorder="1" applyAlignment="1">
      <alignment horizontal="center" wrapText="1"/>
    </xf>
    <xf numFmtId="0" fontId="0" fillId="0" borderId="2" xfId="0" applyNumberFormat="1" applyBorder="1" applyAlignment="1">
      <alignment wrapText="1"/>
    </xf>
    <xf numFmtId="0" fontId="2" fillId="2" borderId="3" xfId="0" applyFont="1" applyFill="1" applyBorder="1" applyAlignment="1">
      <alignment horizontal="center" wrapText="1"/>
    </xf>
    <xf numFmtId="0" fontId="3" fillId="3" borderId="4" xfId="0" applyFont="1" applyFill="1" applyBorder="1" applyAlignment="1">
      <alignment horizontal="left"/>
    </xf>
    <xf numFmtId="0" fontId="4" fillId="0" borderId="5" xfId="0" applyFont="1" applyBorder="1"/>
    <xf numFmtId="0" fontId="5" fillId="4" borderId="6" xfId="0" applyFont="1" applyFill="1" applyBorder="1" applyAlignment="1">
      <alignment horizontal="center"/>
    </xf>
    <xf numFmtId="0" fontId="6" fillId="5" borderId="7" xfId="0" applyFont="1" applyFill="1" applyBorder="1" applyAlignment="1">
      <alignment wrapText="1"/>
    </xf>
    <xf numFmtId="0" fontId="7" fillId="6" borderId="8" xfId="0" applyNumberFormat="1" applyFont="1" applyFill="1" applyBorder="1" applyAlignment="1">
      <alignment horizontal="left" wrapText="1"/>
    </xf>
    <xf numFmtId="0" fontId="8" fillId="0" borderId="9" xfId="0" applyFont="1" applyBorder="1" applyAlignment="1">
      <alignment wrapText="1"/>
    </xf>
    <xf numFmtId="0" fontId="9" fillId="7" borderId="10" xfId="0" applyFont="1" applyFill="1" applyBorder="1" applyAlignment="1">
      <alignment horizontal="left" vertical="center"/>
    </xf>
    <xf numFmtId="168" fontId="10" fillId="8" borderId="11" xfId="0" applyNumberFormat="1" applyFont="1" applyFill="1" applyBorder="1" applyAlignment="1">
      <alignment horizontal="center" wrapText="1"/>
    </xf>
    <xf numFmtId="0" fontId="11" fillId="9" borderId="12" xfId="0" applyFont="1" applyFill="1" applyBorder="1" applyAlignment="1">
      <alignment wrapText="1"/>
    </xf>
    <xf numFmtId="0" fontId="0" fillId="0" borderId="13" xfId="0" applyNumberFormat="1" applyBorder="1" applyAlignment="1">
      <alignment horizontal="center" wrapText="1"/>
    </xf>
    <xf numFmtId="0" fontId="12" fillId="10" borderId="14" xfId="0" applyFont="1" applyFill="1" applyBorder="1" applyAlignment="1">
      <alignment horizontal="left"/>
    </xf>
    <xf numFmtId="169" fontId="13" fillId="11" borderId="15" xfId="0" applyNumberFormat="1" applyFont="1" applyFill="1" applyBorder="1" applyAlignment="1">
      <alignment horizontal="right"/>
    </xf>
    <xf numFmtId="0" fontId="15" fillId="13" borderId="16" xfId="0" applyFont="1" applyFill="1" applyBorder="1"/>
    <xf numFmtId="0" fontId="16" fillId="14" borderId="17" xfId="0" applyFont="1" applyFill="1" applyBorder="1"/>
    <xf numFmtId="0" fontId="17" fillId="15" borderId="18" xfId="0" applyFont="1" applyFill="1" applyBorder="1" applyAlignment="1">
      <alignment horizontal="left"/>
    </xf>
    <xf numFmtId="0" fontId="0" fillId="0" borderId="19" xfId="0" applyBorder="1" applyAlignment="1">
      <alignment wrapText="1"/>
    </xf>
    <xf numFmtId="0" fontId="18" fillId="16" borderId="20" xfId="0" applyFont="1" applyFill="1" applyBorder="1" applyAlignment="1">
      <alignment wrapText="1"/>
    </xf>
    <xf numFmtId="169" fontId="19" fillId="17" borderId="21" xfId="0" applyNumberFormat="1" applyFont="1" applyFill="1" applyBorder="1"/>
    <xf numFmtId="0" fontId="20" fillId="18" borderId="22" xfId="0" applyFont="1" applyFill="1" applyBorder="1" applyAlignment="1">
      <alignment horizontal="left"/>
    </xf>
    <xf numFmtId="0" fontId="21" fillId="19" borderId="0" xfId="0" applyNumberFormat="1" applyFont="1" applyFill="1" applyAlignment="1">
      <alignment horizontal="right"/>
    </xf>
    <xf numFmtId="169" fontId="22" fillId="0" borderId="23" xfId="0" applyNumberFormat="1" applyFont="1" applyBorder="1" applyAlignment="1">
      <alignment wrapText="1"/>
    </xf>
    <xf numFmtId="0" fontId="23" fillId="20" borderId="24" xfId="0" applyFont="1" applyFill="1" applyBorder="1" applyAlignment="1">
      <alignment wrapText="1"/>
    </xf>
    <xf numFmtId="0" fontId="24" fillId="21" borderId="25" xfId="0" applyNumberFormat="1" applyFont="1" applyFill="1" applyBorder="1" applyAlignment="1">
      <alignment horizontal="center"/>
    </xf>
    <xf numFmtId="0" fontId="25" fillId="0" borderId="26" xfId="0" applyFont="1" applyBorder="1" applyAlignment="1">
      <alignment horizontal="center" wrapText="1"/>
    </xf>
    <xf numFmtId="0" fontId="26" fillId="0" borderId="27" xfId="0" applyFont="1" applyBorder="1" applyAlignment="1">
      <alignment wrapText="1"/>
    </xf>
    <xf numFmtId="0" fontId="0" fillId="0" borderId="28" xfId="0" applyBorder="1" applyAlignment="1">
      <alignment wrapText="1"/>
    </xf>
    <xf numFmtId="0" fontId="27" fillId="0" borderId="29" xfId="0" applyFont="1" applyBorder="1" applyAlignment="1">
      <alignment horizontal="center" wrapText="1"/>
    </xf>
    <xf numFmtId="0" fontId="28" fillId="22" borderId="30" xfId="0" applyNumberFormat="1" applyFont="1" applyFill="1" applyBorder="1" applyAlignment="1">
      <alignment horizontal="center" wrapText="1"/>
    </xf>
    <xf numFmtId="0" fontId="29" fillId="23" borderId="31" xfId="0" applyFont="1" applyFill="1" applyBorder="1"/>
    <xf numFmtId="0" fontId="30" fillId="0" borderId="32" xfId="0" applyNumberFormat="1" applyFont="1" applyBorder="1" applyAlignment="1">
      <alignment horizontal="center" wrapText="1"/>
    </xf>
    <xf numFmtId="0" fontId="31" fillId="24" borderId="33" xfId="0" applyFont="1" applyFill="1" applyBorder="1" applyAlignment="1">
      <alignment horizontal="left"/>
    </xf>
    <xf numFmtId="0" fontId="32" fillId="25" borderId="34" xfId="0" applyNumberFormat="1" applyFont="1" applyFill="1" applyBorder="1" applyAlignment="1">
      <alignment horizontal="center" vertical="center"/>
    </xf>
    <xf numFmtId="0" fontId="33" fillId="0" borderId="0" xfId="0" applyFont="1" applyAlignment="1">
      <alignment wrapText="1"/>
    </xf>
    <xf numFmtId="0" fontId="34" fillId="0" borderId="35" xfId="0" applyFont="1" applyBorder="1"/>
    <xf numFmtId="0" fontId="35" fillId="26" borderId="36" xfId="0" applyFont="1" applyFill="1" applyBorder="1" applyAlignment="1">
      <alignment horizontal="right"/>
    </xf>
    <xf numFmtId="0" fontId="36" fillId="0" borderId="37" xfId="0" applyNumberFormat="1" applyFont="1" applyBorder="1" applyAlignment="1">
      <alignment wrapText="1"/>
    </xf>
    <xf numFmtId="0" fontId="0" fillId="0" borderId="38" xfId="0" applyBorder="1" applyAlignment="1">
      <alignment horizontal="center" wrapText="1"/>
    </xf>
    <xf numFmtId="0" fontId="37" fillId="0" borderId="39" xfId="0" applyFont="1" applyBorder="1" applyAlignment="1">
      <alignment wrapText="1"/>
    </xf>
    <xf numFmtId="0" fontId="38" fillId="27" borderId="40" xfId="0" applyFont="1" applyFill="1" applyBorder="1" applyAlignment="1">
      <alignment horizontal="center" wrapText="1"/>
    </xf>
    <xf numFmtId="0" fontId="39" fillId="28" borderId="41" xfId="0" applyFont="1" applyFill="1" applyBorder="1" applyAlignment="1">
      <alignment horizontal="left"/>
    </xf>
    <xf numFmtId="0" fontId="40" fillId="29" borderId="42" xfId="0" applyFont="1" applyFill="1" applyBorder="1" applyAlignment="1">
      <alignment horizontal="center" wrapText="1"/>
    </xf>
    <xf numFmtId="0" fontId="41" fillId="30" borderId="43" xfId="0" applyFont="1" applyFill="1" applyBorder="1" applyAlignment="1">
      <alignment horizontal="left" wrapText="1"/>
    </xf>
    <xf numFmtId="0" fontId="42" fillId="31" borderId="44" xfId="0" applyFont="1" applyFill="1" applyBorder="1" applyAlignment="1">
      <alignment horizontal="center"/>
    </xf>
    <xf numFmtId="0" fontId="43" fillId="32" borderId="45" xfId="0" applyNumberFormat="1" applyFont="1" applyFill="1" applyBorder="1" applyAlignment="1">
      <alignment horizontal="right"/>
    </xf>
    <xf numFmtId="0" fontId="44" fillId="33" borderId="46" xfId="0" applyFont="1" applyFill="1" applyBorder="1" applyAlignment="1">
      <alignment horizontal="left"/>
    </xf>
    <xf numFmtId="0" fontId="45" fillId="34" borderId="47" xfId="0" applyFont="1" applyFill="1" applyBorder="1" applyAlignment="1">
      <alignment horizontal="left"/>
    </xf>
    <xf numFmtId="0" fontId="46" fillId="35" borderId="48" xfId="0" applyNumberFormat="1" applyFont="1" applyFill="1" applyBorder="1" applyAlignment="1">
      <alignment wrapText="1"/>
    </xf>
    <xf numFmtId="0" fontId="48" fillId="0" borderId="49" xfId="0" applyNumberFormat="1" applyFont="1" applyBorder="1" applyAlignment="1">
      <alignment wrapText="1"/>
    </xf>
    <xf numFmtId="0" fontId="0" fillId="0" borderId="0" xfId="0" applyNumberFormat="1" applyAlignment="1">
      <alignment wrapText="1"/>
    </xf>
    <xf numFmtId="0" fontId="49" fillId="37" borderId="50" xfId="0" applyFont="1" applyFill="1" applyBorder="1"/>
    <xf numFmtId="0" fontId="50" fillId="0" borderId="51" xfId="0" applyNumberFormat="1" applyFont="1" applyBorder="1" applyAlignment="1">
      <alignment wrapText="1"/>
    </xf>
    <xf numFmtId="169" fontId="51" fillId="38" borderId="52" xfId="0" applyNumberFormat="1" applyFont="1" applyFill="1" applyBorder="1" applyAlignment="1">
      <alignment horizontal="right"/>
    </xf>
    <xf numFmtId="0" fontId="52" fillId="39" borderId="53" xfId="0" applyFont="1" applyFill="1" applyBorder="1"/>
    <xf numFmtId="0" fontId="53" fillId="40" borderId="54" xfId="0" applyFont="1" applyFill="1" applyBorder="1" applyAlignment="1">
      <alignment horizontal="left" wrapText="1"/>
    </xf>
    <xf numFmtId="0" fontId="54" fillId="41" borderId="55" xfId="0" applyFont="1" applyFill="1" applyBorder="1" applyAlignment="1">
      <alignment horizontal="center"/>
    </xf>
    <xf numFmtId="0" fontId="55" fillId="42" borderId="56" xfId="0" applyNumberFormat="1" applyFont="1" applyFill="1" applyBorder="1" applyAlignment="1">
      <alignment horizontal="left"/>
    </xf>
    <xf numFmtId="0" fontId="56" fillId="0" borderId="57" xfId="0" applyFont="1" applyBorder="1" applyAlignment="1">
      <alignment wrapText="1"/>
    </xf>
    <xf numFmtId="0" fontId="57" fillId="0" borderId="0" xfId="0" applyNumberFormat="1" applyFont="1" applyAlignment="1">
      <alignment wrapText="1"/>
    </xf>
    <xf numFmtId="0" fontId="58" fillId="43" borderId="58" xfId="0" applyFont="1" applyFill="1" applyBorder="1"/>
    <xf numFmtId="0" fontId="59" fillId="44" borderId="59" xfId="0" applyFont="1" applyFill="1" applyBorder="1" applyAlignment="1">
      <alignment horizontal="left"/>
    </xf>
    <xf numFmtId="169" fontId="60" fillId="45" borderId="60" xfId="0" applyNumberFormat="1" applyFont="1" applyFill="1" applyBorder="1"/>
    <xf numFmtId="0" fontId="61" fillId="46" borderId="61" xfId="0" applyFont="1" applyFill="1" applyBorder="1" applyAlignment="1">
      <alignment horizontal="left" wrapText="1"/>
    </xf>
    <xf numFmtId="0" fontId="62" fillId="0" borderId="62" xfId="0" applyFont="1" applyBorder="1" applyAlignment="1">
      <alignment wrapText="1"/>
    </xf>
    <xf numFmtId="0" fontId="63" fillId="0" borderId="63" xfId="0" applyNumberFormat="1" applyFont="1" applyBorder="1" applyAlignment="1">
      <alignment wrapText="1"/>
    </xf>
    <xf numFmtId="0" fontId="64" fillId="0" borderId="0" xfId="0" applyFont="1" applyAlignment="1">
      <alignment wrapText="1"/>
    </xf>
    <xf numFmtId="0" fontId="0" fillId="0" borderId="64" xfId="0" applyBorder="1" applyAlignment="1">
      <alignment wrapText="1"/>
    </xf>
    <xf numFmtId="0" fontId="65" fillId="0" borderId="65" xfId="0" applyFont="1" applyBorder="1" applyAlignment="1">
      <alignment wrapText="1"/>
    </xf>
    <xf numFmtId="0" fontId="66" fillId="47" borderId="66" xfId="0" applyFont="1" applyFill="1" applyBorder="1" applyAlignment="1">
      <alignment horizontal="left"/>
    </xf>
    <xf numFmtId="0" fontId="67" fillId="48" borderId="67" xfId="0" applyFont="1" applyFill="1" applyBorder="1" applyAlignment="1">
      <alignment horizontal="center" wrapText="1"/>
    </xf>
    <xf numFmtId="0" fontId="0" fillId="0" borderId="68" xfId="0" applyBorder="1" applyAlignment="1">
      <alignment horizontal="center" wrapText="1"/>
    </xf>
    <xf numFmtId="169" fontId="68" fillId="49" borderId="69" xfId="0" applyNumberFormat="1" applyFont="1" applyFill="1" applyBorder="1" applyAlignment="1">
      <alignment wrapText="1"/>
    </xf>
    <xf numFmtId="0" fontId="69" fillId="0" borderId="70" xfId="0" applyNumberFormat="1" applyFont="1" applyBorder="1" applyAlignment="1">
      <alignment wrapText="1"/>
    </xf>
    <xf numFmtId="168" fontId="70" fillId="50" borderId="71" xfId="0" applyNumberFormat="1" applyFont="1" applyFill="1" applyBorder="1" applyAlignment="1">
      <alignment horizontal="right"/>
    </xf>
    <xf numFmtId="0" fontId="71" fillId="51" borderId="72" xfId="0" applyFont="1" applyFill="1" applyBorder="1" applyAlignment="1">
      <alignment horizontal="left"/>
    </xf>
    <xf numFmtId="169" fontId="72" fillId="52" borderId="73" xfId="0" applyNumberFormat="1" applyFont="1" applyFill="1" applyBorder="1" applyAlignment="1">
      <alignment horizontal="center" wrapText="1"/>
    </xf>
    <xf numFmtId="169" fontId="73" fillId="0" borderId="74" xfId="0" applyNumberFormat="1" applyFont="1" applyBorder="1" applyAlignment="1">
      <alignment wrapText="1"/>
    </xf>
    <xf numFmtId="0" fontId="74" fillId="53" borderId="75" xfId="0" applyNumberFormat="1" applyFont="1" applyFill="1" applyBorder="1" applyAlignment="1">
      <alignment horizontal="left"/>
    </xf>
    <xf numFmtId="170" fontId="75" fillId="54" borderId="76" xfId="0" applyNumberFormat="1" applyFont="1" applyFill="1" applyBorder="1" applyAlignment="1">
      <alignment horizontal="right"/>
    </xf>
    <xf numFmtId="0" fontId="0" fillId="0" borderId="77" xfId="0" applyBorder="1" applyAlignment="1">
      <alignment wrapText="1"/>
    </xf>
    <xf numFmtId="0" fontId="76" fillId="55" borderId="78" xfId="0" applyNumberFormat="1" applyFont="1" applyFill="1" applyBorder="1" applyAlignment="1">
      <alignment wrapText="1"/>
    </xf>
    <xf numFmtId="0" fontId="77" fillId="0" borderId="79" xfId="0" applyFont="1" applyBorder="1" applyAlignment="1">
      <alignment wrapText="1"/>
    </xf>
    <xf numFmtId="0" fontId="47" fillId="36" borderId="80" xfId="0" applyNumberFormat="1" applyFont="1" applyFill="1" applyBorder="1" applyAlignment="1">
      <alignment horizontal="left" vertical="center"/>
    </xf>
    <xf numFmtId="168" fontId="14" fillId="12" borderId="80" xfId="0" applyNumberFormat="1" applyFont="1" applyFill="1" applyBorder="1" applyAlignment="1">
      <alignment horizontal="right" vertical="center"/>
    </xf>
    <xf numFmtId="0" fontId="26" fillId="0" borderId="81" xfId="0" applyFont="1" applyBorder="1" applyAlignment="1">
      <alignment wrapText="1"/>
    </xf>
    <xf numFmtId="0" fontId="0" fillId="0" borderId="0" xfId="0"/>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latin typeface="Verdana"/>
              </a:defRPr>
            </a:pPr>
            <a:r>
              <a:t># of Student Green Funds Created by Year</a:t>
            </a:r>
          </a:p>
        </c:rich>
      </c:tx>
    </c:title>
    <c:plotArea>
      <c:layout/>
      <c:lineChart>
        <c:grouping val="standard"/>
        <c:ser>
          <c:idx val="0"/>
          <c:order val="0"/>
          <c:tx>
            <c:strRef>
              <c:f>'Green fees by year chart'!$D$1</c:f>
              <c:strCache>
                <c:ptCount val="1"/>
                <c:pt idx="0">
                  <c:v># of Student Green Funds</c:v>
                </c:pt>
              </c:strCache>
            </c:strRef>
          </c:tx>
          <c:spPr>
            <a:ln w="25400" cmpd="sng">
              <a:solidFill>
                <a:srgbClr val="38761D"/>
              </a:solidFill>
            </a:ln>
          </c:spPr>
          <c:marker>
            <c:symbol val="circle"/>
            <c:size val="5"/>
            <c:spPr>
              <a:solidFill>
                <a:srgbClr val="38761D"/>
              </a:solidFill>
              <a:ln cmpd="sng">
                <a:solidFill>
                  <a:srgbClr val="38761D"/>
                </a:solidFill>
              </a:ln>
            </c:spPr>
          </c:marker>
          <c:cat>
            <c:numRef>
              <c:f>'Green fees by year chart'!$C$2:$C$41</c:f>
              <c:numCache>
                <c:formatCode>General</c:formatCode>
                <c:ptCount val="40"/>
                <c:pt idx="0">
                  <c:v>1973.0</c:v>
                </c:pt>
                <c:pt idx="1">
                  <c:v>1974.0</c:v>
                </c:pt>
                <c:pt idx="2">
                  <c:v>1975.0</c:v>
                </c:pt>
                <c:pt idx="3">
                  <c:v>1976.0</c:v>
                </c:pt>
                <c:pt idx="4">
                  <c:v>1977.0</c:v>
                </c:pt>
                <c:pt idx="5">
                  <c:v>1978.0</c:v>
                </c:pt>
                <c:pt idx="6">
                  <c:v>1979.0</c:v>
                </c:pt>
                <c:pt idx="7">
                  <c:v>1980.0</c:v>
                </c:pt>
                <c:pt idx="8">
                  <c:v>1981.0</c:v>
                </c:pt>
                <c:pt idx="9">
                  <c:v>1982.0</c:v>
                </c:pt>
                <c:pt idx="10">
                  <c:v>1983.0</c:v>
                </c:pt>
                <c:pt idx="11">
                  <c:v>1984.0</c:v>
                </c:pt>
                <c:pt idx="12">
                  <c:v>1985.0</c:v>
                </c:pt>
                <c:pt idx="13">
                  <c:v>1986.0</c:v>
                </c:pt>
                <c:pt idx="14">
                  <c:v>1987.0</c:v>
                </c:pt>
                <c:pt idx="15">
                  <c:v>1988.0</c:v>
                </c:pt>
                <c:pt idx="16">
                  <c:v>1989.0</c:v>
                </c:pt>
                <c:pt idx="17">
                  <c:v>1990.0</c:v>
                </c:pt>
                <c:pt idx="18">
                  <c:v>1991.0</c:v>
                </c:pt>
                <c:pt idx="19">
                  <c:v>1992.0</c:v>
                </c:pt>
                <c:pt idx="20">
                  <c:v>1993.0</c:v>
                </c:pt>
                <c:pt idx="21">
                  <c:v>1994.0</c:v>
                </c:pt>
                <c:pt idx="22">
                  <c:v>1995.0</c:v>
                </c:pt>
                <c:pt idx="23">
                  <c:v>1996.0</c:v>
                </c:pt>
                <c:pt idx="24">
                  <c:v>1997.0</c:v>
                </c:pt>
                <c:pt idx="25">
                  <c:v>1998.0</c:v>
                </c:pt>
                <c:pt idx="26">
                  <c:v>1999.0</c:v>
                </c:pt>
                <c:pt idx="27">
                  <c:v>2000.0</c:v>
                </c:pt>
                <c:pt idx="28">
                  <c:v>2001.0</c:v>
                </c:pt>
                <c:pt idx="29">
                  <c:v>2002.0</c:v>
                </c:pt>
                <c:pt idx="30">
                  <c:v>2003.0</c:v>
                </c:pt>
                <c:pt idx="31">
                  <c:v>2004.0</c:v>
                </c:pt>
                <c:pt idx="32">
                  <c:v>2005.0</c:v>
                </c:pt>
                <c:pt idx="33">
                  <c:v>2006.0</c:v>
                </c:pt>
                <c:pt idx="34">
                  <c:v>2007.0</c:v>
                </c:pt>
                <c:pt idx="35">
                  <c:v>2008.0</c:v>
                </c:pt>
                <c:pt idx="36">
                  <c:v>2009.0</c:v>
                </c:pt>
                <c:pt idx="37">
                  <c:v>2010.0</c:v>
                </c:pt>
                <c:pt idx="38">
                  <c:v>2011.0</c:v>
                </c:pt>
                <c:pt idx="39">
                  <c:v>2012.0</c:v>
                </c:pt>
              </c:numCache>
            </c:numRef>
          </c:cat>
          <c:val>
            <c:numRef>
              <c:f>'Green fees by year chart'!$D$2:$D$41</c:f>
              <c:numCache>
                <c:formatCode>General</c:formatCode>
                <c:ptCount val="40"/>
                <c:pt idx="0">
                  <c:v>1.0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1.0</c:v>
                </c:pt>
                <c:pt idx="19">
                  <c:v>0.0</c:v>
                </c:pt>
                <c:pt idx="20">
                  <c:v>0.0</c:v>
                </c:pt>
                <c:pt idx="21">
                  <c:v>0.0</c:v>
                </c:pt>
                <c:pt idx="22">
                  <c:v>1.0</c:v>
                </c:pt>
                <c:pt idx="23">
                  <c:v>0.0</c:v>
                </c:pt>
                <c:pt idx="24">
                  <c:v>1.0</c:v>
                </c:pt>
                <c:pt idx="25">
                  <c:v>0.0</c:v>
                </c:pt>
                <c:pt idx="26">
                  <c:v>0.0</c:v>
                </c:pt>
                <c:pt idx="27">
                  <c:v>1.0</c:v>
                </c:pt>
                <c:pt idx="28">
                  <c:v>0.0</c:v>
                </c:pt>
                <c:pt idx="29">
                  <c:v>1.0</c:v>
                </c:pt>
                <c:pt idx="30">
                  <c:v>3.0</c:v>
                </c:pt>
                <c:pt idx="31">
                  <c:v>9.0</c:v>
                </c:pt>
                <c:pt idx="32">
                  <c:v>10.0</c:v>
                </c:pt>
                <c:pt idx="33">
                  <c:v>10.0</c:v>
                </c:pt>
                <c:pt idx="34">
                  <c:v>33.0</c:v>
                </c:pt>
                <c:pt idx="35">
                  <c:v>18.0</c:v>
                </c:pt>
                <c:pt idx="36">
                  <c:v>36.0</c:v>
                </c:pt>
                <c:pt idx="37">
                  <c:v>35.0</c:v>
                </c:pt>
                <c:pt idx="38">
                  <c:v>13.0</c:v>
                </c:pt>
                <c:pt idx="39">
                  <c:v>2.0</c:v>
                </c:pt>
              </c:numCache>
            </c:numRef>
          </c:val>
        </c:ser>
        <c:marker val="1"/>
        <c:axId val="258770424"/>
        <c:axId val="258776248"/>
      </c:lineChart>
      <c:catAx>
        <c:axId val="258770424"/>
        <c:scaling>
          <c:orientation val="minMax"/>
        </c:scaling>
        <c:axPos val="b"/>
        <c:numFmt formatCode="General" sourceLinked="1"/>
        <c:tickLblPos val="nextTo"/>
        <c:txPr>
          <a:bodyPr/>
          <a:lstStyle/>
          <a:p>
            <a:pPr>
              <a:defRPr>
                <a:latin typeface="Verdana"/>
              </a:defRPr>
            </a:pPr>
            <a:endParaRPr lang="en-US"/>
          </a:p>
        </c:txPr>
        <c:crossAx val="258776248"/>
        <c:crosses val="autoZero"/>
        <c:lblAlgn val="ctr"/>
        <c:lblOffset val="100"/>
      </c:catAx>
      <c:valAx>
        <c:axId val="258776248"/>
        <c:scaling>
          <c:orientation val="minMax"/>
        </c:scaling>
        <c:axPos val="l"/>
        <c:majorGridlines/>
        <c:numFmt formatCode="General" sourceLinked="1"/>
        <c:tickLblPos val="nextTo"/>
        <c:spPr>
          <a:ln w="47625">
            <a:noFill/>
          </a:ln>
        </c:spPr>
        <c:txPr>
          <a:bodyPr/>
          <a:lstStyle/>
          <a:p>
            <a:pPr>
              <a:defRPr>
                <a:latin typeface="Verdana"/>
              </a:defRPr>
            </a:pPr>
            <a:endParaRPr lang="en-US"/>
          </a:p>
        </c:txPr>
        <c:crossAx val="258770424"/>
        <c:crosses val="autoZero"/>
        <c:crossBetween val="between"/>
      </c:valAx>
    </c:plotArea>
    <c:legend>
      <c:legendPos val="b"/>
      <c:txPr>
        <a:bodyPr/>
        <a:lstStyle/>
        <a:p>
          <a:pPr>
            <a:defRPr>
              <a:latin typeface="Verdana"/>
            </a:defRPr>
          </a:pPr>
          <a:endParaRPr lang="en-US"/>
        </a:p>
      </c:txPr>
    </c:legend>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t>Active Campus Green Funds by Institutional Control &amp; Funding Source</a:t>
            </a:r>
          </a:p>
        </c:rich>
      </c:tx>
    </c:title>
    <c:plotArea>
      <c:layout/>
      <c:barChart>
        <c:barDir val="col"/>
        <c:grouping val="clustered"/>
        <c:ser>
          <c:idx val="0"/>
          <c:order val="0"/>
          <c:tx>
            <c:strRef>
              <c:f>'Institutional Control'!$B$1</c:f>
              <c:strCache>
                <c:ptCount val="1"/>
                <c:pt idx="0">
                  <c:v>Student Green _x000d_Funds</c:v>
                </c:pt>
              </c:strCache>
            </c:strRef>
          </c:tx>
          <c:spPr>
            <a:solidFill>
              <a:srgbClr val="3366CC"/>
            </a:solidFill>
          </c:spPr>
          <c:cat>
            <c:strRef>
              <c:f>'Institutional Control'!$A$2:$A$3</c:f>
              <c:strCache>
                <c:ptCount val="2"/>
                <c:pt idx="0">
                  <c:v>Public</c:v>
                </c:pt>
                <c:pt idx="1">
                  <c:v>Private not-for-profit</c:v>
                </c:pt>
              </c:strCache>
            </c:strRef>
          </c:cat>
          <c:val>
            <c:numRef>
              <c:f>'Institutional Control'!$B$2:$B$3</c:f>
              <c:numCache>
                <c:formatCode>General</c:formatCode>
                <c:ptCount val="2"/>
                <c:pt idx="0">
                  <c:v>104.0</c:v>
                </c:pt>
                <c:pt idx="1">
                  <c:v>27.0</c:v>
                </c:pt>
              </c:numCache>
            </c:numRef>
          </c:val>
        </c:ser>
        <c:ser>
          <c:idx val="1"/>
          <c:order val="1"/>
          <c:tx>
            <c:strRef>
              <c:f>'Institutional Control'!$C$1</c:f>
              <c:strCache>
                <c:ptCount val="1"/>
                <c:pt idx="0">
                  <c:v>Alumni &amp; Non-Student Fee _x000d_Green Funds</c:v>
                </c:pt>
              </c:strCache>
            </c:strRef>
          </c:tx>
          <c:spPr>
            <a:solidFill>
              <a:srgbClr val="DC3912"/>
            </a:solidFill>
          </c:spPr>
          <c:cat>
            <c:strRef>
              <c:f>'Institutional Control'!$A$2:$A$3</c:f>
              <c:strCache>
                <c:ptCount val="2"/>
                <c:pt idx="0">
                  <c:v>Public</c:v>
                </c:pt>
                <c:pt idx="1">
                  <c:v>Private not-for-profit</c:v>
                </c:pt>
              </c:strCache>
            </c:strRef>
          </c:cat>
          <c:val>
            <c:numRef>
              <c:f>'Institutional Control'!$C$2:$C$3</c:f>
              <c:numCache>
                <c:formatCode>General</c:formatCode>
                <c:ptCount val="2"/>
                <c:pt idx="0">
                  <c:v>0.0</c:v>
                </c:pt>
                <c:pt idx="1">
                  <c:v>0.0</c:v>
                </c:pt>
              </c:numCache>
            </c:numRef>
          </c:val>
        </c:ser>
        <c:axId val="228459864"/>
        <c:axId val="212778728"/>
      </c:barChart>
      <c:catAx>
        <c:axId val="228459864"/>
        <c:scaling>
          <c:orientation val="minMax"/>
        </c:scaling>
        <c:axPos val="b"/>
        <c:tickLblPos val="nextTo"/>
        <c:txPr>
          <a:bodyPr/>
          <a:lstStyle/>
          <a:p>
            <a:pPr>
              <a:defRPr/>
            </a:pPr>
            <a:endParaRPr lang="en-US"/>
          </a:p>
        </c:txPr>
        <c:crossAx val="212778728"/>
        <c:crosses val="autoZero"/>
        <c:lblAlgn val="ctr"/>
        <c:lblOffset val="100"/>
      </c:catAx>
      <c:valAx>
        <c:axId val="212778728"/>
        <c:scaling>
          <c:orientation val="minMax"/>
        </c:scaling>
        <c:axPos val="l"/>
        <c:majorGridlines/>
        <c:numFmt formatCode="General" sourceLinked="1"/>
        <c:tickLblPos val="nextTo"/>
        <c:spPr>
          <a:ln w="47625">
            <a:noFill/>
          </a:ln>
        </c:spPr>
        <c:txPr>
          <a:bodyPr/>
          <a:lstStyle/>
          <a:p>
            <a:pPr>
              <a:defRPr/>
            </a:pPr>
            <a:endParaRPr lang="en-US"/>
          </a:p>
        </c:txPr>
        <c:crossAx val="228459864"/>
        <c:crosses val="autoZero"/>
        <c:crossBetween val="between"/>
      </c:valAx>
    </c:plotArea>
    <c:legend>
      <c:legendPos val="b"/>
    </c:legend>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5</xdr:col>
      <xdr:colOff>361950</xdr:colOff>
      <xdr:row>1</xdr:row>
      <xdr:rowOff>342900</xdr:rowOff>
    </xdr:from>
    <xdr:ext cx="5715000" cy="35337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fPrintsWithSheet="0"/>
  </xdr:oneCellAnchor>
</xdr:wsDr>
</file>

<file path=xl/drawings/drawing2.xml><?xml version="1.0" encoding="utf-8"?>
<xdr:wsDr xmlns:xdr="http://schemas.openxmlformats.org/drawingml/2006/spreadsheetDrawing" xmlns:a="http://schemas.openxmlformats.org/drawingml/2006/main">
  <xdr:oneCellAnchor>
    <xdr:from>
      <xdr:col>5</xdr:col>
      <xdr:colOff>76200</xdr:colOff>
      <xdr:row>0</xdr:row>
      <xdr:rowOff>381000</xdr:rowOff>
    </xdr:from>
    <xdr:ext cx="6819900" cy="410527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N173"/>
  <sheetViews>
    <sheetView tabSelected="1" workbookViewId="0">
      <pane xSplit="1" ySplit="1" topLeftCell="G2" activePane="bottomRight" state="frozen"/>
      <selection pane="topRight" activeCell="B1" sqref="B1"/>
      <selection pane="bottomLeft" activeCell="A3" sqref="A3"/>
      <selection pane="bottomRight" activeCell="K94" sqref="K94"/>
    </sheetView>
  </sheetViews>
  <sheetFormatPr baseColWidth="10" defaultColWidth="9.1640625" defaultRowHeight="15" customHeight="1"/>
  <cols>
    <col min="1" max="1" width="50.83203125" customWidth="1"/>
    <col min="2" max="2" width="19.33203125" customWidth="1"/>
    <col min="3" max="3" width="14" customWidth="1"/>
    <col min="4" max="4" width="11" customWidth="1"/>
    <col min="6" max="6" width="42.1640625" customWidth="1"/>
    <col min="7" max="7" width="10.83203125" customWidth="1"/>
    <col min="8" max="9" width="11" customWidth="1"/>
    <col min="11" max="11" width="12.33203125" customWidth="1"/>
    <col min="12" max="12" width="62" customWidth="1"/>
    <col min="13" max="13" width="7.1640625" hidden="1" customWidth="1"/>
    <col min="14" max="14" width="5.6640625" hidden="1" customWidth="1"/>
  </cols>
  <sheetData>
    <row r="1" spans="1:14" ht="48.75" customHeight="1">
      <c r="A1" s="4" t="s">
        <v>5</v>
      </c>
      <c r="B1" s="44" t="s">
        <v>139</v>
      </c>
      <c r="C1" s="4" t="s">
        <v>140</v>
      </c>
      <c r="D1" s="4" t="s">
        <v>141</v>
      </c>
      <c r="E1" s="4" t="s">
        <v>142</v>
      </c>
      <c r="F1" s="4" t="s">
        <v>143</v>
      </c>
      <c r="G1" s="44" t="s">
        <v>11</v>
      </c>
      <c r="H1" s="11" t="s">
        <v>12</v>
      </c>
      <c r="I1" s="44" t="s">
        <v>1</v>
      </c>
      <c r="J1" s="78" t="s">
        <v>13</v>
      </c>
      <c r="K1" s="20" t="s">
        <v>14</v>
      </c>
      <c r="L1" s="18" t="s">
        <v>15</v>
      </c>
      <c r="M1" s="41" t="s">
        <v>16</v>
      </c>
      <c r="N1" s="70" t="s">
        <v>17</v>
      </c>
    </row>
    <row r="2" spans="1:14" ht="13">
      <c r="A2" s="49" t="s">
        <v>18</v>
      </c>
      <c r="B2" s="58" t="s">
        <v>19</v>
      </c>
      <c r="C2" s="49" t="s">
        <v>20</v>
      </c>
      <c r="D2" s="49" t="s">
        <v>21</v>
      </c>
      <c r="E2" s="49" t="s">
        <v>22</v>
      </c>
      <c r="F2" s="49" t="s">
        <v>23</v>
      </c>
      <c r="G2" s="58">
        <v>2005</v>
      </c>
      <c r="H2" s="76">
        <v>10</v>
      </c>
      <c r="I2" s="58" t="s">
        <v>24</v>
      </c>
      <c r="J2" s="21">
        <v>0</v>
      </c>
      <c r="K2" s="62" t="s">
        <v>25</v>
      </c>
      <c r="L2" s="22" t="s">
        <v>26</v>
      </c>
      <c r="M2" s="41">
        <v>1</v>
      </c>
      <c r="N2" s="70">
        <v>1</v>
      </c>
    </row>
    <row r="3" spans="1:14" ht="13">
      <c r="A3" s="49" t="s">
        <v>27</v>
      </c>
      <c r="B3" s="58" t="s">
        <v>19</v>
      </c>
      <c r="C3" s="49" t="s">
        <v>28</v>
      </c>
      <c r="D3" s="49" t="s">
        <v>29</v>
      </c>
      <c r="E3" s="49" t="s">
        <v>22</v>
      </c>
      <c r="F3" s="49" t="s">
        <v>30</v>
      </c>
      <c r="G3" s="58">
        <v>2009</v>
      </c>
      <c r="H3" s="76">
        <v>1</v>
      </c>
      <c r="I3" s="58" t="s">
        <v>31</v>
      </c>
      <c r="J3" s="21"/>
      <c r="K3" s="62" t="s">
        <v>25</v>
      </c>
      <c r="L3" s="22" t="s">
        <v>32</v>
      </c>
      <c r="M3" s="41">
        <v>1</v>
      </c>
      <c r="N3" s="70">
        <v>1</v>
      </c>
    </row>
    <row r="4" spans="1:14" ht="13">
      <c r="A4" s="49" t="s">
        <v>63</v>
      </c>
      <c r="B4" s="58" t="s">
        <v>19</v>
      </c>
      <c r="C4" s="49" t="s">
        <v>64</v>
      </c>
      <c r="D4" s="49" t="s">
        <v>65</v>
      </c>
      <c r="E4" s="49" t="s">
        <v>22</v>
      </c>
      <c r="F4" s="49" t="s">
        <v>66</v>
      </c>
      <c r="G4" s="58">
        <v>2007</v>
      </c>
      <c r="H4" s="76">
        <v>10</v>
      </c>
      <c r="I4" s="58" t="s">
        <v>24</v>
      </c>
      <c r="J4" s="21">
        <v>0</v>
      </c>
      <c r="K4" s="62" t="s">
        <v>25</v>
      </c>
      <c r="L4" s="22" t="s">
        <v>67</v>
      </c>
      <c r="M4" s="41">
        <v>1</v>
      </c>
      <c r="N4" s="70">
        <v>1</v>
      </c>
    </row>
    <row r="5" spans="1:14" ht="13">
      <c r="A5" s="49" t="s">
        <v>68</v>
      </c>
      <c r="B5" s="58" t="s">
        <v>19</v>
      </c>
      <c r="C5" s="49" t="s">
        <v>69</v>
      </c>
      <c r="D5" s="49" t="s">
        <v>70</v>
      </c>
      <c r="E5" s="49" t="s">
        <v>22</v>
      </c>
      <c r="F5" s="49" t="s">
        <v>71</v>
      </c>
      <c r="G5" s="58">
        <v>2009</v>
      </c>
      <c r="H5" s="76">
        <v>10</v>
      </c>
      <c r="I5" s="58" t="s">
        <v>72</v>
      </c>
      <c r="J5" s="21"/>
      <c r="K5" s="62" t="s">
        <v>25</v>
      </c>
      <c r="L5" s="22" t="s">
        <v>0</v>
      </c>
      <c r="M5" s="41">
        <v>1</v>
      </c>
      <c r="N5" s="70">
        <v>1</v>
      </c>
    </row>
    <row r="6" spans="1:14" ht="13">
      <c r="A6" s="49" t="s">
        <v>171</v>
      </c>
      <c r="B6" s="58" t="s">
        <v>19</v>
      </c>
      <c r="C6" s="49" t="s">
        <v>172</v>
      </c>
      <c r="D6" s="49" t="s">
        <v>173</v>
      </c>
      <c r="E6" s="49" t="s">
        <v>22</v>
      </c>
      <c r="F6" s="49" t="s">
        <v>174</v>
      </c>
      <c r="G6" s="58">
        <v>2009</v>
      </c>
      <c r="H6" s="76">
        <v>5</v>
      </c>
      <c r="I6" s="58" t="s">
        <v>24</v>
      </c>
      <c r="J6" s="21">
        <v>0</v>
      </c>
      <c r="K6" s="62" t="s">
        <v>25</v>
      </c>
      <c r="L6" s="22" t="s">
        <v>175</v>
      </c>
      <c r="M6" s="41">
        <v>1</v>
      </c>
      <c r="N6" s="70">
        <v>1</v>
      </c>
    </row>
    <row r="7" spans="1:14" ht="15.75" customHeight="1">
      <c r="A7" s="49" t="s">
        <v>176</v>
      </c>
      <c r="B7" s="58" t="s">
        <v>19</v>
      </c>
      <c r="C7" s="49" t="s">
        <v>177</v>
      </c>
      <c r="D7" s="49" t="s">
        <v>178</v>
      </c>
      <c r="E7" s="49" t="s">
        <v>22</v>
      </c>
      <c r="F7" s="49" t="s">
        <v>179</v>
      </c>
      <c r="G7" s="58">
        <v>2009</v>
      </c>
      <c r="H7" s="76">
        <v>5</v>
      </c>
      <c r="I7" s="58" t="s">
        <v>24</v>
      </c>
      <c r="J7" s="15">
        <v>0</v>
      </c>
      <c r="K7" s="25" t="s">
        <v>180</v>
      </c>
      <c r="L7" s="48" t="s">
        <v>181</v>
      </c>
      <c r="M7" s="41">
        <v>1</v>
      </c>
      <c r="N7" s="70">
        <v>1</v>
      </c>
    </row>
    <row r="8" spans="1:14" ht="13">
      <c r="A8" s="49" t="s">
        <v>182</v>
      </c>
      <c r="B8" s="58" t="s">
        <v>183</v>
      </c>
      <c r="C8" s="49" t="s">
        <v>106</v>
      </c>
      <c r="D8" s="49" t="s">
        <v>107</v>
      </c>
      <c r="E8" s="49" t="s">
        <v>22</v>
      </c>
      <c r="F8" s="49" t="s">
        <v>108</v>
      </c>
      <c r="G8" s="58">
        <v>2010</v>
      </c>
      <c r="H8" s="76">
        <v>15</v>
      </c>
      <c r="I8" s="58" t="s">
        <v>109</v>
      </c>
      <c r="J8" s="15">
        <v>0</v>
      </c>
      <c r="K8" s="56" t="s">
        <v>25</v>
      </c>
      <c r="L8" s="22" t="s">
        <v>110</v>
      </c>
      <c r="M8" s="41">
        <v>1</v>
      </c>
      <c r="N8" s="70">
        <v>1</v>
      </c>
    </row>
    <row r="9" spans="1:14" ht="13">
      <c r="A9" s="49" t="s">
        <v>2</v>
      </c>
      <c r="B9" s="58" t="s">
        <v>19</v>
      </c>
      <c r="C9" s="49" t="s">
        <v>111</v>
      </c>
      <c r="D9" s="49" t="s">
        <v>112</v>
      </c>
      <c r="E9" s="49" t="s">
        <v>22</v>
      </c>
      <c r="F9" s="49" t="s">
        <v>113</v>
      </c>
      <c r="G9" s="58">
        <v>2006</v>
      </c>
      <c r="H9" s="76">
        <v>5</v>
      </c>
      <c r="I9" s="58" t="s">
        <v>24</v>
      </c>
      <c r="J9" s="21">
        <v>0</v>
      </c>
      <c r="K9" s="62" t="s">
        <v>25</v>
      </c>
      <c r="L9" s="22" t="s">
        <v>114</v>
      </c>
      <c r="M9" s="41">
        <v>1</v>
      </c>
      <c r="N9" s="70">
        <v>1</v>
      </c>
    </row>
    <row r="10" spans="1:14" ht="13">
      <c r="A10" s="49" t="s">
        <v>115</v>
      </c>
      <c r="B10" s="58" t="s">
        <v>19</v>
      </c>
      <c r="C10" s="49" t="s">
        <v>116</v>
      </c>
      <c r="D10" s="49" t="s">
        <v>117</v>
      </c>
      <c r="E10" s="49" t="s">
        <v>22</v>
      </c>
      <c r="F10" s="49" t="s">
        <v>118</v>
      </c>
      <c r="G10" s="58">
        <v>2006</v>
      </c>
      <c r="H10" s="76">
        <v>0.25</v>
      </c>
      <c r="I10" s="58" t="s">
        <v>31</v>
      </c>
      <c r="J10" s="21">
        <v>3</v>
      </c>
      <c r="K10" s="62" t="s">
        <v>25</v>
      </c>
      <c r="L10" s="22" t="s">
        <v>202</v>
      </c>
      <c r="M10" s="41">
        <v>1</v>
      </c>
      <c r="N10" s="70">
        <v>1</v>
      </c>
    </row>
    <row r="11" spans="1:14" ht="13">
      <c r="A11" s="49" t="s">
        <v>203</v>
      </c>
      <c r="B11" s="58" t="s">
        <v>183</v>
      </c>
      <c r="C11" s="49" t="s">
        <v>204</v>
      </c>
      <c r="D11" s="49" t="s">
        <v>205</v>
      </c>
      <c r="E11" s="49" t="s">
        <v>22</v>
      </c>
      <c r="F11" s="49" t="s">
        <v>206</v>
      </c>
      <c r="G11" s="58">
        <v>2007</v>
      </c>
      <c r="H11" s="76">
        <v>20</v>
      </c>
      <c r="I11" s="58" t="s">
        <v>109</v>
      </c>
      <c r="J11" s="21">
        <v>0</v>
      </c>
      <c r="K11" s="62" t="s">
        <v>25</v>
      </c>
      <c r="L11" s="22" t="s">
        <v>73</v>
      </c>
      <c r="M11" s="41">
        <v>1</v>
      </c>
      <c r="N11" s="70">
        <v>1</v>
      </c>
    </row>
    <row r="12" spans="1:14" ht="13">
      <c r="A12" s="49" t="s">
        <v>74</v>
      </c>
      <c r="B12" s="58" t="s">
        <v>183</v>
      </c>
      <c r="C12" s="49" t="s">
        <v>75</v>
      </c>
      <c r="D12" s="49" t="s">
        <v>107</v>
      </c>
      <c r="E12" s="49" t="s">
        <v>22</v>
      </c>
      <c r="F12" s="49" t="s">
        <v>76</v>
      </c>
      <c r="G12" s="58">
        <v>2012</v>
      </c>
      <c r="H12" s="76" t="s">
        <v>77</v>
      </c>
      <c r="I12" s="58" t="s">
        <v>24</v>
      </c>
      <c r="J12" s="21"/>
      <c r="K12" s="5"/>
      <c r="L12" s="22"/>
      <c r="M12" s="41"/>
      <c r="N12" s="70"/>
    </row>
    <row r="13" spans="1:14" ht="13">
      <c r="A13" s="49" t="s">
        <v>78</v>
      </c>
      <c r="B13" s="58" t="s">
        <v>19</v>
      </c>
      <c r="C13" s="49" t="s">
        <v>79</v>
      </c>
      <c r="D13" s="49" t="s">
        <v>80</v>
      </c>
      <c r="E13" s="49" t="s">
        <v>22</v>
      </c>
      <c r="F13" s="49"/>
      <c r="G13" s="58">
        <v>2007</v>
      </c>
      <c r="H13" s="76">
        <v>20</v>
      </c>
      <c r="I13" s="58" t="s">
        <v>109</v>
      </c>
      <c r="J13" s="21"/>
      <c r="K13" s="53"/>
      <c r="L13" s="22" t="s">
        <v>470</v>
      </c>
      <c r="M13" s="41">
        <v>1</v>
      </c>
      <c r="N13" s="70">
        <v>1</v>
      </c>
    </row>
    <row r="14" spans="1:14" ht="13">
      <c r="A14" s="49" t="s">
        <v>81</v>
      </c>
      <c r="B14" s="58" t="s">
        <v>19</v>
      </c>
      <c r="C14" s="49" t="s">
        <v>82</v>
      </c>
      <c r="D14" s="49" t="s">
        <v>80</v>
      </c>
      <c r="E14" s="49" t="s">
        <v>22</v>
      </c>
      <c r="F14" s="49" t="s">
        <v>83</v>
      </c>
      <c r="G14" s="58">
        <v>2010</v>
      </c>
      <c r="H14" s="76">
        <v>10</v>
      </c>
      <c r="I14" s="58" t="s">
        <v>24</v>
      </c>
      <c r="J14" s="21"/>
      <c r="K14" s="62" t="s">
        <v>25</v>
      </c>
      <c r="L14" s="22" t="s">
        <v>84</v>
      </c>
      <c r="M14" s="41">
        <v>1</v>
      </c>
      <c r="N14" s="70">
        <v>1</v>
      </c>
    </row>
    <row r="15" spans="1:14" ht="13">
      <c r="A15" s="49" t="s">
        <v>85</v>
      </c>
      <c r="B15" s="58" t="s">
        <v>19</v>
      </c>
      <c r="C15" s="49" t="s">
        <v>86</v>
      </c>
      <c r="D15" s="49" t="s">
        <v>87</v>
      </c>
      <c r="E15" s="49" t="s">
        <v>22</v>
      </c>
      <c r="F15" s="49" t="s">
        <v>206</v>
      </c>
      <c r="G15" s="58">
        <v>2012</v>
      </c>
      <c r="H15" s="76" t="s">
        <v>88</v>
      </c>
      <c r="I15" s="58" t="s">
        <v>89</v>
      </c>
      <c r="J15" s="21"/>
      <c r="K15" s="53"/>
      <c r="L15" s="22"/>
      <c r="M15" s="41">
        <v>1</v>
      </c>
      <c r="N15" s="70"/>
    </row>
    <row r="16" spans="1:14" ht="13">
      <c r="A16" s="49" t="s">
        <v>3</v>
      </c>
      <c r="B16" s="26" t="s">
        <v>19</v>
      </c>
      <c r="C16" s="59" t="s">
        <v>101</v>
      </c>
      <c r="D16" s="59" t="s">
        <v>102</v>
      </c>
      <c r="E16" s="49" t="s">
        <v>22</v>
      </c>
      <c r="F16" s="49" t="s">
        <v>103</v>
      </c>
      <c r="G16" s="58">
        <v>2008</v>
      </c>
      <c r="H16" s="76">
        <v>15</v>
      </c>
      <c r="I16" s="58" t="s">
        <v>24</v>
      </c>
      <c r="J16" s="21"/>
      <c r="K16" s="53"/>
      <c r="L16" s="22" t="s">
        <v>104</v>
      </c>
      <c r="M16" s="41">
        <v>1</v>
      </c>
      <c r="N16" s="70">
        <v>1</v>
      </c>
    </row>
    <row r="17" spans="1:14" ht="16.5" customHeight="1">
      <c r="A17" s="59" t="s">
        <v>4</v>
      </c>
      <c r="B17" s="35" t="s">
        <v>19</v>
      </c>
      <c r="C17" s="85" t="s">
        <v>35</v>
      </c>
      <c r="D17" s="85" t="s">
        <v>36</v>
      </c>
      <c r="E17" s="85" t="s">
        <v>37</v>
      </c>
      <c r="F17" s="85" t="s">
        <v>38</v>
      </c>
      <c r="G17" s="35">
        <v>2007</v>
      </c>
      <c r="H17" s="86">
        <v>5</v>
      </c>
      <c r="I17" s="58" t="s">
        <v>39</v>
      </c>
      <c r="J17" s="21"/>
      <c r="K17" s="53"/>
      <c r="L17" s="88" t="s">
        <v>233</v>
      </c>
      <c r="M17" s="87"/>
      <c r="N17" s="70"/>
    </row>
    <row r="18" spans="1:14" ht="13">
      <c r="A18" s="71" t="s">
        <v>6</v>
      </c>
      <c r="B18" s="50" t="s">
        <v>183</v>
      </c>
      <c r="C18" s="59" t="s">
        <v>234</v>
      </c>
      <c r="D18" s="59" t="s">
        <v>235</v>
      </c>
      <c r="E18" s="59" t="s">
        <v>236</v>
      </c>
      <c r="F18" s="59" t="s">
        <v>237</v>
      </c>
      <c r="G18" s="58">
        <v>2007</v>
      </c>
      <c r="H18" s="81">
        <v>0.25</v>
      </c>
      <c r="I18" s="58" t="s">
        <v>31</v>
      </c>
      <c r="J18" s="21"/>
      <c r="K18" s="53"/>
      <c r="L18" s="22"/>
      <c r="M18" s="41">
        <v>1</v>
      </c>
      <c r="N18" s="70">
        <v>1</v>
      </c>
    </row>
    <row r="19" spans="1:14" ht="13">
      <c r="A19" s="49" t="s">
        <v>238</v>
      </c>
      <c r="B19" s="58" t="s">
        <v>183</v>
      </c>
      <c r="C19" s="49" t="s">
        <v>239</v>
      </c>
      <c r="D19" s="49" t="s">
        <v>240</v>
      </c>
      <c r="E19" s="49" t="s">
        <v>22</v>
      </c>
      <c r="F19" s="49" t="s">
        <v>241</v>
      </c>
      <c r="G19" s="58">
        <v>2004</v>
      </c>
      <c r="H19" s="76">
        <v>25</v>
      </c>
      <c r="I19" s="58" t="s">
        <v>109</v>
      </c>
      <c r="J19" s="21"/>
      <c r="K19" s="53"/>
      <c r="L19" s="22"/>
      <c r="M19" s="41">
        <v>1</v>
      </c>
      <c r="N19" s="70">
        <v>1</v>
      </c>
    </row>
    <row r="20" spans="1:14" ht="13">
      <c r="A20" s="71" t="s">
        <v>242</v>
      </c>
      <c r="B20" s="50" t="s">
        <v>183</v>
      </c>
      <c r="C20" s="59" t="s">
        <v>243</v>
      </c>
      <c r="D20" s="49" t="s">
        <v>244</v>
      </c>
      <c r="E20" s="49" t="s">
        <v>236</v>
      </c>
      <c r="F20" s="49" t="s">
        <v>119</v>
      </c>
      <c r="G20" s="58">
        <v>2008</v>
      </c>
      <c r="H20" s="81">
        <v>1</v>
      </c>
      <c r="I20" s="58" t="s">
        <v>24</v>
      </c>
      <c r="J20" s="21">
        <v>0</v>
      </c>
      <c r="K20" s="62" t="s">
        <v>25</v>
      </c>
      <c r="L20" s="22"/>
      <c r="M20" s="41">
        <v>1</v>
      </c>
      <c r="N20" s="70">
        <v>1</v>
      </c>
    </row>
    <row r="21" spans="1:14" ht="13">
      <c r="A21" s="77" t="s">
        <v>120</v>
      </c>
      <c r="B21" s="50" t="s">
        <v>183</v>
      </c>
      <c r="C21" s="59" t="s">
        <v>121</v>
      </c>
      <c r="D21" s="49" t="s">
        <v>122</v>
      </c>
      <c r="E21" s="49" t="s">
        <v>22</v>
      </c>
      <c r="F21" s="49" t="s">
        <v>123</v>
      </c>
      <c r="G21" s="58">
        <v>2009</v>
      </c>
      <c r="H21" s="38" t="s">
        <v>88</v>
      </c>
      <c r="I21" s="58" t="s">
        <v>24</v>
      </c>
      <c r="J21" s="21"/>
      <c r="K21" s="5"/>
      <c r="L21" s="22" t="s">
        <v>124</v>
      </c>
      <c r="M21" s="41">
        <v>1</v>
      </c>
      <c r="N21" s="70">
        <v>1</v>
      </c>
    </row>
    <row r="22" spans="1:14" ht="13">
      <c r="A22" s="49" t="s">
        <v>125</v>
      </c>
      <c r="B22" s="58" t="s">
        <v>19</v>
      </c>
      <c r="C22" s="49" t="s">
        <v>126</v>
      </c>
      <c r="D22" s="49" t="s">
        <v>65</v>
      </c>
      <c r="E22" s="49" t="s">
        <v>22</v>
      </c>
      <c r="F22" s="49" t="s">
        <v>127</v>
      </c>
      <c r="G22" s="58">
        <v>2008</v>
      </c>
      <c r="H22" s="76">
        <v>5</v>
      </c>
      <c r="I22" s="58" t="s">
        <v>24</v>
      </c>
      <c r="J22" s="21"/>
      <c r="K22" s="53"/>
      <c r="L22" s="22" t="s">
        <v>128</v>
      </c>
      <c r="M22" s="41">
        <v>1</v>
      </c>
      <c r="N22" s="70">
        <v>1</v>
      </c>
    </row>
    <row r="23" spans="1:14" ht="13">
      <c r="A23" s="49" t="s">
        <v>129</v>
      </c>
      <c r="B23" s="58" t="s">
        <v>183</v>
      </c>
      <c r="C23" s="49" t="s">
        <v>130</v>
      </c>
      <c r="D23" s="49" t="s">
        <v>131</v>
      </c>
      <c r="E23" s="49" t="s">
        <v>22</v>
      </c>
      <c r="F23" s="49" t="s">
        <v>132</v>
      </c>
      <c r="G23" s="58">
        <v>2006</v>
      </c>
      <c r="H23" s="76">
        <v>30</v>
      </c>
      <c r="I23" s="58" t="s">
        <v>109</v>
      </c>
      <c r="J23" s="21"/>
      <c r="K23" s="53"/>
      <c r="L23" s="22" t="s">
        <v>133</v>
      </c>
      <c r="M23" s="41">
        <v>1</v>
      </c>
      <c r="N23" s="70">
        <v>1</v>
      </c>
    </row>
    <row r="24" spans="1:14" ht="13">
      <c r="A24" s="49" t="s">
        <v>7</v>
      </c>
      <c r="B24" s="58" t="s">
        <v>19</v>
      </c>
      <c r="C24" s="49" t="s">
        <v>134</v>
      </c>
      <c r="D24" s="49" t="s">
        <v>70</v>
      </c>
      <c r="E24" s="49" t="s">
        <v>22</v>
      </c>
      <c r="F24" s="49" t="s">
        <v>135</v>
      </c>
      <c r="G24" s="58">
        <v>2005</v>
      </c>
      <c r="H24" s="76">
        <v>1</v>
      </c>
      <c r="I24" s="58" t="s">
        <v>31</v>
      </c>
      <c r="J24" s="21"/>
      <c r="K24" s="53"/>
      <c r="L24" s="22" t="s">
        <v>136</v>
      </c>
      <c r="M24" s="41">
        <v>1</v>
      </c>
      <c r="N24" s="70">
        <v>1</v>
      </c>
    </row>
    <row r="25" spans="1:14" ht="13">
      <c r="A25" s="49" t="s">
        <v>8</v>
      </c>
      <c r="B25" s="58" t="s">
        <v>19</v>
      </c>
      <c r="C25" s="49" t="s">
        <v>137</v>
      </c>
      <c r="D25" s="49" t="s">
        <v>138</v>
      </c>
      <c r="E25" s="49" t="s">
        <v>22</v>
      </c>
      <c r="F25" s="49" t="s">
        <v>260</v>
      </c>
      <c r="G25" s="58">
        <v>2012</v>
      </c>
      <c r="H25" s="76" t="s">
        <v>261</v>
      </c>
      <c r="I25" s="58" t="s">
        <v>31</v>
      </c>
      <c r="J25" s="21"/>
      <c r="K25" s="53"/>
      <c r="L25" s="22"/>
      <c r="M25" s="41">
        <v>1</v>
      </c>
      <c r="N25" s="70">
        <v>1</v>
      </c>
    </row>
    <row r="26" spans="1:14" ht="13">
      <c r="A26" s="49" t="s">
        <v>9</v>
      </c>
      <c r="B26" s="58" t="s">
        <v>19</v>
      </c>
      <c r="C26" s="49" t="s">
        <v>262</v>
      </c>
      <c r="D26" s="49" t="s">
        <v>263</v>
      </c>
      <c r="E26" s="49" t="s">
        <v>22</v>
      </c>
      <c r="F26" s="49" t="s">
        <v>264</v>
      </c>
      <c r="G26" s="58">
        <v>2010</v>
      </c>
      <c r="H26" s="76">
        <v>5</v>
      </c>
      <c r="I26" s="58" t="s">
        <v>24</v>
      </c>
      <c r="J26" s="21"/>
      <c r="K26" s="53"/>
      <c r="L26" s="22" t="s">
        <v>265</v>
      </c>
      <c r="M26" s="41">
        <v>1</v>
      </c>
      <c r="N26" s="70">
        <v>1</v>
      </c>
    </row>
    <row r="27" spans="1:14" ht="13">
      <c r="A27" s="49" t="s">
        <v>266</v>
      </c>
      <c r="B27" s="58" t="s">
        <v>183</v>
      </c>
      <c r="C27" s="49" t="s">
        <v>267</v>
      </c>
      <c r="D27" s="49" t="s">
        <v>268</v>
      </c>
      <c r="E27" s="49" t="s">
        <v>22</v>
      </c>
      <c r="F27" s="49" t="s">
        <v>269</v>
      </c>
      <c r="G27" s="58">
        <v>2005</v>
      </c>
      <c r="H27" s="76">
        <v>30</v>
      </c>
      <c r="I27" s="58" t="s">
        <v>109</v>
      </c>
      <c r="J27" s="21"/>
      <c r="K27" s="53"/>
      <c r="L27" s="22" t="s">
        <v>270</v>
      </c>
      <c r="M27" s="41">
        <v>1</v>
      </c>
      <c r="N27" s="70">
        <v>1</v>
      </c>
    </row>
    <row r="28" spans="1:14" ht="13">
      <c r="A28" s="49" t="s">
        <v>271</v>
      </c>
      <c r="B28" s="58" t="s">
        <v>183</v>
      </c>
      <c r="C28" s="49" t="s">
        <v>272</v>
      </c>
      <c r="D28" s="49" t="s">
        <v>273</v>
      </c>
      <c r="E28" s="49" t="s">
        <v>22</v>
      </c>
      <c r="F28" s="49" t="s">
        <v>144</v>
      </c>
      <c r="G28" s="58">
        <v>2004</v>
      </c>
      <c r="H28" s="76">
        <v>15</v>
      </c>
      <c r="I28" s="58" t="s">
        <v>24</v>
      </c>
      <c r="J28" s="21"/>
      <c r="K28" s="53"/>
      <c r="L28" s="22"/>
      <c r="M28" s="41">
        <v>1</v>
      </c>
      <c r="N28" s="70">
        <v>1</v>
      </c>
    </row>
    <row r="29" spans="1:14" ht="13">
      <c r="A29" s="49" t="s">
        <v>145</v>
      </c>
      <c r="B29" s="58" t="s">
        <v>183</v>
      </c>
      <c r="C29" s="49" t="s">
        <v>146</v>
      </c>
      <c r="D29" s="49" t="s">
        <v>102</v>
      </c>
      <c r="E29" s="49" t="s">
        <v>22</v>
      </c>
      <c r="F29" s="49" t="s">
        <v>103</v>
      </c>
      <c r="G29" s="58">
        <v>2009</v>
      </c>
      <c r="H29" s="76">
        <v>5</v>
      </c>
      <c r="I29" s="58" t="s">
        <v>24</v>
      </c>
      <c r="J29" s="21"/>
      <c r="K29" s="53"/>
      <c r="L29" s="22" t="s">
        <v>147</v>
      </c>
      <c r="M29" s="41">
        <v>1</v>
      </c>
      <c r="N29" s="70">
        <v>1</v>
      </c>
    </row>
    <row r="30" spans="1:14" ht="13">
      <c r="A30" s="49" t="s">
        <v>148</v>
      </c>
      <c r="B30" s="58" t="s">
        <v>19</v>
      </c>
      <c r="C30" s="49" t="s">
        <v>149</v>
      </c>
      <c r="D30" s="49" t="s">
        <v>112</v>
      </c>
      <c r="E30" s="49" t="s">
        <v>22</v>
      </c>
      <c r="F30" s="49"/>
      <c r="G30" s="58">
        <v>2007</v>
      </c>
      <c r="H30" s="76">
        <v>10</v>
      </c>
      <c r="I30" s="58" t="s">
        <v>24</v>
      </c>
      <c r="J30" s="21"/>
      <c r="K30" s="53"/>
      <c r="L30" s="22" t="s">
        <v>158</v>
      </c>
      <c r="M30" s="41">
        <v>1</v>
      </c>
      <c r="N30" s="70">
        <v>1</v>
      </c>
    </row>
    <row r="31" spans="1:14" ht="13">
      <c r="A31" s="49" t="s">
        <v>159</v>
      </c>
      <c r="B31" s="58" t="s">
        <v>19</v>
      </c>
      <c r="C31" s="49" t="s">
        <v>160</v>
      </c>
      <c r="D31" s="49" t="s">
        <v>87</v>
      </c>
      <c r="E31" s="49" t="s">
        <v>22</v>
      </c>
      <c r="F31" s="49" t="s">
        <v>123</v>
      </c>
      <c r="G31" s="58">
        <v>2010</v>
      </c>
      <c r="H31" s="76">
        <v>5</v>
      </c>
      <c r="I31" s="58" t="s">
        <v>24</v>
      </c>
      <c r="J31" s="21"/>
      <c r="K31" s="53"/>
      <c r="L31" s="22"/>
      <c r="M31" s="41">
        <v>1</v>
      </c>
      <c r="N31" s="70">
        <v>1</v>
      </c>
    </row>
    <row r="32" spans="1:14" ht="13">
      <c r="A32" s="49" t="s">
        <v>93</v>
      </c>
      <c r="B32" s="58" t="s">
        <v>19</v>
      </c>
      <c r="C32" s="49" t="s">
        <v>161</v>
      </c>
      <c r="D32" s="49" t="s">
        <v>162</v>
      </c>
      <c r="E32" s="49" t="s">
        <v>22</v>
      </c>
      <c r="F32" s="49" t="s">
        <v>163</v>
      </c>
      <c r="G32" s="58">
        <v>2011</v>
      </c>
      <c r="H32" s="76">
        <v>5</v>
      </c>
      <c r="I32" s="58" t="s">
        <v>24</v>
      </c>
      <c r="J32" s="21"/>
      <c r="K32" s="32" t="s">
        <v>164</v>
      </c>
      <c r="L32" s="22" t="s">
        <v>165</v>
      </c>
      <c r="M32" s="41">
        <v>1</v>
      </c>
      <c r="N32" s="70">
        <v>1</v>
      </c>
    </row>
    <row r="33" spans="1:14" ht="13">
      <c r="A33" s="49" t="s">
        <v>166</v>
      </c>
      <c r="B33" s="58" t="s">
        <v>19</v>
      </c>
      <c r="C33" s="49" t="s">
        <v>167</v>
      </c>
      <c r="D33" s="49" t="s">
        <v>168</v>
      </c>
      <c r="E33" s="49" t="s">
        <v>22</v>
      </c>
      <c r="F33" s="49" t="s">
        <v>169</v>
      </c>
      <c r="G33" s="58">
        <v>2010</v>
      </c>
      <c r="H33" s="76">
        <v>1</v>
      </c>
      <c r="I33" s="58" t="s">
        <v>31</v>
      </c>
      <c r="J33" s="21"/>
      <c r="K33" s="62" t="s">
        <v>25</v>
      </c>
      <c r="L33" s="22" t="s">
        <v>170</v>
      </c>
      <c r="M33" s="41">
        <v>1</v>
      </c>
      <c r="N33" s="70">
        <v>1</v>
      </c>
    </row>
    <row r="34" spans="1:14" ht="13">
      <c r="A34" s="49" t="s">
        <v>291</v>
      </c>
      <c r="B34" s="58" t="s">
        <v>183</v>
      </c>
      <c r="C34" s="49" t="s">
        <v>292</v>
      </c>
      <c r="D34" s="49" t="s">
        <v>87</v>
      </c>
      <c r="E34" s="49" t="s">
        <v>22</v>
      </c>
      <c r="F34" s="49" t="s">
        <v>76</v>
      </c>
      <c r="G34" s="58">
        <v>2008</v>
      </c>
      <c r="H34" s="76">
        <v>10</v>
      </c>
      <c r="I34" s="58" t="s">
        <v>293</v>
      </c>
      <c r="J34" s="21"/>
      <c r="K34" s="62" t="s">
        <v>25</v>
      </c>
      <c r="L34" s="22" t="s">
        <v>294</v>
      </c>
      <c r="M34" s="41">
        <v>1</v>
      </c>
      <c r="N34" s="70">
        <v>1</v>
      </c>
    </row>
    <row r="35" spans="1:14" ht="13">
      <c r="A35" s="49" t="s">
        <v>295</v>
      </c>
      <c r="B35" s="58" t="s">
        <v>183</v>
      </c>
      <c r="C35" s="49" t="s">
        <v>296</v>
      </c>
      <c r="D35" s="49" t="s">
        <v>117</v>
      </c>
      <c r="E35" s="49" t="s">
        <v>22</v>
      </c>
      <c r="F35" s="49" t="s">
        <v>297</v>
      </c>
      <c r="G35" s="58">
        <v>2010</v>
      </c>
      <c r="H35" s="76">
        <v>85</v>
      </c>
      <c r="I35" s="58" t="s">
        <v>109</v>
      </c>
      <c r="J35" s="21"/>
      <c r="K35" s="53"/>
      <c r="L35" s="22" t="s">
        <v>298</v>
      </c>
      <c r="M35" s="41">
        <v>1</v>
      </c>
      <c r="N35" s="70">
        <v>1</v>
      </c>
    </row>
    <row r="36" spans="1:14" ht="13">
      <c r="A36" s="49" t="s">
        <v>299</v>
      </c>
      <c r="B36" s="58" t="s">
        <v>19</v>
      </c>
      <c r="C36" s="49" t="s">
        <v>300</v>
      </c>
      <c r="D36" s="49" t="s">
        <v>301</v>
      </c>
      <c r="E36" s="49" t="s">
        <v>22</v>
      </c>
      <c r="F36" s="49" t="s">
        <v>302</v>
      </c>
      <c r="G36" s="58">
        <v>2009</v>
      </c>
      <c r="H36" s="76">
        <v>5</v>
      </c>
      <c r="I36" s="58" t="s">
        <v>24</v>
      </c>
      <c r="J36" s="21"/>
      <c r="K36" s="53"/>
      <c r="L36" s="22" t="s">
        <v>184</v>
      </c>
      <c r="M36" s="41">
        <v>1</v>
      </c>
      <c r="N36" s="70">
        <v>1</v>
      </c>
    </row>
    <row r="37" spans="1:14" ht="13">
      <c r="A37" s="49" t="s">
        <v>185</v>
      </c>
      <c r="B37" s="58" t="s">
        <v>19</v>
      </c>
      <c r="C37" s="49" t="s">
        <v>186</v>
      </c>
      <c r="D37" s="49" t="s">
        <v>235</v>
      </c>
      <c r="E37" s="49" t="s">
        <v>236</v>
      </c>
      <c r="F37" s="49" t="s">
        <v>187</v>
      </c>
      <c r="G37" s="58">
        <v>2007</v>
      </c>
      <c r="H37" s="76" t="s">
        <v>188</v>
      </c>
      <c r="I37" s="58" t="s">
        <v>31</v>
      </c>
      <c r="J37" s="21"/>
      <c r="K37" s="53" t="s">
        <v>25</v>
      </c>
      <c r="L37" s="22" t="s">
        <v>189</v>
      </c>
      <c r="M37" s="41">
        <v>1</v>
      </c>
      <c r="N37" s="70">
        <v>1</v>
      </c>
    </row>
    <row r="38" spans="1:14" ht="13">
      <c r="A38" s="49" t="s">
        <v>190</v>
      </c>
      <c r="B38" s="58" t="s">
        <v>183</v>
      </c>
      <c r="C38" s="49" t="s">
        <v>191</v>
      </c>
      <c r="D38" s="49" t="s">
        <v>131</v>
      </c>
      <c r="E38" s="49" t="s">
        <v>22</v>
      </c>
      <c r="F38" s="49" t="s">
        <v>192</v>
      </c>
      <c r="G38" s="58">
        <v>2007</v>
      </c>
      <c r="H38" s="76">
        <v>5</v>
      </c>
      <c r="I38" s="58" t="s">
        <v>193</v>
      </c>
      <c r="J38" s="21"/>
      <c r="K38" s="53"/>
      <c r="L38" s="22" t="s">
        <v>194</v>
      </c>
      <c r="M38" s="41">
        <v>1</v>
      </c>
      <c r="N38" s="70">
        <v>1</v>
      </c>
    </row>
    <row r="39" spans="1:14" ht="13">
      <c r="A39" s="49" t="s">
        <v>94</v>
      </c>
      <c r="B39" s="58" t="s">
        <v>19</v>
      </c>
      <c r="C39" s="49" t="s">
        <v>195</v>
      </c>
      <c r="D39" s="49" t="s">
        <v>105</v>
      </c>
      <c r="E39" s="49" t="s">
        <v>22</v>
      </c>
      <c r="F39" s="49" t="s">
        <v>196</v>
      </c>
      <c r="G39" s="58">
        <v>2002</v>
      </c>
      <c r="H39" s="76">
        <v>1</v>
      </c>
      <c r="I39" s="58" t="s">
        <v>24</v>
      </c>
      <c r="J39" s="21"/>
      <c r="K39" s="53"/>
      <c r="L39" s="22"/>
      <c r="M39" s="41">
        <v>1</v>
      </c>
      <c r="N39" s="70">
        <v>1</v>
      </c>
    </row>
    <row r="40" spans="1:14" ht="13">
      <c r="A40" s="49" t="s">
        <v>197</v>
      </c>
      <c r="B40" s="58" t="s">
        <v>183</v>
      </c>
      <c r="C40" s="43" t="s">
        <v>198</v>
      </c>
      <c r="D40" s="49" t="s">
        <v>131</v>
      </c>
      <c r="E40" s="49" t="s">
        <v>22</v>
      </c>
      <c r="F40" s="49"/>
      <c r="G40" s="58">
        <v>2004</v>
      </c>
      <c r="H40" s="76">
        <v>2</v>
      </c>
      <c r="I40" s="58" t="s">
        <v>24</v>
      </c>
      <c r="J40" s="21"/>
      <c r="K40" s="53"/>
      <c r="L40" s="22"/>
      <c r="M40" s="41">
        <v>1</v>
      </c>
      <c r="N40" s="70">
        <v>1</v>
      </c>
    </row>
    <row r="41" spans="1:14" ht="13">
      <c r="A41" s="49" t="s">
        <v>199</v>
      </c>
      <c r="B41" s="6" t="s">
        <v>19</v>
      </c>
      <c r="C41" s="57" t="s">
        <v>200</v>
      </c>
      <c r="D41" s="34" t="s">
        <v>65</v>
      </c>
      <c r="E41" s="49" t="s">
        <v>22</v>
      </c>
      <c r="F41" s="49" t="s">
        <v>201</v>
      </c>
      <c r="G41" s="58">
        <v>2006</v>
      </c>
      <c r="H41" s="76">
        <v>8</v>
      </c>
      <c r="I41" s="58" t="s">
        <v>24</v>
      </c>
      <c r="J41" s="21"/>
      <c r="K41" s="53"/>
      <c r="L41" s="22" t="s">
        <v>315</v>
      </c>
      <c r="M41" s="41">
        <v>1</v>
      </c>
      <c r="N41" s="70">
        <v>1</v>
      </c>
    </row>
    <row r="42" spans="1:14" ht="13">
      <c r="A42" s="49" t="s">
        <v>95</v>
      </c>
      <c r="B42" s="6" t="s">
        <v>19</v>
      </c>
      <c r="C42" s="57" t="s">
        <v>316</v>
      </c>
      <c r="D42" s="34" t="s">
        <v>173</v>
      </c>
      <c r="E42" s="49" t="s">
        <v>22</v>
      </c>
      <c r="F42" s="49" t="s">
        <v>196</v>
      </c>
      <c r="G42" s="58">
        <v>2004</v>
      </c>
      <c r="H42" s="76">
        <v>3</v>
      </c>
      <c r="I42" s="58" t="s">
        <v>24</v>
      </c>
      <c r="J42" s="21"/>
      <c r="K42" s="53"/>
      <c r="L42" s="22" t="s">
        <v>317</v>
      </c>
      <c r="M42" s="41">
        <v>1</v>
      </c>
      <c r="N42" s="70">
        <v>1</v>
      </c>
    </row>
    <row r="43" spans="1:14" ht="13">
      <c r="A43" s="49" t="s">
        <v>318</v>
      </c>
      <c r="B43" s="6" t="s">
        <v>19</v>
      </c>
      <c r="C43" s="57" t="s">
        <v>319</v>
      </c>
      <c r="D43" s="34" t="s">
        <v>320</v>
      </c>
      <c r="E43" s="49" t="s">
        <v>22</v>
      </c>
      <c r="F43" s="49" t="s">
        <v>206</v>
      </c>
      <c r="G43" s="58">
        <v>2012</v>
      </c>
      <c r="H43" s="76" t="s">
        <v>321</v>
      </c>
      <c r="I43" s="58" t="s">
        <v>24</v>
      </c>
      <c r="J43" s="21"/>
      <c r="K43" s="32" t="s">
        <v>164</v>
      </c>
      <c r="L43" s="22" t="s">
        <v>322</v>
      </c>
      <c r="M43" s="41">
        <v>1</v>
      </c>
      <c r="N43" s="70">
        <v>1</v>
      </c>
    </row>
    <row r="44" spans="1:14" ht="13">
      <c r="A44" s="49" t="s">
        <v>96</v>
      </c>
      <c r="B44" s="58" t="s">
        <v>19</v>
      </c>
      <c r="C44" s="63" t="s">
        <v>323</v>
      </c>
      <c r="D44" s="49" t="s">
        <v>324</v>
      </c>
      <c r="E44" s="49" t="s">
        <v>22</v>
      </c>
      <c r="F44" s="49" t="s">
        <v>325</v>
      </c>
      <c r="G44" s="58">
        <v>2009</v>
      </c>
      <c r="H44" s="76">
        <v>3.5</v>
      </c>
      <c r="I44" s="58" t="s">
        <v>24</v>
      </c>
      <c r="J44" s="21"/>
      <c r="K44" s="53"/>
      <c r="L44" s="22" t="s">
        <v>326</v>
      </c>
      <c r="M44" s="41">
        <v>1</v>
      </c>
      <c r="N44" s="70">
        <v>1</v>
      </c>
    </row>
    <row r="45" spans="1:14" ht="13">
      <c r="A45" s="49" t="s">
        <v>327</v>
      </c>
      <c r="B45" s="50" t="s">
        <v>183</v>
      </c>
      <c r="C45" s="59" t="s">
        <v>328</v>
      </c>
      <c r="D45" s="49" t="s">
        <v>329</v>
      </c>
      <c r="E45" s="49" t="s">
        <v>236</v>
      </c>
      <c r="F45" s="49" t="s">
        <v>330</v>
      </c>
      <c r="G45" s="58">
        <v>2009</v>
      </c>
      <c r="H45" s="81">
        <v>10</v>
      </c>
      <c r="I45" s="58" t="s">
        <v>109</v>
      </c>
      <c r="J45" s="21"/>
      <c r="K45" s="53"/>
      <c r="L45" s="22" t="s">
        <v>331</v>
      </c>
      <c r="M45" s="41">
        <v>1</v>
      </c>
      <c r="N45" s="70">
        <v>1</v>
      </c>
    </row>
    <row r="46" spans="1:14" ht="13">
      <c r="A46" s="49" t="s">
        <v>332</v>
      </c>
      <c r="B46" s="31" t="s">
        <v>19</v>
      </c>
      <c r="C46" s="59" t="s">
        <v>90</v>
      </c>
      <c r="D46" s="49" t="s">
        <v>138</v>
      </c>
      <c r="E46" s="49" t="s">
        <v>22</v>
      </c>
      <c r="F46" s="49" t="s">
        <v>91</v>
      </c>
      <c r="G46" s="58">
        <v>2011</v>
      </c>
      <c r="H46" s="55">
        <v>1</v>
      </c>
      <c r="I46" s="58" t="s">
        <v>24</v>
      </c>
      <c r="J46" s="21"/>
      <c r="K46" s="53"/>
      <c r="L46" s="22" t="s">
        <v>92</v>
      </c>
      <c r="M46" s="41">
        <v>1</v>
      </c>
      <c r="N46" s="70">
        <v>1</v>
      </c>
    </row>
    <row r="47" spans="1:14" ht="13">
      <c r="A47" s="49" t="s">
        <v>222</v>
      </c>
      <c r="B47" s="58" t="s">
        <v>19</v>
      </c>
      <c r="C47" s="49" t="s">
        <v>223</v>
      </c>
      <c r="D47" s="49" t="s">
        <v>70</v>
      </c>
      <c r="E47" s="49" t="s">
        <v>22</v>
      </c>
      <c r="F47" s="49" t="s">
        <v>30</v>
      </c>
      <c r="G47" s="58">
        <v>2009</v>
      </c>
      <c r="H47" s="76"/>
      <c r="I47" s="58" t="s">
        <v>72</v>
      </c>
      <c r="J47" s="21"/>
      <c r="K47" s="53"/>
      <c r="L47" s="22"/>
      <c r="M47" s="41">
        <v>1</v>
      </c>
      <c r="N47" s="70">
        <v>1</v>
      </c>
    </row>
    <row r="48" spans="1:14" ht="13">
      <c r="A48" s="49" t="s">
        <v>224</v>
      </c>
      <c r="B48" s="58" t="s">
        <v>19</v>
      </c>
      <c r="C48" s="49" t="s">
        <v>225</v>
      </c>
      <c r="D48" s="49" t="s">
        <v>87</v>
      </c>
      <c r="E48" s="49" t="s">
        <v>22</v>
      </c>
      <c r="F48" s="49" t="s">
        <v>226</v>
      </c>
      <c r="G48" s="58">
        <v>2007</v>
      </c>
      <c r="H48" s="76">
        <v>3</v>
      </c>
      <c r="I48" s="58" t="s">
        <v>24</v>
      </c>
      <c r="J48" s="21"/>
      <c r="K48" s="53"/>
      <c r="L48" s="22" t="s">
        <v>227</v>
      </c>
      <c r="M48" s="41">
        <v>1</v>
      </c>
      <c r="N48" s="70">
        <v>1</v>
      </c>
    </row>
    <row r="49" spans="1:14" ht="13">
      <c r="A49" s="49" t="s">
        <v>228</v>
      </c>
      <c r="B49" s="58" t="s">
        <v>19</v>
      </c>
      <c r="C49" s="49" t="s">
        <v>229</v>
      </c>
      <c r="D49" s="49" t="s">
        <v>230</v>
      </c>
      <c r="E49" s="49" t="s">
        <v>22</v>
      </c>
      <c r="F49" s="49" t="s">
        <v>231</v>
      </c>
      <c r="G49" s="58">
        <v>2010</v>
      </c>
      <c r="H49" s="76">
        <v>5</v>
      </c>
      <c r="I49" s="58" t="s">
        <v>24</v>
      </c>
      <c r="J49" s="21"/>
      <c r="K49" s="53"/>
      <c r="L49" s="22" t="s">
        <v>232</v>
      </c>
      <c r="M49" s="41">
        <v>1</v>
      </c>
      <c r="N49" s="70">
        <v>1</v>
      </c>
    </row>
    <row r="50" spans="1:14" ht="13">
      <c r="A50" s="49" t="s">
        <v>212</v>
      </c>
      <c r="B50" s="58" t="s">
        <v>183</v>
      </c>
      <c r="C50" s="49" t="s">
        <v>213</v>
      </c>
      <c r="D50" s="49" t="s">
        <v>214</v>
      </c>
      <c r="E50" s="49" t="s">
        <v>22</v>
      </c>
      <c r="F50" s="49" t="s">
        <v>215</v>
      </c>
      <c r="G50" s="58">
        <v>2000</v>
      </c>
      <c r="H50" s="76">
        <v>40</v>
      </c>
      <c r="I50" s="58" t="s">
        <v>24</v>
      </c>
      <c r="J50" s="64"/>
      <c r="K50" s="16"/>
      <c r="L50" s="10" t="str">
        <f>HYPERLINK("http://ncsanorthland.org/sustainability/renewable-energy-fund","http://ncsanorthland.org/sustainability/renewable-energy-fund")</f>
        <v>http://ncsanorthland.org/sustainability/renewable-energy-fund</v>
      </c>
      <c r="M50" s="41">
        <v>1</v>
      </c>
      <c r="N50" s="70">
        <v>1</v>
      </c>
    </row>
    <row r="51" spans="1:14" ht="13">
      <c r="A51" s="49" t="s">
        <v>216</v>
      </c>
      <c r="B51" s="58" t="s">
        <v>183</v>
      </c>
      <c r="C51" s="49" t="s">
        <v>217</v>
      </c>
      <c r="D51" s="49" t="s">
        <v>178</v>
      </c>
      <c r="E51" s="49" t="s">
        <v>22</v>
      </c>
      <c r="F51" s="49" t="s">
        <v>218</v>
      </c>
      <c r="G51" s="58">
        <v>2008</v>
      </c>
      <c r="H51" s="76">
        <v>20</v>
      </c>
      <c r="I51" s="58" t="s">
        <v>24</v>
      </c>
      <c r="J51" s="21"/>
      <c r="K51" s="53"/>
      <c r="L51" s="45" t="s">
        <v>219</v>
      </c>
      <c r="M51" s="41">
        <v>1</v>
      </c>
      <c r="N51" s="70">
        <v>1</v>
      </c>
    </row>
    <row r="52" spans="1:14" ht="13">
      <c r="A52" s="49" t="s">
        <v>220</v>
      </c>
      <c r="B52" s="58" t="s">
        <v>183</v>
      </c>
      <c r="C52" s="49" t="s">
        <v>221</v>
      </c>
      <c r="D52" s="49" t="s">
        <v>112</v>
      </c>
      <c r="E52" s="49" t="s">
        <v>22</v>
      </c>
      <c r="F52" s="49" t="s">
        <v>351</v>
      </c>
      <c r="G52" s="58">
        <v>2007</v>
      </c>
      <c r="H52" s="76">
        <v>10</v>
      </c>
      <c r="I52" s="58" t="s">
        <v>24</v>
      </c>
      <c r="J52" s="21"/>
      <c r="K52" s="53"/>
      <c r="L52" s="22" t="s">
        <v>352</v>
      </c>
      <c r="M52" s="41">
        <v>1</v>
      </c>
      <c r="N52" s="70">
        <v>1</v>
      </c>
    </row>
    <row r="53" spans="1:14" ht="13">
      <c r="A53" s="49" t="s">
        <v>245</v>
      </c>
      <c r="B53" s="58" t="s">
        <v>19</v>
      </c>
      <c r="C53" s="49" t="s">
        <v>246</v>
      </c>
      <c r="D53" s="49" t="s">
        <v>117</v>
      </c>
      <c r="E53" s="49" t="s">
        <v>22</v>
      </c>
      <c r="F53" s="49" t="s">
        <v>247</v>
      </c>
      <c r="G53" s="58">
        <v>2007</v>
      </c>
      <c r="H53" s="76">
        <v>8.5</v>
      </c>
      <c r="I53" s="58" t="s">
        <v>293</v>
      </c>
      <c r="J53" s="21"/>
      <c r="K53" s="53"/>
      <c r="L53" s="22" t="s">
        <v>248</v>
      </c>
      <c r="M53" s="41">
        <v>1</v>
      </c>
      <c r="N53" s="70">
        <v>1</v>
      </c>
    </row>
    <row r="54" spans="1:14" ht="13">
      <c r="A54" s="49" t="s">
        <v>249</v>
      </c>
      <c r="B54" s="58" t="s">
        <v>183</v>
      </c>
      <c r="C54" s="49" t="s">
        <v>250</v>
      </c>
      <c r="D54" s="49" t="s">
        <v>70</v>
      </c>
      <c r="E54" s="49" t="s">
        <v>22</v>
      </c>
      <c r="F54" s="49" t="s">
        <v>251</v>
      </c>
      <c r="G54" s="58">
        <v>2007</v>
      </c>
      <c r="H54" s="76">
        <v>20</v>
      </c>
      <c r="I54" s="58" t="s">
        <v>109</v>
      </c>
      <c r="J54" s="21"/>
      <c r="K54" s="53"/>
      <c r="L54" s="22" t="s">
        <v>252</v>
      </c>
      <c r="M54" s="41">
        <v>1</v>
      </c>
      <c r="N54" s="70">
        <v>1</v>
      </c>
    </row>
    <row r="55" spans="1:14" ht="13">
      <c r="A55" s="49" t="s">
        <v>97</v>
      </c>
      <c r="B55" s="58" t="s">
        <v>19</v>
      </c>
      <c r="C55" s="49" t="s">
        <v>253</v>
      </c>
      <c r="D55" s="49" t="s">
        <v>273</v>
      </c>
      <c r="E55" s="49" t="s">
        <v>22</v>
      </c>
      <c r="F55" s="49" t="s">
        <v>254</v>
      </c>
      <c r="G55" s="58">
        <v>2009</v>
      </c>
      <c r="H55" s="76">
        <v>26</v>
      </c>
      <c r="I55" s="58" t="s">
        <v>109</v>
      </c>
      <c r="J55" s="21"/>
      <c r="K55" s="53"/>
      <c r="L55" s="22" t="s">
        <v>255</v>
      </c>
      <c r="M55" s="41">
        <v>1</v>
      </c>
      <c r="N55" s="70">
        <v>1</v>
      </c>
    </row>
    <row r="56" spans="1:14" ht="13">
      <c r="A56" s="49" t="s">
        <v>256</v>
      </c>
      <c r="B56" s="58" t="s">
        <v>183</v>
      </c>
      <c r="C56" s="49" t="s">
        <v>257</v>
      </c>
      <c r="D56" s="49" t="s">
        <v>112</v>
      </c>
      <c r="E56" s="49" t="s">
        <v>22</v>
      </c>
      <c r="F56" s="49" t="s">
        <v>206</v>
      </c>
      <c r="G56" s="58">
        <v>2009</v>
      </c>
      <c r="H56" s="76">
        <v>5</v>
      </c>
      <c r="I56" s="58" t="s">
        <v>24</v>
      </c>
      <c r="J56" s="21"/>
      <c r="K56" s="53"/>
      <c r="L56" s="22" t="s">
        <v>258</v>
      </c>
      <c r="M56" s="41">
        <v>1</v>
      </c>
      <c r="N56" s="70">
        <v>1</v>
      </c>
    </row>
    <row r="57" spans="1:14" ht="13">
      <c r="A57" s="49" t="s">
        <v>259</v>
      </c>
      <c r="B57" s="58" t="s">
        <v>19</v>
      </c>
      <c r="C57" s="49" t="s">
        <v>296</v>
      </c>
      <c r="D57" s="49" t="s">
        <v>117</v>
      </c>
      <c r="E57" s="49" t="s">
        <v>22</v>
      </c>
      <c r="F57" s="49" t="s">
        <v>368</v>
      </c>
      <c r="G57" s="58">
        <v>2009</v>
      </c>
      <c r="H57" s="76">
        <v>0.1</v>
      </c>
      <c r="I57" s="58" t="s">
        <v>31</v>
      </c>
      <c r="J57" s="21"/>
      <c r="K57" s="53"/>
      <c r="L57" s="14" t="str">
        <f>HYPERLINK("http://www.pcc.edu/about/sustainability/","http://www.pcc.edu/about/sustainability/")</f>
        <v>http://www.pcc.edu/about/sustainability/</v>
      </c>
      <c r="M57" s="41">
        <v>1</v>
      </c>
      <c r="N57" s="70">
        <v>1</v>
      </c>
    </row>
    <row r="58" spans="1:14" ht="13">
      <c r="A58" s="49" t="s">
        <v>369</v>
      </c>
      <c r="B58" s="58" t="s">
        <v>183</v>
      </c>
      <c r="C58" s="49" t="s">
        <v>370</v>
      </c>
      <c r="D58" s="49" t="s">
        <v>29</v>
      </c>
      <c r="E58" s="49" t="s">
        <v>22</v>
      </c>
      <c r="F58" s="49" t="s">
        <v>371</v>
      </c>
      <c r="G58" s="58">
        <v>2010</v>
      </c>
      <c r="H58" s="76">
        <v>9</v>
      </c>
      <c r="I58" s="58" t="s">
        <v>109</v>
      </c>
      <c r="J58" s="21"/>
      <c r="K58" s="53"/>
      <c r="L58" s="22" t="s">
        <v>372</v>
      </c>
      <c r="M58" s="41">
        <v>1</v>
      </c>
      <c r="N58" s="70">
        <v>1</v>
      </c>
    </row>
    <row r="59" spans="1:14" ht="13">
      <c r="A59" s="49" t="s">
        <v>373</v>
      </c>
      <c r="B59" s="58" t="s">
        <v>19</v>
      </c>
      <c r="C59" s="49" t="s">
        <v>257</v>
      </c>
      <c r="D59" s="49" t="s">
        <v>112</v>
      </c>
      <c r="E59" s="49" t="s">
        <v>22</v>
      </c>
      <c r="F59" s="49" t="s">
        <v>374</v>
      </c>
      <c r="G59" s="58">
        <v>2008</v>
      </c>
      <c r="H59" s="76" t="s">
        <v>88</v>
      </c>
      <c r="I59" s="58" t="s">
        <v>24</v>
      </c>
      <c r="J59" s="21"/>
      <c r="K59" s="53"/>
      <c r="L59" s="22" t="s">
        <v>375</v>
      </c>
      <c r="M59" s="41">
        <v>1</v>
      </c>
      <c r="N59" s="70">
        <v>1</v>
      </c>
    </row>
    <row r="60" spans="1:14" ht="13">
      <c r="A60" s="49" t="s">
        <v>98</v>
      </c>
      <c r="B60" s="58" t="s">
        <v>183</v>
      </c>
      <c r="C60" s="49" t="s">
        <v>376</v>
      </c>
      <c r="D60" s="49" t="s">
        <v>65</v>
      </c>
      <c r="E60" s="49" t="s">
        <v>22</v>
      </c>
      <c r="F60" s="49" t="s">
        <v>377</v>
      </c>
      <c r="G60" s="58">
        <v>2004</v>
      </c>
      <c r="H60" s="76">
        <v>45</v>
      </c>
      <c r="I60" s="58" t="s">
        <v>24</v>
      </c>
      <c r="J60" s="21"/>
      <c r="K60" s="53"/>
      <c r="L60" s="22"/>
      <c r="M60" s="41">
        <v>1</v>
      </c>
      <c r="N60" s="70">
        <v>1</v>
      </c>
    </row>
    <row r="61" spans="1:14" ht="13">
      <c r="A61" s="49" t="s">
        <v>99</v>
      </c>
      <c r="B61" s="58" t="s">
        <v>19</v>
      </c>
      <c r="C61" s="49" t="s">
        <v>378</v>
      </c>
      <c r="D61" s="49" t="s">
        <v>87</v>
      </c>
      <c r="E61" s="49" t="s">
        <v>22</v>
      </c>
      <c r="F61" s="49" t="s">
        <v>206</v>
      </c>
      <c r="G61" s="58">
        <v>2009</v>
      </c>
      <c r="H61" s="76">
        <v>10</v>
      </c>
      <c r="I61" s="58" t="s">
        <v>24</v>
      </c>
      <c r="J61" s="21"/>
      <c r="K61" s="53"/>
      <c r="L61" s="22" t="s">
        <v>379</v>
      </c>
      <c r="M61" s="41">
        <v>1</v>
      </c>
      <c r="N61" s="70">
        <v>1</v>
      </c>
    </row>
    <row r="62" spans="1:14" ht="13">
      <c r="A62" s="49" t="s">
        <v>380</v>
      </c>
      <c r="B62" s="58" t="s">
        <v>19</v>
      </c>
      <c r="C62" s="49" t="s">
        <v>213</v>
      </c>
      <c r="D62" s="49" t="s">
        <v>117</v>
      </c>
      <c r="E62" s="49" t="s">
        <v>22</v>
      </c>
      <c r="F62" s="49" t="s">
        <v>381</v>
      </c>
      <c r="G62" s="58">
        <v>2007</v>
      </c>
      <c r="H62" s="76">
        <v>15</v>
      </c>
      <c r="I62" s="58" t="s">
        <v>24</v>
      </c>
      <c r="J62" s="21"/>
      <c r="K62" s="53"/>
      <c r="L62" s="22" t="s">
        <v>382</v>
      </c>
      <c r="M62" s="41">
        <v>1</v>
      </c>
      <c r="N62" s="70">
        <v>1</v>
      </c>
    </row>
    <row r="63" spans="1:14" ht="13">
      <c r="A63" s="49" t="s">
        <v>383</v>
      </c>
      <c r="B63" s="58" t="s">
        <v>19</v>
      </c>
      <c r="C63" s="49" t="s">
        <v>384</v>
      </c>
      <c r="D63" s="49" t="s">
        <v>385</v>
      </c>
      <c r="E63" s="49" t="s">
        <v>22</v>
      </c>
      <c r="F63" s="49" t="s">
        <v>386</v>
      </c>
      <c r="G63" s="58">
        <v>2007</v>
      </c>
      <c r="H63" s="76">
        <v>25</v>
      </c>
      <c r="I63" s="58" t="s">
        <v>24</v>
      </c>
      <c r="J63" s="21"/>
      <c r="K63" s="53"/>
      <c r="L63" s="22" t="s">
        <v>150</v>
      </c>
      <c r="M63" s="41">
        <v>1</v>
      </c>
      <c r="N63" s="70">
        <v>1</v>
      </c>
    </row>
    <row r="64" spans="1:14" ht="13">
      <c r="A64" s="49" t="s">
        <v>100</v>
      </c>
      <c r="B64" s="58" t="s">
        <v>19</v>
      </c>
      <c r="C64" s="49" t="s">
        <v>151</v>
      </c>
      <c r="D64" s="49" t="s">
        <v>273</v>
      </c>
      <c r="E64" s="49" t="s">
        <v>22</v>
      </c>
      <c r="F64" s="49" t="s">
        <v>152</v>
      </c>
      <c r="G64" s="58">
        <v>2010</v>
      </c>
      <c r="H64" s="76" t="s">
        <v>88</v>
      </c>
      <c r="I64" s="58" t="s">
        <v>24</v>
      </c>
      <c r="J64" s="21"/>
      <c r="K64" s="53"/>
      <c r="L64" s="22" t="s">
        <v>153</v>
      </c>
      <c r="M64" s="41">
        <v>1</v>
      </c>
      <c r="N64" s="70">
        <v>1</v>
      </c>
    </row>
    <row r="65" spans="1:14" ht="13">
      <c r="A65" s="49" t="s">
        <v>40</v>
      </c>
      <c r="B65" s="58" t="s">
        <v>19</v>
      </c>
      <c r="C65" s="49" t="s">
        <v>154</v>
      </c>
      <c r="D65" s="49" t="s">
        <v>273</v>
      </c>
      <c r="E65" s="49" t="s">
        <v>22</v>
      </c>
      <c r="F65" s="49" t="s">
        <v>103</v>
      </c>
      <c r="G65" s="58">
        <v>2011</v>
      </c>
      <c r="H65" s="76">
        <v>3</v>
      </c>
      <c r="I65" s="58" t="s">
        <v>24</v>
      </c>
      <c r="J65" s="21"/>
      <c r="K65" s="53"/>
      <c r="L65" s="22" t="s">
        <v>155</v>
      </c>
      <c r="M65" s="41">
        <v>1</v>
      </c>
      <c r="N65" s="70">
        <v>1</v>
      </c>
    </row>
    <row r="66" spans="1:14" ht="13">
      <c r="A66" s="49" t="s">
        <v>156</v>
      </c>
      <c r="B66" s="58" t="s">
        <v>19</v>
      </c>
      <c r="C66" s="49" t="s">
        <v>157</v>
      </c>
      <c r="D66" s="49" t="s">
        <v>65</v>
      </c>
      <c r="E66" s="49" t="s">
        <v>22</v>
      </c>
      <c r="F66" s="49" t="s">
        <v>127</v>
      </c>
      <c r="G66" s="58">
        <v>2005</v>
      </c>
      <c r="H66" s="76">
        <v>8</v>
      </c>
      <c r="I66" s="58" t="s">
        <v>24</v>
      </c>
      <c r="J66" s="21"/>
      <c r="K66" s="53"/>
      <c r="L66" s="22" t="s">
        <v>396</v>
      </c>
      <c r="M66" s="41">
        <v>1</v>
      </c>
      <c r="N66" s="70">
        <v>1</v>
      </c>
    </row>
    <row r="67" spans="1:14" ht="13">
      <c r="A67" s="49" t="s">
        <v>274</v>
      </c>
      <c r="B67" s="58" t="s">
        <v>19</v>
      </c>
      <c r="C67" s="49" t="s">
        <v>275</v>
      </c>
      <c r="D67" s="49" t="s">
        <v>29</v>
      </c>
      <c r="E67" s="49" t="s">
        <v>22</v>
      </c>
      <c r="F67" s="49" t="s">
        <v>276</v>
      </c>
      <c r="G67" s="58">
        <v>2010</v>
      </c>
      <c r="H67" s="76">
        <v>3</v>
      </c>
      <c r="I67" s="58" t="s">
        <v>24</v>
      </c>
      <c r="J67" s="21">
        <v>1.5</v>
      </c>
      <c r="K67" s="53"/>
      <c r="L67" s="22" t="s">
        <v>277</v>
      </c>
      <c r="M67" s="41">
        <v>1</v>
      </c>
      <c r="N67" s="70">
        <v>1</v>
      </c>
    </row>
    <row r="68" spans="1:14" ht="13">
      <c r="A68" s="49" t="s">
        <v>278</v>
      </c>
      <c r="B68" s="58" t="s">
        <v>19</v>
      </c>
      <c r="C68" s="49" t="s">
        <v>279</v>
      </c>
      <c r="D68" s="49" t="s">
        <v>29</v>
      </c>
      <c r="E68" s="49" t="s">
        <v>22</v>
      </c>
      <c r="F68" s="49" t="s">
        <v>280</v>
      </c>
      <c r="G68" s="58">
        <v>2004</v>
      </c>
      <c r="H68" s="76">
        <v>2</v>
      </c>
      <c r="I68" s="58" t="s">
        <v>24</v>
      </c>
      <c r="J68" s="21"/>
      <c r="K68" s="53"/>
      <c r="L68" s="22" t="s">
        <v>281</v>
      </c>
      <c r="M68" s="41">
        <v>1</v>
      </c>
      <c r="N68" s="70">
        <v>1</v>
      </c>
    </row>
    <row r="69" spans="1:14" ht="13">
      <c r="A69" s="49" t="s">
        <v>282</v>
      </c>
      <c r="B69" s="58" t="s">
        <v>183</v>
      </c>
      <c r="C69" s="49" t="s">
        <v>283</v>
      </c>
      <c r="D69" s="49" t="s">
        <v>273</v>
      </c>
      <c r="E69" s="49" t="s">
        <v>22</v>
      </c>
      <c r="F69" s="49" t="s">
        <v>284</v>
      </c>
      <c r="G69" s="58">
        <v>2011</v>
      </c>
      <c r="H69" s="76">
        <v>10</v>
      </c>
      <c r="I69" s="58" t="s">
        <v>109</v>
      </c>
      <c r="J69" s="21"/>
      <c r="K69" s="53"/>
      <c r="L69" s="22" t="s">
        <v>303</v>
      </c>
      <c r="M69" s="41">
        <v>1</v>
      </c>
      <c r="N69" s="70">
        <v>1</v>
      </c>
    </row>
    <row r="70" spans="1:14" ht="13">
      <c r="A70" s="49" t="s">
        <v>41</v>
      </c>
      <c r="B70" s="58" t="s">
        <v>19</v>
      </c>
      <c r="C70" s="49" t="s">
        <v>304</v>
      </c>
      <c r="D70" s="49" t="s">
        <v>305</v>
      </c>
      <c r="E70" s="49" t="s">
        <v>22</v>
      </c>
      <c r="F70" s="49" t="s">
        <v>306</v>
      </c>
      <c r="G70" s="58">
        <v>2009</v>
      </c>
      <c r="H70" s="76">
        <v>20</v>
      </c>
      <c r="I70" s="58" t="s">
        <v>24</v>
      </c>
      <c r="J70" s="21"/>
      <c r="K70" s="62" t="s">
        <v>25</v>
      </c>
      <c r="L70" s="22" t="s">
        <v>307</v>
      </c>
      <c r="M70" s="41">
        <v>1</v>
      </c>
      <c r="N70" s="70">
        <v>1</v>
      </c>
    </row>
    <row r="71" spans="1:14" ht="13">
      <c r="A71" s="49" t="s">
        <v>42</v>
      </c>
      <c r="B71" s="58" t="s">
        <v>19</v>
      </c>
      <c r="C71" s="49" t="s">
        <v>308</v>
      </c>
      <c r="D71" s="49" t="s">
        <v>230</v>
      </c>
      <c r="E71" s="49" t="s">
        <v>22</v>
      </c>
      <c r="F71" s="49" t="s">
        <v>206</v>
      </c>
      <c r="G71" s="58">
        <v>2010</v>
      </c>
      <c r="H71" s="76">
        <v>24</v>
      </c>
      <c r="I71" s="58" t="s">
        <v>109</v>
      </c>
      <c r="J71" s="21"/>
      <c r="K71" s="53"/>
      <c r="L71" s="22" t="s">
        <v>309</v>
      </c>
      <c r="M71" s="41">
        <v>1</v>
      </c>
      <c r="N71" s="70">
        <v>1</v>
      </c>
    </row>
    <row r="72" spans="1:14" ht="13">
      <c r="A72" s="49" t="s">
        <v>43</v>
      </c>
      <c r="B72" s="58" t="s">
        <v>19</v>
      </c>
      <c r="C72" s="49" t="s">
        <v>310</v>
      </c>
      <c r="D72" s="49" t="s">
        <v>311</v>
      </c>
      <c r="E72" s="49" t="s">
        <v>236</v>
      </c>
      <c r="F72" s="49" t="s">
        <v>312</v>
      </c>
      <c r="G72" s="58">
        <v>2011</v>
      </c>
      <c r="H72" s="81">
        <v>2.25</v>
      </c>
      <c r="I72" s="58" t="s">
        <v>109</v>
      </c>
      <c r="J72" s="21"/>
      <c r="K72" s="53"/>
      <c r="L72" s="22" t="s">
        <v>313</v>
      </c>
      <c r="M72" s="41">
        <v>1</v>
      </c>
      <c r="N72" s="70">
        <v>1</v>
      </c>
    </row>
    <row r="73" spans="1:14" ht="13">
      <c r="A73" s="49" t="s">
        <v>314</v>
      </c>
      <c r="B73" s="58" t="s">
        <v>19</v>
      </c>
      <c r="C73" s="49" t="s">
        <v>420</v>
      </c>
      <c r="D73" s="49" t="s">
        <v>112</v>
      </c>
      <c r="E73" s="49" t="s">
        <v>22</v>
      </c>
      <c r="F73" s="49" t="s">
        <v>368</v>
      </c>
      <c r="G73" s="58">
        <v>2007</v>
      </c>
      <c r="H73" s="76">
        <v>5.5</v>
      </c>
      <c r="I73" s="58" t="s">
        <v>24</v>
      </c>
      <c r="J73" s="21"/>
      <c r="K73" s="53"/>
      <c r="L73" s="22" t="s">
        <v>421</v>
      </c>
      <c r="M73" s="41">
        <v>1</v>
      </c>
      <c r="N73" s="70">
        <v>1</v>
      </c>
    </row>
    <row r="74" spans="1:14" ht="13">
      <c r="A74" s="49" t="s">
        <v>422</v>
      </c>
      <c r="B74" s="58" t="s">
        <v>19</v>
      </c>
      <c r="C74" s="49" t="s">
        <v>423</v>
      </c>
      <c r="D74" s="49" t="s">
        <v>112</v>
      </c>
      <c r="E74" s="49" t="s">
        <v>22</v>
      </c>
      <c r="F74" s="49" t="s">
        <v>368</v>
      </c>
      <c r="G74" s="58">
        <v>2009</v>
      </c>
      <c r="H74" s="76">
        <v>3.5</v>
      </c>
      <c r="I74" s="58" t="s">
        <v>24</v>
      </c>
      <c r="J74" s="21"/>
      <c r="K74" s="53"/>
      <c r="L74" s="22" t="s">
        <v>424</v>
      </c>
      <c r="M74" s="41">
        <v>1</v>
      </c>
      <c r="N74" s="70">
        <v>1</v>
      </c>
    </row>
    <row r="75" spans="1:14" ht="13">
      <c r="A75" s="49" t="s">
        <v>425</v>
      </c>
      <c r="B75" s="58" t="s">
        <v>19</v>
      </c>
      <c r="C75" s="49" t="s">
        <v>221</v>
      </c>
      <c r="D75" s="49" t="s">
        <v>112</v>
      </c>
      <c r="E75" s="49" t="s">
        <v>22</v>
      </c>
      <c r="F75" s="49" t="s">
        <v>368</v>
      </c>
      <c r="G75" s="58">
        <v>2008</v>
      </c>
      <c r="H75" s="76">
        <v>4</v>
      </c>
      <c r="I75" s="58" t="s">
        <v>72</v>
      </c>
      <c r="J75" s="21"/>
      <c r="K75" s="53"/>
      <c r="L75" s="22" t="s">
        <v>426</v>
      </c>
      <c r="M75" s="41">
        <v>1</v>
      </c>
      <c r="N75" s="70">
        <v>1</v>
      </c>
    </row>
    <row r="76" spans="1:14" ht="13">
      <c r="A76" s="49" t="s">
        <v>427</v>
      </c>
      <c r="B76" s="58" t="s">
        <v>19</v>
      </c>
      <c r="C76" s="49" t="s">
        <v>428</v>
      </c>
      <c r="D76" s="49" t="s">
        <v>112</v>
      </c>
      <c r="E76" s="49" t="s">
        <v>22</v>
      </c>
      <c r="F76" s="49" t="s">
        <v>429</v>
      </c>
      <c r="G76" s="58">
        <v>2010</v>
      </c>
      <c r="H76" s="76">
        <v>2.5</v>
      </c>
      <c r="I76" s="58" t="s">
        <v>72</v>
      </c>
      <c r="J76" s="21"/>
      <c r="K76" s="53"/>
      <c r="L76" s="22" t="s">
        <v>430</v>
      </c>
      <c r="M76" s="41">
        <v>1</v>
      </c>
      <c r="N76" s="70">
        <v>1</v>
      </c>
    </row>
    <row r="77" spans="1:14" ht="13">
      <c r="A77" s="49" t="s">
        <v>431</v>
      </c>
      <c r="B77" s="58" t="s">
        <v>19</v>
      </c>
      <c r="C77" s="49" t="s">
        <v>432</v>
      </c>
      <c r="D77" s="49" t="s">
        <v>112</v>
      </c>
      <c r="E77" s="49" t="s">
        <v>22</v>
      </c>
      <c r="F77" s="65" t="s">
        <v>368</v>
      </c>
      <c r="G77" s="58">
        <v>2009</v>
      </c>
      <c r="H77" s="76">
        <v>6</v>
      </c>
      <c r="I77" s="58" t="s">
        <v>72</v>
      </c>
      <c r="J77" s="21"/>
      <c r="K77" s="53"/>
      <c r="L77" s="22" t="s">
        <v>433</v>
      </c>
      <c r="M77" s="41">
        <v>1</v>
      </c>
      <c r="N77" s="70">
        <v>1</v>
      </c>
    </row>
    <row r="78" spans="1:14" ht="13">
      <c r="A78" s="49" t="s">
        <v>434</v>
      </c>
      <c r="B78" s="26" t="s">
        <v>19</v>
      </c>
      <c r="C78" s="59" t="s">
        <v>435</v>
      </c>
      <c r="D78" s="59" t="s">
        <v>112</v>
      </c>
      <c r="E78" s="59" t="s">
        <v>22</v>
      </c>
      <c r="F78" s="65" t="s">
        <v>368</v>
      </c>
      <c r="G78" s="58">
        <v>2006</v>
      </c>
      <c r="H78" s="76">
        <v>2.6</v>
      </c>
      <c r="I78" s="58" t="s">
        <v>72</v>
      </c>
      <c r="J78" s="21"/>
      <c r="K78" s="53"/>
      <c r="L78" s="22" t="s">
        <v>436</v>
      </c>
      <c r="M78" s="41">
        <v>1</v>
      </c>
      <c r="N78" s="70">
        <v>1</v>
      </c>
    </row>
    <row r="79" spans="1:14" ht="13">
      <c r="A79" s="49" t="s">
        <v>434</v>
      </c>
      <c r="B79" s="26" t="s">
        <v>19</v>
      </c>
      <c r="C79" s="59" t="s">
        <v>435</v>
      </c>
      <c r="D79" s="59" t="s">
        <v>112</v>
      </c>
      <c r="E79" s="59" t="s">
        <v>22</v>
      </c>
      <c r="F79" s="65" t="s">
        <v>437</v>
      </c>
      <c r="G79" s="58">
        <v>1999</v>
      </c>
      <c r="H79" s="76" t="s">
        <v>438</v>
      </c>
      <c r="I79" s="58" t="s">
        <v>72</v>
      </c>
      <c r="J79" s="21"/>
      <c r="K79" s="53"/>
      <c r="L79" s="22" t="s">
        <v>439</v>
      </c>
      <c r="M79" s="41"/>
      <c r="N79" s="70"/>
    </row>
    <row r="80" spans="1:14" ht="13">
      <c r="A80" s="59" t="s">
        <v>440</v>
      </c>
      <c r="B80" s="26" t="s">
        <v>19</v>
      </c>
      <c r="C80" s="59" t="s">
        <v>441</v>
      </c>
      <c r="D80" s="59" t="s">
        <v>112</v>
      </c>
      <c r="E80" s="59" t="s">
        <v>22</v>
      </c>
      <c r="F80" s="59" t="s">
        <v>333</v>
      </c>
      <c r="G80" s="58">
        <v>2003</v>
      </c>
      <c r="H80" s="76">
        <v>6</v>
      </c>
      <c r="I80" s="58" t="s">
        <v>72</v>
      </c>
      <c r="J80" s="21"/>
      <c r="K80" s="53"/>
      <c r="L80" s="22" t="s">
        <v>334</v>
      </c>
      <c r="M80" s="41">
        <v>1</v>
      </c>
      <c r="N80" s="70">
        <v>1</v>
      </c>
    </row>
    <row r="81" spans="1:14" ht="13">
      <c r="A81" s="59" t="s">
        <v>440</v>
      </c>
      <c r="B81" s="26" t="s">
        <v>19</v>
      </c>
      <c r="C81" s="59" t="s">
        <v>441</v>
      </c>
      <c r="D81" s="59" t="s">
        <v>112</v>
      </c>
      <c r="E81" s="59" t="s">
        <v>22</v>
      </c>
      <c r="F81" s="39" t="s">
        <v>207</v>
      </c>
      <c r="G81" s="30">
        <v>2006</v>
      </c>
      <c r="H81" s="76">
        <v>3</v>
      </c>
      <c r="I81" s="58" t="s">
        <v>72</v>
      </c>
      <c r="J81" s="21"/>
      <c r="K81" s="53"/>
      <c r="L81" s="22"/>
      <c r="M81" s="41">
        <v>0</v>
      </c>
      <c r="N81" s="70">
        <v>1</v>
      </c>
    </row>
    <row r="82" spans="1:14" ht="13">
      <c r="A82" s="59" t="s">
        <v>440</v>
      </c>
      <c r="B82" s="26" t="s">
        <v>19</v>
      </c>
      <c r="C82" s="59" t="s">
        <v>441</v>
      </c>
      <c r="D82" s="59" t="s">
        <v>112</v>
      </c>
      <c r="E82" s="59" t="s">
        <v>22</v>
      </c>
      <c r="F82" s="59" t="s">
        <v>208</v>
      </c>
      <c r="G82" s="58">
        <v>2010</v>
      </c>
      <c r="H82" s="76">
        <v>2.75</v>
      </c>
      <c r="I82" s="58" t="s">
        <v>72</v>
      </c>
      <c r="J82" s="21"/>
      <c r="K82" s="53"/>
      <c r="L82" s="22"/>
      <c r="M82" s="41">
        <v>0</v>
      </c>
      <c r="N82" s="70">
        <v>1</v>
      </c>
    </row>
    <row r="83" spans="1:14" ht="13">
      <c r="A83" s="59" t="s">
        <v>440</v>
      </c>
      <c r="B83" s="26" t="s">
        <v>19</v>
      </c>
      <c r="C83" s="59" t="s">
        <v>441</v>
      </c>
      <c r="D83" s="59" t="s">
        <v>112</v>
      </c>
      <c r="E83" s="59" t="s">
        <v>22</v>
      </c>
      <c r="F83" s="59" t="s">
        <v>209</v>
      </c>
      <c r="G83" s="58">
        <v>2010</v>
      </c>
      <c r="H83" s="76">
        <v>3.75</v>
      </c>
      <c r="I83" s="58" t="s">
        <v>72</v>
      </c>
      <c r="J83" s="21"/>
      <c r="K83" s="53"/>
      <c r="L83" s="22"/>
      <c r="M83" s="41">
        <v>0</v>
      </c>
      <c r="N83" s="70">
        <v>1</v>
      </c>
    </row>
    <row r="84" spans="1:14" ht="13">
      <c r="A84" s="59" t="s">
        <v>440</v>
      </c>
      <c r="B84" s="26" t="s">
        <v>19</v>
      </c>
      <c r="C84" s="59" t="s">
        <v>441</v>
      </c>
      <c r="D84" s="59" t="s">
        <v>112</v>
      </c>
      <c r="E84" s="59" t="s">
        <v>22</v>
      </c>
      <c r="F84" s="59" t="s">
        <v>210</v>
      </c>
      <c r="G84" s="58">
        <v>2010</v>
      </c>
      <c r="H84" s="76">
        <v>5.2</v>
      </c>
      <c r="I84" s="58" t="s">
        <v>72</v>
      </c>
      <c r="J84" s="21"/>
      <c r="K84" s="53"/>
      <c r="L84" s="22"/>
      <c r="M84" s="41">
        <v>0</v>
      </c>
      <c r="N84" s="70">
        <v>1</v>
      </c>
    </row>
    <row r="85" spans="1:14" ht="13">
      <c r="A85" s="49" t="s">
        <v>44</v>
      </c>
      <c r="B85" s="26" t="s">
        <v>19</v>
      </c>
      <c r="C85" s="59" t="s">
        <v>211</v>
      </c>
      <c r="D85" s="59" t="s">
        <v>105</v>
      </c>
      <c r="E85" s="59" t="s">
        <v>22</v>
      </c>
      <c r="F85" s="49" t="s">
        <v>449</v>
      </c>
      <c r="G85" s="58">
        <v>2008</v>
      </c>
      <c r="H85" s="76">
        <v>5</v>
      </c>
      <c r="I85" s="58" t="s">
        <v>24</v>
      </c>
      <c r="J85" s="21"/>
      <c r="K85" s="53"/>
      <c r="L85" s="22" t="s">
        <v>450</v>
      </c>
      <c r="M85" s="41">
        <v>1</v>
      </c>
      <c r="N85" s="70">
        <v>1</v>
      </c>
    </row>
    <row r="86" spans="1:14" ht="13">
      <c r="A86" s="49" t="s">
        <v>45</v>
      </c>
      <c r="B86" s="58" t="s">
        <v>19</v>
      </c>
      <c r="C86" s="49" t="s">
        <v>451</v>
      </c>
      <c r="D86" s="49" t="s">
        <v>105</v>
      </c>
      <c r="E86" s="49" t="s">
        <v>22</v>
      </c>
      <c r="F86" s="60" t="s">
        <v>452</v>
      </c>
      <c r="G86" s="1">
        <v>1973</v>
      </c>
      <c r="H86" s="60">
        <v>16.55</v>
      </c>
      <c r="I86" s="1" t="s">
        <v>24</v>
      </c>
      <c r="J86" s="24"/>
      <c r="K86" s="60"/>
      <c r="L86" s="22" t="s">
        <v>453</v>
      </c>
      <c r="M86" s="41">
        <v>1</v>
      </c>
      <c r="N86" s="70">
        <v>1</v>
      </c>
    </row>
    <row r="87" spans="1:14" ht="13">
      <c r="A87" s="49" t="s">
        <v>45</v>
      </c>
      <c r="B87" s="58" t="s">
        <v>19</v>
      </c>
      <c r="C87" s="49" t="s">
        <v>451</v>
      </c>
      <c r="D87" s="49" t="s">
        <v>105</v>
      </c>
      <c r="E87" s="49" t="s">
        <v>22</v>
      </c>
      <c r="F87" s="60" t="s">
        <v>454</v>
      </c>
      <c r="G87" s="1">
        <v>1991</v>
      </c>
      <c r="H87" s="24">
        <v>71</v>
      </c>
      <c r="I87" s="1" t="s">
        <v>24</v>
      </c>
      <c r="J87" s="24"/>
      <c r="K87" s="60"/>
      <c r="L87" s="22"/>
      <c r="M87" s="41">
        <v>0</v>
      </c>
      <c r="N87" s="70">
        <v>1</v>
      </c>
    </row>
    <row r="88" spans="1:14" ht="13">
      <c r="A88" s="49" t="s">
        <v>46</v>
      </c>
      <c r="B88" s="58" t="s">
        <v>19</v>
      </c>
      <c r="C88" s="49" t="s">
        <v>451</v>
      </c>
      <c r="D88" s="49" t="s">
        <v>105</v>
      </c>
      <c r="E88" s="49" t="s">
        <v>22</v>
      </c>
      <c r="F88" s="60" t="s">
        <v>455</v>
      </c>
      <c r="G88" s="27">
        <v>2004</v>
      </c>
      <c r="H88" s="79">
        <v>200</v>
      </c>
      <c r="I88" s="1" t="s">
        <v>24</v>
      </c>
      <c r="J88" s="24"/>
      <c r="K88" s="60"/>
      <c r="L88" s="22"/>
      <c r="M88" s="41">
        <v>0</v>
      </c>
      <c r="N88" s="70">
        <v>1</v>
      </c>
    </row>
    <row r="89" spans="1:14" ht="13">
      <c r="A89" s="49" t="s">
        <v>45</v>
      </c>
      <c r="B89" s="58" t="s">
        <v>19</v>
      </c>
      <c r="C89" s="49" t="s">
        <v>451</v>
      </c>
      <c r="D89" s="49" t="s">
        <v>105</v>
      </c>
      <c r="E89" s="49" t="s">
        <v>22</v>
      </c>
      <c r="F89" s="49" t="s">
        <v>335</v>
      </c>
      <c r="G89" s="58">
        <v>2005</v>
      </c>
      <c r="H89" s="76">
        <v>2.8</v>
      </c>
      <c r="I89" s="58" t="s">
        <v>24</v>
      </c>
      <c r="J89" s="21"/>
      <c r="K89" s="53"/>
      <c r="L89" s="22"/>
      <c r="M89" s="41">
        <v>0</v>
      </c>
      <c r="N89" s="70">
        <v>1</v>
      </c>
    </row>
    <row r="90" spans="1:14" ht="13">
      <c r="A90" s="49" t="s">
        <v>47</v>
      </c>
      <c r="B90" s="58" t="s">
        <v>19</v>
      </c>
      <c r="C90" s="49" t="s">
        <v>353</v>
      </c>
      <c r="D90" s="49" t="s">
        <v>263</v>
      </c>
      <c r="E90" s="49" t="s">
        <v>22</v>
      </c>
      <c r="F90" s="49" t="s">
        <v>368</v>
      </c>
      <c r="G90" s="58">
        <v>2010</v>
      </c>
      <c r="H90" s="76">
        <v>3</v>
      </c>
      <c r="I90" s="58" t="s">
        <v>24</v>
      </c>
      <c r="J90" s="21"/>
      <c r="K90" s="53"/>
      <c r="L90" s="22" t="s">
        <v>354</v>
      </c>
      <c r="M90" s="66">
        <v>1</v>
      </c>
      <c r="N90" s="9">
        <v>1</v>
      </c>
    </row>
    <row r="91" spans="1:14" ht="13">
      <c r="A91" s="49" t="s">
        <v>355</v>
      </c>
      <c r="B91" s="42" t="s">
        <v>19</v>
      </c>
      <c r="C91" s="59" t="s">
        <v>356</v>
      </c>
      <c r="D91" s="49" t="s">
        <v>357</v>
      </c>
      <c r="E91" s="49" t="s">
        <v>236</v>
      </c>
      <c r="F91" s="49" t="s">
        <v>358</v>
      </c>
      <c r="G91" s="58">
        <v>2007</v>
      </c>
      <c r="H91" s="81">
        <v>20.25</v>
      </c>
      <c r="I91" s="58" t="s">
        <v>109</v>
      </c>
      <c r="J91" s="21"/>
      <c r="K91" s="17" t="s">
        <v>25</v>
      </c>
      <c r="L91" s="22" t="s">
        <v>359</v>
      </c>
      <c r="M91" s="66">
        <v>1</v>
      </c>
      <c r="N91" s="9">
        <v>1</v>
      </c>
    </row>
    <row r="92" spans="1:14" ht="13">
      <c r="A92" s="54" t="s">
        <v>360</v>
      </c>
      <c r="B92" s="33" t="s">
        <v>19</v>
      </c>
      <c r="C92" s="54" t="s">
        <v>361</v>
      </c>
      <c r="D92" s="54" t="s">
        <v>362</v>
      </c>
      <c r="E92" s="54" t="s">
        <v>22</v>
      </c>
      <c r="F92" s="49" t="s">
        <v>363</v>
      </c>
      <c r="G92" s="58">
        <v>2006</v>
      </c>
      <c r="H92" s="55">
        <v>5</v>
      </c>
      <c r="I92" s="58" t="s">
        <v>24</v>
      </c>
      <c r="J92" s="21"/>
      <c r="K92" s="37"/>
      <c r="L92" s="22" t="s">
        <v>364</v>
      </c>
      <c r="M92" s="66">
        <v>1</v>
      </c>
      <c r="N92" s="9">
        <v>1</v>
      </c>
    </row>
    <row r="93" spans="1:14" ht="13">
      <c r="A93" s="77" t="s">
        <v>365</v>
      </c>
      <c r="B93" s="3" t="s">
        <v>19</v>
      </c>
      <c r="C93" s="59" t="s">
        <v>225</v>
      </c>
      <c r="D93" s="49" t="s">
        <v>87</v>
      </c>
      <c r="E93" s="49" t="s">
        <v>22</v>
      </c>
      <c r="F93" s="49" t="s">
        <v>127</v>
      </c>
      <c r="G93" s="58">
        <v>2012</v>
      </c>
      <c r="H93" s="55">
        <v>4</v>
      </c>
      <c r="I93" s="58" t="s">
        <v>24</v>
      </c>
      <c r="J93" s="21"/>
      <c r="K93" s="53" t="s">
        <v>10</v>
      </c>
      <c r="L93" s="22" t="s">
        <v>366</v>
      </c>
      <c r="M93" s="41">
        <v>1</v>
      </c>
      <c r="N93" s="70">
        <v>1</v>
      </c>
    </row>
    <row r="94" spans="1:14" ht="13">
      <c r="A94" s="49" t="s">
        <v>48</v>
      </c>
      <c r="B94" s="58" t="s">
        <v>19</v>
      </c>
      <c r="C94" s="49" t="s">
        <v>367</v>
      </c>
      <c r="D94" s="49" t="s">
        <v>87</v>
      </c>
      <c r="E94" s="49" t="s">
        <v>22</v>
      </c>
      <c r="F94" s="49" t="s">
        <v>473</v>
      </c>
      <c r="G94" s="26">
        <v>2003</v>
      </c>
      <c r="H94" s="76">
        <v>2</v>
      </c>
      <c r="I94" s="26" t="s">
        <v>24</v>
      </c>
      <c r="J94" s="21"/>
      <c r="K94" s="62" t="s">
        <v>25</v>
      </c>
      <c r="L94" s="22" t="s">
        <v>474</v>
      </c>
      <c r="M94" s="41">
        <v>1</v>
      </c>
      <c r="N94" s="70">
        <v>1</v>
      </c>
    </row>
    <row r="95" spans="1:14" ht="13">
      <c r="A95" s="49" t="s">
        <v>48</v>
      </c>
      <c r="B95" s="58" t="s">
        <v>19</v>
      </c>
      <c r="C95" s="49" t="s">
        <v>367</v>
      </c>
      <c r="D95" s="49" t="s">
        <v>87</v>
      </c>
      <c r="E95" s="49" t="s">
        <v>22</v>
      </c>
      <c r="F95" s="60" t="s">
        <v>475</v>
      </c>
      <c r="G95" s="1">
        <v>2007</v>
      </c>
      <c r="H95" s="76">
        <v>14</v>
      </c>
      <c r="I95" s="58" t="s">
        <v>24</v>
      </c>
      <c r="J95" s="21"/>
      <c r="K95" s="53"/>
      <c r="L95" s="22"/>
      <c r="M95" s="41">
        <v>0</v>
      </c>
      <c r="N95" s="70">
        <v>1</v>
      </c>
    </row>
    <row r="96" spans="1:14" ht="13">
      <c r="A96" s="49" t="s">
        <v>49</v>
      </c>
      <c r="B96" s="58" t="s">
        <v>19</v>
      </c>
      <c r="C96" s="49" t="s">
        <v>476</v>
      </c>
      <c r="D96" s="49" t="s">
        <v>168</v>
      </c>
      <c r="E96" s="49" t="s">
        <v>22</v>
      </c>
      <c r="F96" s="28" t="s">
        <v>477</v>
      </c>
      <c r="G96" s="30">
        <v>1997</v>
      </c>
      <c r="H96" s="76">
        <v>0.25</v>
      </c>
      <c r="I96" s="58" t="s">
        <v>24</v>
      </c>
      <c r="J96" s="21"/>
      <c r="K96" s="62" t="s">
        <v>25</v>
      </c>
      <c r="L96" s="22" t="s">
        <v>478</v>
      </c>
      <c r="M96" s="41">
        <v>1</v>
      </c>
      <c r="N96" s="70">
        <v>1</v>
      </c>
    </row>
    <row r="97" spans="1:14" ht="13">
      <c r="A97" s="49" t="s">
        <v>49</v>
      </c>
      <c r="B97" s="58" t="s">
        <v>19</v>
      </c>
      <c r="C97" s="49" t="s">
        <v>476</v>
      </c>
      <c r="D97" s="49" t="s">
        <v>168</v>
      </c>
      <c r="E97" s="49" t="s">
        <v>22</v>
      </c>
      <c r="F97" s="49" t="s">
        <v>479</v>
      </c>
      <c r="G97" s="58">
        <v>2007</v>
      </c>
      <c r="H97" s="24">
        <v>4</v>
      </c>
      <c r="I97" s="1" t="s">
        <v>24</v>
      </c>
      <c r="J97" s="24"/>
      <c r="K97" s="60"/>
      <c r="L97" s="28" t="s">
        <v>480</v>
      </c>
      <c r="M97" s="41">
        <v>0</v>
      </c>
      <c r="N97" s="70">
        <v>1</v>
      </c>
    </row>
    <row r="98" spans="1:14" ht="13">
      <c r="A98" s="49" t="s">
        <v>481</v>
      </c>
      <c r="B98" s="26" t="s">
        <v>19</v>
      </c>
      <c r="C98" s="8" t="s">
        <v>482</v>
      </c>
      <c r="D98" s="59" t="s">
        <v>205</v>
      </c>
      <c r="E98" s="59" t="s">
        <v>22</v>
      </c>
      <c r="F98" s="49" t="s">
        <v>483</v>
      </c>
      <c r="G98" s="58">
        <v>2009</v>
      </c>
      <c r="H98" s="76">
        <v>3</v>
      </c>
      <c r="I98" s="58" t="s">
        <v>24</v>
      </c>
      <c r="J98" s="21"/>
      <c r="K98" s="53"/>
      <c r="L98" s="22" t="s">
        <v>484</v>
      </c>
      <c r="M98" s="41">
        <v>1</v>
      </c>
      <c r="N98" s="70">
        <v>1</v>
      </c>
    </row>
    <row r="99" spans="1:14" ht="13">
      <c r="A99" s="49" t="s">
        <v>485</v>
      </c>
      <c r="B99" s="26" t="s">
        <v>19</v>
      </c>
      <c r="C99" s="59" t="s">
        <v>486</v>
      </c>
      <c r="D99" s="59" t="s">
        <v>385</v>
      </c>
      <c r="E99" s="59" t="s">
        <v>22</v>
      </c>
      <c r="F99" s="49" t="s">
        <v>487</v>
      </c>
      <c r="G99" s="58">
        <v>2007</v>
      </c>
      <c r="H99" s="76">
        <v>6</v>
      </c>
      <c r="I99" s="58" t="s">
        <v>109</v>
      </c>
      <c r="J99" s="21"/>
      <c r="K99" s="62" t="s">
        <v>25</v>
      </c>
      <c r="L99" s="22" t="s">
        <v>488</v>
      </c>
      <c r="M99" s="41">
        <v>1</v>
      </c>
      <c r="N99" s="70">
        <v>1</v>
      </c>
    </row>
    <row r="100" spans="1:14" ht="13">
      <c r="A100" s="49" t="s">
        <v>489</v>
      </c>
      <c r="B100" s="58" t="s">
        <v>19</v>
      </c>
      <c r="C100" s="49" t="s">
        <v>490</v>
      </c>
      <c r="D100" s="49" t="s">
        <v>65</v>
      </c>
      <c r="E100" s="49" t="s">
        <v>22</v>
      </c>
      <c r="F100" s="49" t="s">
        <v>491</v>
      </c>
      <c r="G100" s="58">
        <v>2007</v>
      </c>
      <c r="H100" s="76">
        <v>10</v>
      </c>
      <c r="I100" s="58" t="s">
        <v>24</v>
      </c>
      <c r="J100" s="21"/>
      <c r="K100" s="53"/>
      <c r="L100" s="22" t="s">
        <v>387</v>
      </c>
      <c r="M100" s="41">
        <v>1</v>
      </c>
      <c r="N100" s="70">
        <v>1</v>
      </c>
    </row>
    <row r="101" spans="1:14" ht="13">
      <c r="A101" s="49" t="s">
        <v>50</v>
      </c>
      <c r="B101" s="58" t="s">
        <v>19</v>
      </c>
      <c r="C101" s="49" t="s">
        <v>388</v>
      </c>
      <c r="D101" s="49" t="s">
        <v>122</v>
      </c>
      <c r="E101" s="49" t="s">
        <v>22</v>
      </c>
      <c r="F101" s="49" t="s">
        <v>389</v>
      </c>
      <c r="G101" s="58">
        <v>2009</v>
      </c>
      <c r="H101" s="76">
        <v>1</v>
      </c>
      <c r="I101" s="58" t="s">
        <v>24</v>
      </c>
      <c r="J101" s="21"/>
      <c r="K101" s="53"/>
      <c r="L101" s="22" t="s">
        <v>390</v>
      </c>
      <c r="M101" s="41">
        <v>1</v>
      </c>
      <c r="N101" s="70">
        <v>1</v>
      </c>
    </row>
    <row r="102" spans="1:14" ht="13">
      <c r="A102" s="49" t="s">
        <v>391</v>
      </c>
      <c r="B102" s="58" t="s">
        <v>19</v>
      </c>
      <c r="C102" s="49" t="s">
        <v>392</v>
      </c>
      <c r="D102" s="49" t="s">
        <v>173</v>
      </c>
      <c r="E102" s="49" t="s">
        <v>22</v>
      </c>
      <c r="F102" s="49"/>
      <c r="G102" s="58">
        <v>2009</v>
      </c>
      <c r="H102" s="76">
        <v>4</v>
      </c>
      <c r="I102" s="58" t="s">
        <v>24</v>
      </c>
      <c r="J102" s="21"/>
      <c r="K102" s="53"/>
      <c r="L102" s="22" t="s">
        <v>88</v>
      </c>
      <c r="M102" s="41">
        <v>1</v>
      </c>
      <c r="N102" s="70">
        <v>1</v>
      </c>
    </row>
    <row r="103" spans="1:14" ht="13">
      <c r="A103" s="49" t="s">
        <v>393</v>
      </c>
      <c r="B103" s="58" t="s">
        <v>19</v>
      </c>
      <c r="C103" s="49" t="s">
        <v>394</v>
      </c>
      <c r="D103" s="49" t="s">
        <v>324</v>
      </c>
      <c r="E103" s="49" t="s">
        <v>22</v>
      </c>
      <c r="F103" s="49" t="s">
        <v>395</v>
      </c>
      <c r="G103" s="58">
        <v>2010</v>
      </c>
      <c r="H103" s="76">
        <v>4</v>
      </c>
      <c r="I103" s="58" t="s">
        <v>24</v>
      </c>
      <c r="J103" s="21"/>
      <c r="K103" s="62" t="s">
        <v>25</v>
      </c>
      <c r="L103" s="22" t="s">
        <v>501</v>
      </c>
      <c r="M103" s="41">
        <v>1</v>
      </c>
      <c r="N103" s="70">
        <v>1</v>
      </c>
    </row>
    <row r="104" spans="1:14" ht="13">
      <c r="A104" s="49" t="s">
        <v>502</v>
      </c>
      <c r="B104" s="58" t="s">
        <v>19</v>
      </c>
      <c r="C104" s="49" t="s">
        <v>503</v>
      </c>
      <c r="D104" s="49" t="s">
        <v>504</v>
      </c>
      <c r="E104" s="49" t="s">
        <v>22</v>
      </c>
      <c r="F104" s="49" t="s">
        <v>505</v>
      </c>
      <c r="G104" s="58">
        <v>2011</v>
      </c>
      <c r="H104" s="76">
        <v>5</v>
      </c>
      <c r="I104" s="58" t="s">
        <v>24</v>
      </c>
      <c r="J104" s="21"/>
      <c r="K104" s="62" t="s">
        <v>25</v>
      </c>
      <c r="L104" s="22" t="s">
        <v>506</v>
      </c>
      <c r="M104" s="41">
        <v>1</v>
      </c>
      <c r="N104" s="70">
        <v>1</v>
      </c>
    </row>
    <row r="105" spans="1:14" ht="13">
      <c r="A105" s="49" t="s">
        <v>507</v>
      </c>
      <c r="B105" s="58" t="s">
        <v>19</v>
      </c>
      <c r="C105" s="49" t="s">
        <v>508</v>
      </c>
      <c r="D105" s="49" t="s">
        <v>509</v>
      </c>
      <c r="E105" s="49" t="s">
        <v>22</v>
      </c>
      <c r="F105" s="49" t="s">
        <v>510</v>
      </c>
      <c r="G105" s="58">
        <v>1995</v>
      </c>
      <c r="H105" s="76">
        <v>1</v>
      </c>
      <c r="I105" s="58" t="s">
        <v>24</v>
      </c>
      <c r="J105" s="21"/>
      <c r="K105" s="53"/>
      <c r="L105" s="22" t="s">
        <v>511</v>
      </c>
      <c r="M105" s="41">
        <v>1</v>
      </c>
      <c r="N105" s="70">
        <v>1</v>
      </c>
    </row>
    <row r="106" spans="1:14" ht="13">
      <c r="A106" s="49" t="s">
        <v>285</v>
      </c>
      <c r="B106" s="58" t="s">
        <v>19</v>
      </c>
      <c r="C106" s="49" t="s">
        <v>286</v>
      </c>
      <c r="D106" s="49" t="s">
        <v>21</v>
      </c>
      <c r="E106" s="49" t="s">
        <v>22</v>
      </c>
      <c r="F106" s="49" t="s">
        <v>287</v>
      </c>
      <c r="G106" s="58">
        <v>2004</v>
      </c>
      <c r="H106" s="76">
        <v>4</v>
      </c>
      <c r="I106" s="58" t="s">
        <v>24</v>
      </c>
      <c r="J106" s="21"/>
      <c r="K106" s="53"/>
      <c r="L106" s="22" t="s">
        <v>288</v>
      </c>
      <c r="M106" s="41">
        <v>1</v>
      </c>
      <c r="N106" s="70">
        <v>1</v>
      </c>
    </row>
    <row r="107" spans="1:14" ht="13">
      <c r="A107" s="49" t="s">
        <v>51</v>
      </c>
      <c r="B107" s="58" t="s">
        <v>19</v>
      </c>
      <c r="C107" s="49" t="s">
        <v>289</v>
      </c>
      <c r="D107" s="49" t="s">
        <v>21</v>
      </c>
      <c r="E107" s="49" t="s">
        <v>22</v>
      </c>
      <c r="F107" s="49" t="s">
        <v>290</v>
      </c>
      <c r="G107" s="58">
        <v>2007</v>
      </c>
      <c r="H107" s="76">
        <v>2</v>
      </c>
      <c r="I107" s="58" t="s">
        <v>24</v>
      </c>
      <c r="J107" s="21"/>
      <c r="K107" s="53"/>
      <c r="L107" s="22" t="s">
        <v>411</v>
      </c>
      <c r="M107" s="41">
        <v>1</v>
      </c>
      <c r="N107" s="70">
        <v>1</v>
      </c>
    </row>
    <row r="108" spans="1:14" ht="13">
      <c r="A108" s="49" t="s">
        <v>412</v>
      </c>
      <c r="B108" s="58" t="s">
        <v>19</v>
      </c>
      <c r="C108" s="49" t="s">
        <v>413</v>
      </c>
      <c r="D108" s="49" t="s">
        <v>29</v>
      </c>
      <c r="E108" s="49" t="s">
        <v>22</v>
      </c>
      <c r="F108" s="49" t="s">
        <v>414</v>
      </c>
      <c r="G108" s="58">
        <v>2010</v>
      </c>
      <c r="H108" s="76">
        <v>5</v>
      </c>
      <c r="I108" s="58" t="s">
        <v>24</v>
      </c>
      <c r="J108" s="21"/>
      <c r="K108" s="53"/>
      <c r="L108" s="22"/>
      <c r="M108" s="41">
        <v>1</v>
      </c>
      <c r="N108" s="70">
        <v>1</v>
      </c>
    </row>
    <row r="109" spans="1:14" ht="13">
      <c r="A109" s="49" t="s">
        <v>52</v>
      </c>
      <c r="B109" s="58" t="s">
        <v>19</v>
      </c>
      <c r="C109" s="49" t="s">
        <v>415</v>
      </c>
      <c r="D109" s="49" t="s">
        <v>117</v>
      </c>
      <c r="E109" s="49" t="s">
        <v>22</v>
      </c>
      <c r="F109" s="49" t="s">
        <v>76</v>
      </c>
      <c r="G109" s="58">
        <v>2004</v>
      </c>
      <c r="H109" s="76">
        <v>2</v>
      </c>
      <c r="I109" s="58" t="s">
        <v>24</v>
      </c>
      <c r="J109" s="21"/>
      <c r="K109" s="53"/>
      <c r="L109" s="22" t="s">
        <v>416</v>
      </c>
      <c r="M109" s="41">
        <v>1</v>
      </c>
      <c r="N109" s="70">
        <v>1</v>
      </c>
    </row>
    <row r="110" spans="1:14" ht="13">
      <c r="A110" s="49" t="s">
        <v>53</v>
      </c>
      <c r="B110" s="58" t="s">
        <v>19</v>
      </c>
      <c r="C110" s="49" t="s">
        <v>417</v>
      </c>
      <c r="D110" s="49" t="s">
        <v>131</v>
      </c>
      <c r="E110" s="49" t="s">
        <v>22</v>
      </c>
      <c r="F110" s="65" t="s">
        <v>418</v>
      </c>
      <c r="G110" s="58">
        <v>2010</v>
      </c>
      <c r="H110" s="76">
        <v>5</v>
      </c>
      <c r="I110" s="58" t="s">
        <v>24</v>
      </c>
      <c r="J110" s="21"/>
      <c r="K110" s="53"/>
      <c r="L110" s="22" t="s">
        <v>419</v>
      </c>
      <c r="M110" s="41">
        <v>1</v>
      </c>
      <c r="N110" s="70">
        <v>1</v>
      </c>
    </row>
    <row r="111" spans="1:14" ht="13">
      <c r="A111" s="49" t="s">
        <v>409</v>
      </c>
      <c r="B111" s="58" t="s">
        <v>19</v>
      </c>
      <c r="C111" s="49" t="s">
        <v>410</v>
      </c>
      <c r="D111" s="49" t="s">
        <v>138</v>
      </c>
      <c r="E111" s="49" t="s">
        <v>22</v>
      </c>
      <c r="F111" s="65" t="s">
        <v>260</v>
      </c>
      <c r="G111" s="58">
        <v>2011</v>
      </c>
      <c r="H111" s="76">
        <v>1</v>
      </c>
      <c r="I111" s="58" t="s">
        <v>31</v>
      </c>
      <c r="J111" s="21"/>
      <c r="K111" s="53"/>
      <c r="L111" s="22" t="s">
        <v>456</v>
      </c>
      <c r="M111" s="41">
        <v>1</v>
      </c>
      <c r="N111" s="70">
        <v>1</v>
      </c>
    </row>
    <row r="112" spans="1:14" ht="13">
      <c r="A112" s="49" t="s">
        <v>54</v>
      </c>
      <c r="B112" s="58" t="s">
        <v>19</v>
      </c>
      <c r="C112" s="49" t="s">
        <v>457</v>
      </c>
      <c r="D112" s="49" t="s">
        <v>65</v>
      </c>
      <c r="E112" s="49" t="s">
        <v>22</v>
      </c>
      <c r="F112" s="65" t="s">
        <v>103</v>
      </c>
      <c r="G112" s="58">
        <v>2007</v>
      </c>
      <c r="H112" s="76">
        <v>10</v>
      </c>
      <c r="I112" s="58" t="s">
        <v>24</v>
      </c>
      <c r="J112" s="21"/>
      <c r="K112" s="53"/>
      <c r="L112" s="22" t="s">
        <v>458</v>
      </c>
      <c r="M112" s="41">
        <v>1</v>
      </c>
      <c r="N112" s="70">
        <v>1</v>
      </c>
    </row>
    <row r="113" spans="1:14" ht="13">
      <c r="A113" s="49" t="s">
        <v>55</v>
      </c>
      <c r="B113" s="58" t="s">
        <v>19</v>
      </c>
      <c r="C113" s="49" t="s">
        <v>459</v>
      </c>
      <c r="D113" s="49" t="s">
        <v>65</v>
      </c>
      <c r="E113" s="49" t="s">
        <v>22</v>
      </c>
      <c r="F113" s="49" t="s">
        <v>460</v>
      </c>
      <c r="G113" s="58">
        <v>2005</v>
      </c>
      <c r="H113" s="76">
        <v>16</v>
      </c>
      <c r="I113" s="58" t="s">
        <v>24</v>
      </c>
      <c r="J113" s="21"/>
      <c r="K113" s="53"/>
      <c r="L113" s="22" t="s">
        <v>461</v>
      </c>
      <c r="M113" s="41">
        <v>1</v>
      </c>
      <c r="N113" s="70">
        <v>1</v>
      </c>
    </row>
    <row r="114" spans="1:14" ht="13">
      <c r="A114" s="49" t="s">
        <v>56</v>
      </c>
      <c r="B114" s="58" t="s">
        <v>19</v>
      </c>
      <c r="C114" s="49" t="s">
        <v>28</v>
      </c>
      <c r="D114" s="49" t="s">
        <v>29</v>
      </c>
      <c r="E114" s="49" t="s">
        <v>22</v>
      </c>
      <c r="F114" s="49" t="s">
        <v>462</v>
      </c>
      <c r="G114" s="58">
        <v>2010</v>
      </c>
      <c r="H114" s="76">
        <v>5</v>
      </c>
      <c r="I114" s="58" t="s">
        <v>24</v>
      </c>
      <c r="J114" s="21"/>
      <c r="K114" s="53"/>
      <c r="L114" s="22" t="s">
        <v>463</v>
      </c>
      <c r="M114" s="41">
        <v>1</v>
      </c>
      <c r="N114" s="70">
        <v>1</v>
      </c>
    </row>
    <row r="115" spans="1:14" ht="13">
      <c r="A115" s="49" t="s">
        <v>57</v>
      </c>
      <c r="B115" s="58" t="s">
        <v>19</v>
      </c>
      <c r="C115" s="49" t="s">
        <v>464</v>
      </c>
      <c r="D115" s="49" t="s">
        <v>29</v>
      </c>
      <c r="E115" s="49" t="s">
        <v>22</v>
      </c>
      <c r="F115" s="49" t="s">
        <v>103</v>
      </c>
      <c r="G115" s="58">
        <v>2010</v>
      </c>
      <c r="H115" s="76">
        <v>5</v>
      </c>
      <c r="I115" s="58" t="s">
        <v>24</v>
      </c>
      <c r="J115" s="21"/>
      <c r="K115" s="53"/>
      <c r="L115" s="22" t="s">
        <v>465</v>
      </c>
      <c r="M115" s="41">
        <v>1</v>
      </c>
      <c r="N115" s="70">
        <v>1</v>
      </c>
    </row>
    <row r="116" spans="1:14" ht="13">
      <c r="A116" s="49" t="s">
        <v>58</v>
      </c>
      <c r="B116" s="58" t="s">
        <v>19</v>
      </c>
      <c r="C116" s="49" t="s">
        <v>466</v>
      </c>
      <c r="D116" s="49" t="s">
        <v>29</v>
      </c>
      <c r="E116" s="49" t="s">
        <v>22</v>
      </c>
      <c r="F116" s="49" t="s">
        <v>206</v>
      </c>
      <c r="G116" s="58">
        <v>2010</v>
      </c>
      <c r="H116" s="76">
        <v>3</v>
      </c>
      <c r="I116" s="58" t="s">
        <v>24</v>
      </c>
      <c r="J116" s="21"/>
      <c r="K116" s="62" t="s">
        <v>25</v>
      </c>
      <c r="L116" s="22"/>
      <c r="M116" s="41">
        <v>1</v>
      </c>
      <c r="N116" s="70">
        <v>1</v>
      </c>
    </row>
    <row r="117" spans="1:14" ht="13">
      <c r="A117" s="49" t="s">
        <v>467</v>
      </c>
      <c r="B117" s="58" t="s">
        <v>19</v>
      </c>
      <c r="C117" s="49" t="s">
        <v>468</v>
      </c>
      <c r="D117" s="49" t="s">
        <v>469</v>
      </c>
      <c r="E117" s="49" t="s">
        <v>22</v>
      </c>
      <c r="F117" s="49" t="s">
        <v>442</v>
      </c>
      <c r="G117" s="58">
        <v>2009</v>
      </c>
      <c r="H117" s="76">
        <v>2.5</v>
      </c>
      <c r="I117" s="58" t="s">
        <v>24</v>
      </c>
      <c r="J117" s="21"/>
      <c r="K117" s="53"/>
      <c r="L117" s="22" t="s">
        <v>443</v>
      </c>
      <c r="M117" s="41">
        <v>1</v>
      </c>
      <c r="N117" s="70">
        <v>1</v>
      </c>
    </row>
    <row r="118" spans="1:14" ht="13">
      <c r="A118" s="49" t="s">
        <v>59</v>
      </c>
      <c r="B118" s="58" t="s">
        <v>19</v>
      </c>
      <c r="C118" s="49" t="s">
        <v>444</v>
      </c>
      <c r="D118" s="49" t="s">
        <v>268</v>
      </c>
      <c r="E118" s="49" t="s">
        <v>22</v>
      </c>
      <c r="F118" s="49" t="s">
        <v>445</v>
      </c>
      <c r="G118" s="58">
        <v>2008</v>
      </c>
      <c r="H118" s="76">
        <v>10</v>
      </c>
      <c r="I118" s="58" t="s">
        <v>24</v>
      </c>
      <c r="J118" s="21"/>
      <c r="K118" s="53"/>
      <c r="L118" s="22" t="s">
        <v>446</v>
      </c>
      <c r="M118" s="41">
        <v>1</v>
      </c>
      <c r="N118" s="70">
        <v>1</v>
      </c>
    </row>
    <row r="119" spans="1:14" ht="13">
      <c r="A119" s="49" t="s">
        <v>447</v>
      </c>
      <c r="B119" s="58" t="s">
        <v>19</v>
      </c>
      <c r="C119" s="49" t="s">
        <v>223</v>
      </c>
      <c r="D119" s="49" t="s">
        <v>70</v>
      </c>
      <c r="E119" s="49" t="s">
        <v>22</v>
      </c>
      <c r="F119" s="49" t="s">
        <v>254</v>
      </c>
      <c r="G119" s="58">
        <v>2010</v>
      </c>
      <c r="H119" s="76">
        <v>5</v>
      </c>
      <c r="I119" s="58" t="s">
        <v>72</v>
      </c>
      <c r="J119" s="21"/>
      <c r="K119" s="53"/>
      <c r="L119" s="80" t="s">
        <v>448</v>
      </c>
      <c r="M119" s="67">
        <v>1</v>
      </c>
      <c r="N119" s="51">
        <v>1</v>
      </c>
    </row>
    <row r="120" spans="1:14" ht="13">
      <c r="A120" s="49" t="s">
        <v>60</v>
      </c>
      <c r="B120" s="58" t="s">
        <v>19</v>
      </c>
      <c r="C120" s="49" t="s">
        <v>492</v>
      </c>
      <c r="D120" s="49" t="s">
        <v>214</v>
      </c>
      <c r="E120" s="49" t="s">
        <v>22</v>
      </c>
      <c r="F120" s="12" t="s">
        <v>206</v>
      </c>
      <c r="G120" s="58">
        <v>2009</v>
      </c>
      <c r="H120" s="76">
        <v>10</v>
      </c>
      <c r="I120" s="58" t="s">
        <v>24</v>
      </c>
      <c r="J120" s="74"/>
      <c r="K120" s="62" t="s">
        <v>25</v>
      </c>
      <c r="L120" s="83" t="s">
        <v>493</v>
      </c>
      <c r="M120" s="67">
        <v>1</v>
      </c>
      <c r="N120" s="51">
        <v>1</v>
      </c>
    </row>
    <row r="121" spans="1:14" ht="13">
      <c r="A121" s="49" t="s">
        <v>61</v>
      </c>
      <c r="B121" s="58" t="s">
        <v>19</v>
      </c>
      <c r="C121" s="49" t="s">
        <v>494</v>
      </c>
      <c r="D121" s="49" t="s">
        <v>214</v>
      </c>
      <c r="E121" s="49" t="s">
        <v>22</v>
      </c>
      <c r="F121" s="12"/>
      <c r="G121" s="58">
        <v>2005</v>
      </c>
      <c r="H121" s="76">
        <v>3.38</v>
      </c>
      <c r="I121" s="58" t="s">
        <v>24</v>
      </c>
      <c r="J121" s="74"/>
      <c r="K121" s="12"/>
      <c r="L121" s="83"/>
      <c r="M121" s="67">
        <v>1</v>
      </c>
      <c r="N121" s="51">
        <v>1</v>
      </c>
    </row>
    <row r="122" spans="1:14" ht="13">
      <c r="A122" s="49" t="s">
        <v>62</v>
      </c>
      <c r="B122" s="58" t="s">
        <v>19</v>
      </c>
      <c r="C122" s="49" t="s">
        <v>495</v>
      </c>
      <c r="D122" s="49" t="s">
        <v>214</v>
      </c>
      <c r="E122" s="49" t="s">
        <v>22</v>
      </c>
      <c r="F122" s="49" t="s">
        <v>206</v>
      </c>
      <c r="G122" s="58">
        <v>2008</v>
      </c>
      <c r="H122" s="76">
        <v>5</v>
      </c>
      <c r="I122" s="58" t="s">
        <v>24</v>
      </c>
      <c r="J122" s="21"/>
      <c r="K122" s="53"/>
      <c r="L122" s="22" t="s">
        <v>496</v>
      </c>
      <c r="M122" s="41">
        <v>1</v>
      </c>
      <c r="N122" s="70">
        <v>1</v>
      </c>
    </row>
    <row r="123" spans="1:14" ht="13">
      <c r="A123" s="49" t="s">
        <v>497</v>
      </c>
      <c r="B123" s="58" t="s">
        <v>19</v>
      </c>
      <c r="C123" s="49" t="s">
        <v>498</v>
      </c>
      <c r="D123" s="49" t="s">
        <v>499</v>
      </c>
      <c r="E123" s="49" t="s">
        <v>22</v>
      </c>
      <c r="F123" s="49" t="s">
        <v>500</v>
      </c>
      <c r="G123" s="58">
        <v>2009</v>
      </c>
      <c r="H123" s="76">
        <v>8</v>
      </c>
      <c r="I123" s="58" t="s">
        <v>24</v>
      </c>
      <c r="J123" s="74"/>
      <c r="K123" s="12"/>
      <c r="L123" s="7"/>
      <c r="M123" s="41">
        <v>1</v>
      </c>
      <c r="N123" s="70">
        <v>1</v>
      </c>
    </row>
    <row r="124" spans="1:14" ht="13">
      <c r="A124" s="49" t="s">
        <v>336</v>
      </c>
      <c r="B124" s="58" t="s">
        <v>19</v>
      </c>
      <c r="C124" s="49" t="s">
        <v>337</v>
      </c>
      <c r="D124" s="49" t="s">
        <v>469</v>
      </c>
      <c r="E124" s="49" t="s">
        <v>22</v>
      </c>
      <c r="F124" s="49" t="s">
        <v>338</v>
      </c>
      <c r="G124" s="58">
        <v>2011</v>
      </c>
      <c r="H124" s="76">
        <v>3</v>
      </c>
      <c r="I124" s="58" t="s">
        <v>24</v>
      </c>
      <c r="J124" s="74"/>
      <c r="K124" s="12"/>
      <c r="L124" s="7" t="s">
        <v>339</v>
      </c>
      <c r="M124" s="41">
        <v>1</v>
      </c>
      <c r="N124" s="70">
        <v>1</v>
      </c>
    </row>
    <row r="125" spans="1:14" ht="13">
      <c r="A125" s="49" t="s">
        <v>340</v>
      </c>
      <c r="B125" s="58" t="s">
        <v>183</v>
      </c>
      <c r="C125" s="49" t="s">
        <v>341</v>
      </c>
      <c r="D125" s="49" t="s">
        <v>21</v>
      </c>
      <c r="E125" s="49" t="s">
        <v>22</v>
      </c>
      <c r="F125" s="49"/>
      <c r="G125" s="58">
        <v>2006</v>
      </c>
      <c r="H125" s="76">
        <v>11</v>
      </c>
      <c r="I125" s="58" t="s">
        <v>24</v>
      </c>
      <c r="J125" s="74"/>
      <c r="K125" s="12"/>
      <c r="L125" s="7"/>
      <c r="M125" s="41">
        <v>1</v>
      </c>
      <c r="N125" s="70">
        <v>1</v>
      </c>
    </row>
    <row r="126" spans="1:14" ht="13">
      <c r="A126" s="49" t="s">
        <v>33</v>
      </c>
      <c r="B126" s="58" t="s">
        <v>19</v>
      </c>
      <c r="C126" s="49" t="s">
        <v>342</v>
      </c>
      <c r="D126" s="49" t="s">
        <v>70</v>
      </c>
      <c r="E126" s="49" t="s">
        <v>22</v>
      </c>
      <c r="F126" s="49" t="s">
        <v>343</v>
      </c>
      <c r="G126" s="58">
        <v>2011</v>
      </c>
      <c r="H126" s="76">
        <v>5</v>
      </c>
      <c r="I126" s="58" t="s">
        <v>24</v>
      </c>
      <c r="J126" s="74"/>
      <c r="K126" s="12" t="s">
        <v>164</v>
      </c>
      <c r="L126" s="7" t="s">
        <v>344</v>
      </c>
      <c r="M126" s="41"/>
      <c r="N126" s="70"/>
    </row>
    <row r="127" spans="1:14" ht="13">
      <c r="A127" s="49" t="s">
        <v>345</v>
      </c>
      <c r="B127" s="58" t="s">
        <v>183</v>
      </c>
      <c r="C127" s="49" t="s">
        <v>346</v>
      </c>
      <c r="D127" s="49" t="s">
        <v>240</v>
      </c>
      <c r="E127" s="49" t="s">
        <v>22</v>
      </c>
      <c r="F127" s="49" t="s">
        <v>206</v>
      </c>
      <c r="G127" s="58">
        <v>2009</v>
      </c>
      <c r="H127" s="76">
        <v>5</v>
      </c>
      <c r="I127" s="58" t="s">
        <v>24</v>
      </c>
      <c r="J127" s="21"/>
      <c r="K127" s="53"/>
      <c r="L127" s="22" t="s">
        <v>347</v>
      </c>
      <c r="M127" s="41">
        <v>1</v>
      </c>
      <c r="N127" s="70">
        <v>1</v>
      </c>
    </row>
    <row r="128" spans="1:14" ht="13">
      <c r="A128" s="49" t="s">
        <v>348</v>
      </c>
      <c r="B128" s="58" t="s">
        <v>19</v>
      </c>
      <c r="C128" s="49" t="s">
        <v>349</v>
      </c>
      <c r="D128" s="49" t="s">
        <v>350</v>
      </c>
      <c r="E128" s="49" t="s">
        <v>22</v>
      </c>
      <c r="F128" s="49" t="s">
        <v>123</v>
      </c>
      <c r="G128" s="58">
        <v>2010</v>
      </c>
      <c r="H128" s="76">
        <v>8</v>
      </c>
      <c r="I128" s="58" t="s">
        <v>24</v>
      </c>
      <c r="J128" s="21"/>
      <c r="K128" s="53"/>
      <c r="L128" s="22" t="s">
        <v>471</v>
      </c>
      <c r="M128" s="41">
        <v>1</v>
      </c>
      <c r="N128" s="70">
        <v>1</v>
      </c>
    </row>
    <row r="129" spans="1:14" ht="13">
      <c r="A129" s="49" t="s">
        <v>34</v>
      </c>
      <c r="B129" s="58" t="s">
        <v>19</v>
      </c>
      <c r="C129" s="49" t="s">
        <v>472</v>
      </c>
      <c r="D129" s="49" t="s">
        <v>105</v>
      </c>
      <c r="E129" s="49" t="s">
        <v>22</v>
      </c>
      <c r="F129" s="49" t="s">
        <v>30</v>
      </c>
      <c r="G129" s="58">
        <v>2010</v>
      </c>
      <c r="H129" s="76">
        <v>4.5</v>
      </c>
      <c r="I129" s="58" t="s">
        <v>24</v>
      </c>
      <c r="J129" s="21"/>
      <c r="K129" s="53"/>
      <c r="L129" s="22" t="s">
        <v>397</v>
      </c>
      <c r="M129" s="41">
        <v>1</v>
      </c>
      <c r="N129" s="70">
        <v>1</v>
      </c>
    </row>
    <row r="130" spans="1:14" ht="13">
      <c r="A130" s="49" t="s">
        <v>398</v>
      </c>
      <c r="B130" s="58" t="s">
        <v>19</v>
      </c>
      <c r="C130" s="59" t="s">
        <v>399</v>
      </c>
      <c r="D130" s="49" t="s">
        <v>70</v>
      </c>
      <c r="E130" s="49" t="s">
        <v>22</v>
      </c>
      <c r="F130" s="49" t="s">
        <v>381</v>
      </c>
      <c r="G130" s="58">
        <v>2005</v>
      </c>
      <c r="H130" s="76">
        <v>21</v>
      </c>
      <c r="I130" s="58" t="s">
        <v>109</v>
      </c>
      <c r="J130" s="21"/>
      <c r="K130" s="62" t="s">
        <v>25</v>
      </c>
      <c r="L130" s="22" t="s">
        <v>400</v>
      </c>
      <c r="M130" s="41">
        <v>1</v>
      </c>
      <c r="N130" s="70">
        <v>1</v>
      </c>
    </row>
    <row r="131" spans="1:14" ht="13">
      <c r="A131" s="49" t="s">
        <v>401</v>
      </c>
      <c r="B131" s="58" t="s">
        <v>19</v>
      </c>
      <c r="C131" s="59" t="s">
        <v>402</v>
      </c>
      <c r="D131" s="49" t="s">
        <v>357</v>
      </c>
      <c r="E131" s="49" t="s">
        <v>236</v>
      </c>
      <c r="F131" s="49" t="s">
        <v>103</v>
      </c>
      <c r="G131" s="58">
        <v>2007</v>
      </c>
      <c r="H131" s="76" t="s">
        <v>188</v>
      </c>
      <c r="I131" s="58" t="s">
        <v>293</v>
      </c>
      <c r="J131" s="21"/>
      <c r="K131" s="62" t="s">
        <v>25</v>
      </c>
      <c r="L131" s="22" t="s">
        <v>403</v>
      </c>
      <c r="M131" s="41">
        <v>1</v>
      </c>
      <c r="N131" s="70">
        <v>1</v>
      </c>
    </row>
    <row r="132" spans="1:14" ht="13">
      <c r="A132" s="49" t="s">
        <v>404</v>
      </c>
      <c r="B132" s="58" t="s">
        <v>183</v>
      </c>
      <c r="C132" s="59" t="s">
        <v>405</v>
      </c>
      <c r="D132" s="49" t="s">
        <v>263</v>
      </c>
      <c r="E132" s="49" t="s">
        <v>22</v>
      </c>
      <c r="F132" s="49" t="s">
        <v>406</v>
      </c>
      <c r="G132" s="58">
        <v>2011</v>
      </c>
      <c r="H132" s="76">
        <v>5</v>
      </c>
      <c r="I132" s="58" t="s">
        <v>109</v>
      </c>
      <c r="J132" s="21"/>
      <c r="K132" s="62" t="s">
        <v>25</v>
      </c>
      <c r="L132" s="22" t="s">
        <v>407</v>
      </c>
      <c r="M132" s="41">
        <v>1</v>
      </c>
      <c r="N132" s="70">
        <v>1</v>
      </c>
    </row>
    <row r="145" spans="2:10" ht="15" customHeight="1"/>
    <row r="148" spans="2:10" ht="15" customHeight="1"/>
    <row r="154" spans="2:10" ht="15" customHeight="1"/>
    <row r="173" spans="10:10" ht="15" customHeight="1"/>
  </sheetData>
  <phoneticPr fontId="78"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193"/>
  <sheetViews>
    <sheetView workbookViewId="0">
      <pane ySplit="1" topLeftCell="A2" activePane="bottomLeft" state="frozen"/>
      <selection pane="bottomLeft" activeCell="A2" sqref="A2"/>
    </sheetView>
  </sheetViews>
  <sheetFormatPr baseColWidth="10" defaultColWidth="17.1640625" defaultRowHeight="12.75" customHeight="1"/>
  <sheetData>
    <row r="1" spans="1:5" ht="12.75" customHeight="1">
      <c r="A1" s="72" t="s">
        <v>11</v>
      </c>
      <c r="B1" s="69"/>
      <c r="C1" s="75" t="s">
        <v>408</v>
      </c>
      <c r="D1" s="84" t="s">
        <v>512</v>
      </c>
    </row>
    <row r="2" spans="1:5" ht="13">
      <c r="A2" s="1">
        <v>1973</v>
      </c>
      <c r="B2" s="82"/>
      <c r="C2" s="29">
        <v>1973</v>
      </c>
      <c r="D2" s="29">
        <f>COUNTIF(A2:A176,C2)</f>
        <v>1</v>
      </c>
      <c r="E2" s="69"/>
    </row>
    <row r="3" spans="1:5" ht="13">
      <c r="A3" s="1">
        <v>1991</v>
      </c>
      <c r="B3" s="82"/>
      <c r="C3" s="29">
        <v>1974</v>
      </c>
      <c r="D3" s="29">
        <f>COUNTIF(A2:A176,C3)</f>
        <v>0</v>
      </c>
      <c r="E3" s="69"/>
    </row>
    <row r="4" spans="1:5" ht="13">
      <c r="A4" s="58">
        <v>1995</v>
      </c>
      <c r="B4" s="82"/>
      <c r="C4" s="29">
        <v>1975</v>
      </c>
      <c r="D4" s="29">
        <f>COUNTIF(A2:A176,C4)</f>
        <v>0</v>
      </c>
      <c r="E4" s="69"/>
    </row>
    <row r="5" spans="1:5" ht="13">
      <c r="A5" s="1">
        <v>1997</v>
      </c>
      <c r="B5" s="82"/>
      <c r="C5" s="29">
        <v>1976</v>
      </c>
      <c r="D5" s="29">
        <f>COUNTIF(A2:A176,C5)</f>
        <v>0</v>
      </c>
      <c r="E5" s="69"/>
    </row>
    <row r="6" spans="1:5" ht="13">
      <c r="A6" s="58">
        <v>2000</v>
      </c>
      <c r="B6" s="82"/>
      <c r="C6" s="29">
        <v>1977</v>
      </c>
      <c r="D6" s="29">
        <f>COUNTIF(A2:A176,C6)</f>
        <v>0</v>
      </c>
      <c r="E6" s="69"/>
    </row>
    <row r="7" spans="1:5" ht="13">
      <c r="A7" s="58">
        <v>2002</v>
      </c>
      <c r="B7" s="82"/>
      <c r="C7" s="29">
        <v>1978</v>
      </c>
      <c r="D7" s="29">
        <f>COUNTIF(A2:A176,C7)</f>
        <v>0</v>
      </c>
      <c r="E7" s="69"/>
    </row>
    <row r="8" spans="1:5" ht="13">
      <c r="A8" s="58">
        <v>2003</v>
      </c>
      <c r="B8" s="82"/>
      <c r="C8" s="29">
        <v>1979</v>
      </c>
      <c r="D8" s="29">
        <f>COUNTIF(A2:A176,C8)</f>
        <v>0</v>
      </c>
      <c r="E8" s="69"/>
    </row>
    <row r="9" spans="1:5" ht="13">
      <c r="A9" s="26">
        <v>2003</v>
      </c>
      <c r="B9" s="82"/>
      <c r="C9" s="29">
        <v>1980</v>
      </c>
      <c r="D9" s="29">
        <f>COUNTIF(A2:A176,C9)</f>
        <v>0</v>
      </c>
      <c r="E9" s="69"/>
    </row>
    <row r="10" spans="1:5">
      <c r="A10" s="40">
        <v>2003</v>
      </c>
      <c r="B10" s="82"/>
      <c r="C10" s="29">
        <v>1981</v>
      </c>
      <c r="D10" s="29">
        <f>COUNTIF(A2:A176,C10)</f>
        <v>0</v>
      </c>
      <c r="E10" s="69"/>
    </row>
    <row r="11" spans="1:5" ht="13">
      <c r="A11" s="58">
        <v>2004</v>
      </c>
      <c r="B11" s="82"/>
      <c r="C11" s="2">
        <v>1982</v>
      </c>
      <c r="D11" s="2">
        <f>COUNTIF(A2:A176,C11)</f>
        <v>0</v>
      </c>
      <c r="E11" s="69"/>
    </row>
    <row r="12" spans="1:5" ht="13">
      <c r="A12" s="58">
        <v>2004</v>
      </c>
      <c r="B12" s="82"/>
      <c r="C12" s="29">
        <v>1983</v>
      </c>
      <c r="D12" s="29">
        <f>COUNTIF(A2:A176,C12)</f>
        <v>0</v>
      </c>
      <c r="E12" s="69"/>
    </row>
    <row r="13" spans="1:5" ht="13">
      <c r="A13" s="58">
        <v>2004</v>
      </c>
      <c r="B13" s="82"/>
      <c r="C13" s="29">
        <v>1984</v>
      </c>
      <c r="D13" s="29">
        <f>COUNTIF(A2:A176,C13)</f>
        <v>0</v>
      </c>
      <c r="E13" s="69"/>
    </row>
    <row r="14" spans="1:5" ht="13">
      <c r="A14" s="58">
        <v>2004</v>
      </c>
      <c r="B14" s="82"/>
      <c r="C14" s="29">
        <v>1985</v>
      </c>
      <c r="D14" s="29">
        <f>COUNTIF(A2:A176,C14)</f>
        <v>0</v>
      </c>
      <c r="E14" s="69"/>
    </row>
    <row r="15" spans="1:5" ht="13">
      <c r="A15" s="1">
        <v>2004</v>
      </c>
      <c r="B15" s="82"/>
      <c r="C15" s="29">
        <v>1986</v>
      </c>
      <c r="D15" s="29">
        <f>COUNTIF(A2:A176,C15)</f>
        <v>0</v>
      </c>
      <c r="E15" s="69"/>
    </row>
    <row r="16" spans="1:5" ht="13">
      <c r="A16" s="58">
        <v>2004</v>
      </c>
      <c r="B16" s="82"/>
      <c r="C16" s="29">
        <v>1987</v>
      </c>
      <c r="D16" s="29">
        <f>COUNTIF(A2:A176,C16)</f>
        <v>0</v>
      </c>
      <c r="E16" s="69"/>
    </row>
    <row r="17" spans="1:5" ht="13">
      <c r="A17" s="58">
        <v>2004</v>
      </c>
      <c r="B17" s="82"/>
      <c r="C17" s="29">
        <v>1988</v>
      </c>
      <c r="D17" s="29">
        <f>COUNTIF(A2:A176,C17)</f>
        <v>0</v>
      </c>
      <c r="E17" s="69"/>
    </row>
    <row r="18" spans="1:5" ht="13">
      <c r="A18" s="58">
        <v>2004</v>
      </c>
      <c r="B18" s="82"/>
      <c r="C18" s="29">
        <v>1989</v>
      </c>
      <c r="D18" s="29">
        <f>COUNTIF(A2:A176,C18)</f>
        <v>0</v>
      </c>
      <c r="E18" s="69"/>
    </row>
    <row r="19" spans="1:5" ht="13">
      <c r="A19" s="58">
        <v>2004</v>
      </c>
      <c r="B19" s="82"/>
      <c r="C19" s="29">
        <v>1990</v>
      </c>
      <c r="D19" s="29">
        <f>COUNTIF(A2:A176,C19)</f>
        <v>0</v>
      </c>
      <c r="E19" s="69"/>
    </row>
    <row r="20" spans="1:5" ht="13">
      <c r="A20" s="58">
        <v>2005</v>
      </c>
      <c r="B20" s="82"/>
      <c r="C20" s="29">
        <v>1991</v>
      </c>
      <c r="D20" s="29">
        <f>COUNTIF(A2:A176,C20)</f>
        <v>1</v>
      </c>
      <c r="E20" s="69"/>
    </row>
    <row r="21" spans="1:5" ht="13">
      <c r="A21" s="58">
        <v>2005</v>
      </c>
      <c r="B21" s="82"/>
      <c r="C21" s="29">
        <v>1992</v>
      </c>
      <c r="D21" s="29">
        <f>COUNTIF(A2:A176,C21)</f>
        <v>0</v>
      </c>
      <c r="E21" s="69"/>
    </row>
    <row r="22" spans="1:5" ht="13">
      <c r="A22" s="58">
        <v>2005</v>
      </c>
      <c r="B22" s="82"/>
      <c r="C22" s="29">
        <v>1993</v>
      </c>
      <c r="D22" s="29">
        <f>COUNTIF(A2:A176,C22)</f>
        <v>0</v>
      </c>
      <c r="E22" s="69"/>
    </row>
    <row r="23" spans="1:5" ht="13">
      <c r="A23" s="58">
        <v>2005</v>
      </c>
      <c r="B23" s="82"/>
      <c r="C23" s="29">
        <v>1994</v>
      </c>
      <c r="D23" s="29">
        <f>COUNTIF(A2:A176,C23)</f>
        <v>0</v>
      </c>
      <c r="E23" s="69"/>
    </row>
    <row r="24" spans="1:5" ht="13">
      <c r="A24" s="58">
        <v>2005</v>
      </c>
      <c r="B24" s="82"/>
      <c r="C24" s="29">
        <v>1995</v>
      </c>
      <c r="D24" s="29">
        <f>COUNTIF(A2:A176,C24)</f>
        <v>1</v>
      </c>
      <c r="E24" s="69"/>
    </row>
    <row r="25" spans="1:5" ht="13">
      <c r="A25" s="58">
        <v>2005</v>
      </c>
      <c r="B25" s="82"/>
      <c r="C25" s="29">
        <v>1996</v>
      </c>
      <c r="D25" s="29">
        <f>COUNTIF(A2:A176,C25)</f>
        <v>0</v>
      </c>
      <c r="E25" s="69"/>
    </row>
    <row r="26" spans="1:5" ht="13">
      <c r="A26" s="58">
        <v>2005</v>
      </c>
      <c r="B26" s="82"/>
      <c r="C26" s="29">
        <v>1997</v>
      </c>
      <c r="D26" s="29">
        <f>COUNTIF(A2:A176,C26)</f>
        <v>1</v>
      </c>
      <c r="E26" s="69"/>
    </row>
    <row r="27" spans="1:5" ht="13">
      <c r="A27" s="58">
        <v>2005</v>
      </c>
      <c r="B27" s="82"/>
      <c r="C27" s="29">
        <v>1998</v>
      </c>
      <c r="D27" s="29">
        <f>COUNTIF(A2:A176,C27)</f>
        <v>0</v>
      </c>
      <c r="E27" s="69"/>
    </row>
    <row r="28" spans="1:5">
      <c r="A28" s="40">
        <v>2005</v>
      </c>
      <c r="B28" s="82"/>
      <c r="C28" s="29">
        <v>1999</v>
      </c>
      <c r="D28" s="29">
        <f>COUNTIF(A2:A176,C28)</f>
        <v>0</v>
      </c>
      <c r="E28" s="69"/>
    </row>
    <row r="29" spans="1:5">
      <c r="A29" s="40">
        <v>2005</v>
      </c>
      <c r="B29" s="82"/>
      <c r="C29" s="47">
        <v>2000</v>
      </c>
      <c r="D29" s="29">
        <f>COUNTIF(A2:A176,C29)</f>
        <v>1</v>
      </c>
      <c r="E29" s="69"/>
    </row>
    <row r="30" spans="1:5" ht="13">
      <c r="A30" s="58">
        <v>2006</v>
      </c>
      <c r="B30" s="82"/>
      <c r="C30" s="47">
        <v>2001</v>
      </c>
      <c r="D30" s="29">
        <f>COUNTIF(A2:A176,C30)</f>
        <v>0</v>
      </c>
      <c r="E30" s="69"/>
    </row>
    <row r="31" spans="1:5" ht="13">
      <c r="A31" s="58">
        <v>2006</v>
      </c>
      <c r="B31" s="82"/>
      <c r="C31" s="29">
        <v>2002</v>
      </c>
      <c r="D31" s="29">
        <f>COUNTIF(A2:A176,C31)</f>
        <v>1</v>
      </c>
      <c r="E31" s="69"/>
    </row>
    <row r="32" spans="1:5" ht="13">
      <c r="A32" s="58">
        <v>2006</v>
      </c>
      <c r="B32" s="82"/>
      <c r="C32" s="29">
        <v>2003</v>
      </c>
      <c r="D32" s="29">
        <f>COUNTIF(A2:A176,C32)</f>
        <v>3</v>
      </c>
      <c r="E32" s="69"/>
    </row>
    <row r="33" spans="1:5" ht="13">
      <c r="A33" s="58">
        <v>2006</v>
      </c>
      <c r="B33" s="82"/>
      <c r="C33" s="29">
        <v>2004</v>
      </c>
      <c r="D33" s="29">
        <f>COUNTIF(A2:A176,C33)</f>
        <v>9</v>
      </c>
      <c r="E33" s="69"/>
    </row>
    <row r="34" spans="1:5" ht="13">
      <c r="A34" s="58">
        <v>2006</v>
      </c>
      <c r="B34" s="82"/>
      <c r="C34" s="29">
        <v>2005</v>
      </c>
      <c r="D34" s="29">
        <f>COUNTIF(A2:A176,C34)</f>
        <v>10</v>
      </c>
      <c r="E34" s="69"/>
    </row>
    <row r="35" spans="1:5" ht="13">
      <c r="A35" s="1">
        <v>2006</v>
      </c>
      <c r="B35" s="82"/>
      <c r="C35" s="29">
        <v>2006</v>
      </c>
      <c r="D35" s="29">
        <f>COUNTIF(A2:A176,C35)</f>
        <v>10</v>
      </c>
      <c r="E35" s="69"/>
    </row>
    <row r="36" spans="1:5" ht="13">
      <c r="A36" s="58">
        <v>2006</v>
      </c>
      <c r="B36" s="82"/>
      <c r="C36" s="29">
        <v>2007</v>
      </c>
      <c r="D36" s="29">
        <f>COUNTIF(A2:A176,C36)</f>
        <v>33</v>
      </c>
      <c r="E36" s="69"/>
    </row>
    <row r="37" spans="1:5" ht="13">
      <c r="A37" s="58">
        <v>2006</v>
      </c>
      <c r="B37" s="82"/>
      <c r="C37" s="29">
        <v>2008</v>
      </c>
      <c r="D37" s="29">
        <f>COUNTIF(A2:A176,C37)</f>
        <v>18</v>
      </c>
      <c r="E37" s="69"/>
    </row>
    <row r="38" spans="1:5">
      <c r="A38" s="40">
        <v>2006</v>
      </c>
      <c r="B38" s="82"/>
      <c r="C38" s="29">
        <v>2009</v>
      </c>
      <c r="D38" s="29">
        <f>COUNTIF(A2:A176,C38)</f>
        <v>36</v>
      </c>
      <c r="E38" s="69"/>
    </row>
    <row r="39" spans="1:5">
      <c r="A39" s="40">
        <v>2006</v>
      </c>
      <c r="B39" s="82"/>
      <c r="C39" s="29">
        <v>2010</v>
      </c>
      <c r="D39" s="29">
        <f>COUNTIF(A2:A176,C39)</f>
        <v>35</v>
      </c>
      <c r="E39" s="69"/>
    </row>
    <row r="40" spans="1:5" ht="13">
      <c r="A40" s="58">
        <v>2007</v>
      </c>
      <c r="B40" s="82"/>
      <c r="C40" s="2">
        <v>2011</v>
      </c>
      <c r="D40" s="29">
        <f>COUNTIF(A2:A175,C40)</f>
        <v>13</v>
      </c>
      <c r="E40" s="69"/>
    </row>
    <row r="41" spans="1:5" ht="13">
      <c r="A41" s="58">
        <v>2007</v>
      </c>
      <c r="B41" s="82"/>
      <c r="C41" s="2">
        <v>2012</v>
      </c>
      <c r="D41" s="29">
        <f>COUNTIF(A2:A176,C41)</f>
        <v>2</v>
      </c>
      <c r="E41" s="69"/>
    </row>
    <row r="42" spans="1:5" ht="13">
      <c r="A42" s="58">
        <v>2007</v>
      </c>
      <c r="B42" s="69"/>
      <c r="C42" s="19"/>
      <c r="D42" s="19"/>
    </row>
    <row r="43" spans="1:5" ht="15">
      <c r="A43" s="35">
        <v>2007</v>
      </c>
      <c r="B43" s="69"/>
      <c r="C43" s="61"/>
      <c r="D43" s="52"/>
    </row>
    <row r="44" spans="1:5" ht="15">
      <c r="A44" s="35">
        <v>2007</v>
      </c>
      <c r="B44" s="69"/>
      <c r="C44" s="61"/>
      <c r="D44" s="52">
        <f>SUM(D3:D42)</f>
        <v>174</v>
      </c>
    </row>
    <row r="45" spans="1:5" ht="15">
      <c r="A45" s="35">
        <v>2007</v>
      </c>
      <c r="B45" s="69"/>
      <c r="C45" s="61"/>
      <c r="D45" s="52"/>
    </row>
    <row r="46" spans="1:5" ht="15">
      <c r="A46" s="58">
        <v>2007</v>
      </c>
      <c r="B46" s="69"/>
      <c r="C46" s="61"/>
      <c r="D46" s="52"/>
    </row>
    <row r="47" spans="1:5" ht="13">
      <c r="A47" s="58">
        <v>2007</v>
      </c>
      <c r="B47" s="69"/>
    </row>
    <row r="48" spans="1:5" ht="13">
      <c r="A48" s="58">
        <v>2007</v>
      </c>
      <c r="B48" s="69"/>
    </row>
    <row r="49" spans="1:2" ht="13">
      <c r="A49" s="58">
        <v>2007</v>
      </c>
      <c r="B49" s="69"/>
    </row>
    <row r="50" spans="1:2" ht="13">
      <c r="A50" s="58">
        <v>2007</v>
      </c>
      <c r="B50" s="69"/>
    </row>
    <row r="51" spans="1:2" ht="13">
      <c r="A51" s="58">
        <v>2007</v>
      </c>
      <c r="B51" s="69"/>
    </row>
    <row r="52" spans="1:2" ht="13">
      <c r="A52" s="58">
        <v>2007</v>
      </c>
      <c r="B52" s="69"/>
    </row>
    <row r="53" spans="1:2" ht="13">
      <c r="A53" s="58">
        <v>2007</v>
      </c>
      <c r="B53" s="69"/>
    </row>
    <row r="54" spans="1:2" ht="13">
      <c r="A54" s="58">
        <v>2007</v>
      </c>
      <c r="B54" s="69"/>
    </row>
    <row r="55" spans="1:2" ht="13">
      <c r="A55" s="58">
        <v>2007</v>
      </c>
      <c r="B55" s="69"/>
    </row>
    <row r="56" spans="1:2" ht="13">
      <c r="A56" s="58">
        <v>2007</v>
      </c>
      <c r="B56" s="69"/>
    </row>
    <row r="57" spans="1:2" ht="13">
      <c r="A57" s="1">
        <v>2007</v>
      </c>
      <c r="B57" s="69"/>
    </row>
    <row r="58" spans="1:2" ht="13">
      <c r="A58" s="58">
        <v>2007</v>
      </c>
      <c r="B58" s="69"/>
    </row>
    <row r="59" spans="1:2" ht="13">
      <c r="A59" s="58">
        <v>2007</v>
      </c>
      <c r="B59" s="69"/>
    </row>
    <row r="60" spans="1:2" ht="13">
      <c r="A60" s="58">
        <v>2007</v>
      </c>
      <c r="B60" s="69"/>
    </row>
    <row r="61" spans="1:2" ht="13">
      <c r="A61" s="58">
        <v>2007</v>
      </c>
      <c r="B61" s="69"/>
    </row>
    <row r="62" spans="1:2" ht="13">
      <c r="A62" s="58">
        <v>2007</v>
      </c>
      <c r="B62" s="69"/>
    </row>
    <row r="63" spans="1:2" ht="13">
      <c r="A63" s="58">
        <v>2007</v>
      </c>
      <c r="B63" s="69"/>
    </row>
    <row r="64" spans="1:2">
      <c r="A64" s="13">
        <v>2007</v>
      </c>
      <c r="B64" s="69"/>
    </row>
    <row r="65" spans="1:4">
      <c r="A65" s="40">
        <v>2007</v>
      </c>
      <c r="B65" s="69"/>
    </row>
    <row r="66" spans="1:4">
      <c r="A66" s="40">
        <v>2007</v>
      </c>
      <c r="B66" s="69"/>
    </row>
    <row r="67" spans="1:4">
      <c r="A67" s="40">
        <v>2007</v>
      </c>
      <c r="B67" s="69"/>
    </row>
    <row r="68" spans="1:4">
      <c r="A68" s="73">
        <v>2007</v>
      </c>
      <c r="B68" s="69"/>
    </row>
    <row r="69" spans="1:4">
      <c r="A69" s="40">
        <v>2007</v>
      </c>
      <c r="B69" s="69"/>
    </row>
    <row r="70" spans="1:4">
      <c r="A70" s="40">
        <v>2007</v>
      </c>
      <c r="B70" s="69"/>
    </row>
    <row r="71" spans="1:4">
      <c r="A71" s="40">
        <v>2007</v>
      </c>
      <c r="B71" s="69"/>
    </row>
    <row r="72" spans="1:4" ht="13">
      <c r="A72" s="58">
        <v>2007</v>
      </c>
      <c r="B72" s="69"/>
    </row>
    <row r="73" spans="1:4" ht="15">
      <c r="A73" s="58">
        <v>2008</v>
      </c>
      <c r="B73" s="69"/>
      <c r="C73" s="61"/>
      <c r="D73" s="52"/>
    </row>
    <row r="74" spans="1:4" ht="15">
      <c r="A74" s="58">
        <v>2008</v>
      </c>
      <c r="B74" s="69"/>
      <c r="C74" s="36"/>
    </row>
    <row r="75" spans="1:4" ht="13">
      <c r="A75" s="58">
        <v>2008</v>
      </c>
      <c r="B75" s="69"/>
    </row>
    <row r="76" spans="1:4" ht="13">
      <c r="A76" s="46">
        <v>2008</v>
      </c>
    </row>
    <row r="77" spans="1:4" ht="13">
      <c r="A77" s="58">
        <v>2008</v>
      </c>
      <c r="B77" s="69"/>
    </row>
    <row r="78" spans="1:4" ht="13">
      <c r="A78" s="58">
        <v>2008</v>
      </c>
      <c r="B78" s="69"/>
    </row>
    <row r="79" spans="1:4" ht="13">
      <c r="A79" s="58">
        <v>2008</v>
      </c>
      <c r="B79" s="69"/>
    </row>
    <row r="80" spans="1:4" ht="13">
      <c r="A80" s="58">
        <v>2008</v>
      </c>
      <c r="B80" s="69"/>
    </row>
    <row r="81" spans="1:4" ht="13">
      <c r="A81" s="58">
        <v>2008</v>
      </c>
      <c r="B81" s="69"/>
    </row>
    <row r="82" spans="1:4" ht="13">
      <c r="A82" s="58">
        <v>2008</v>
      </c>
      <c r="B82" s="69"/>
    </row>
    <row r="83" spans="1:4">
      <c r="A83" s="40">
        <v>2008</v>
      </c>
      <c r="B83" s="69"/>
    </row>
    <row r="84" spans="1:4">
      <c r="A84" s="73">
        <v>2008</v>
      </c>
      <c r="B84" s="69"/>
    </row>
    <row r="85" spans="1:4">
      <c r="A85" s="13">
        <v>2008</v>
      </c>
      <c r="B85" s="69"/>
    </row>
    <row r="86" spans="1:4">
      <c r="A86" s="40">
        <v>2008</v>
      </c>
      <c r="B86" s="69"/>
    </row>
    <row r="87" spans="1:4">
      <c r="A87" s="40">
        <v>2008</v>
      </c>
      <c r="B87" s="69"/>
    </row>
    <row r="88" spans="1:4">
      <c r="A88" s="40">
        <v>2008</v>
      </c>
      <c r="B88" s="69"/>
    </row>
    <row r="89" spans="1:4">
      <c r="A89" s="40">
        <v>2008</v>
      </c>
      <c r="B89" s="69"/>
    </row>
    <row r="90" spans="1:4">
      <c r="A90" s="40">
        <v>2008</v>
      </c>
      <c r="B90" s="69"/>
    </row>
    <row r="91" spans="1:4" ht="15">
      <c r="A91" s="58">
        <v>2009</v>
      </c>
      <c r="B91" s="69"/>
      <c r="C91" s="36"/>
      <c r="D91" s="52"/>
    </row>
    <row r="92" spans="1:4" ht="15">
      <c r="A92" s="58">
        <v>2009</v>
      </c>
      <c r="B92" s="69"/>
      <c r="C92" s="23"/>
      <c r="D92" s="52"/>
    </row>
    <row r="93" spans="1:4" ht="13">
      <c r="A93" s="58">
        <v>2009</v>
      </c>
      <c r="B93" s="69"/>
    </row>
    <row r="94" spans="1:4" ht="13">
      <c r="A94" s="58">
        <v>2009</v>
      </c>
      <c r="B94" s="69"/>
    </row>
    <row r="95" spans="1:4" ht="13">
      <c r="A95" s="58">
        <v>2009</v>
      </c>
      <c r="B95" s="69"/>
    </row>
    <row r="96" spans="1:4" ht="13">
      <c r="A96" s="58">
        <v>2009</v>
      </c>
      <c r="B96" s="69"/>
    </row>
    <row r="97" spans="1:2" ht="13">
      <c r="A97" s="58">
        <v>2009</v>
      </c>
      <c r="B97" s="69"/>
    </row>
    <row r="98" spans="1:2" ht="13">
      <c r="A98" s="58">
        <v>2009</v>
      </c>
      <c r="B98" s="69"/>
    </row>
    <row r="99" spans="1:2" ht="13">
      <c r="A99" s="58">
        <v>2009</v>
      </c>
      <c r="B99" s="69"/>
    </row>
    <row r="100" spans="1:2" ht="13">
      <c r="A100" s="58">
        <v>2009</v>
      </c>
      <c r="B100" s="69"/>
    </row>
    <row r="101" spans="1:2" ht="13">
      <c r="A101" s="58">
        <v>2009</v>
      </c>
      <c r="B101" s="69"/>
    </row>
    <row r="102" spans="1:2" ht="13">
      <c r="A102" s="58">
        <v>2009</v>
      </c>
      <c r="B102" s="69"/>
    </row>
    <row r="103" spans="1:2" ht="13">
      <c r="A103" s="58">
        <v>2009</v>
      </c>
      <c r="B103" s="69"/>
    </row>
    <row r="104" spans="1:2" ht="13">
      <c r="A104" s="58">
        <v>2009</v>
      </c>
      <c r="B104" s="69"/>
    </row>
    <row r="105" spans="1:2" ht="13">
      <c r="A105" s="58">
        <v>2009</v>
      </c>
      <c r="B105" s="69"/>
    </row>
    <row r="106" spans="1:2" ht="13">
      <c r="A106" s="58">
        <v>2009</v>
      </c>
      <c r="B106" s="69"/>
    </row>
    <row r="107" spans="1:2" ht="13">
      <c r="A107" s="58">
        <v>2009</v>
      </c>
      <c r="B107" s="69"/>
    </row>
    <row r="108" spans="1:2" ht="13">
      <c r="A108" s="58">
        <v>2009</v>
      </c>
      <c r="B108" s="69"/>
    </row>
    <row r="109" spans="1:2" ht="13">
      <c r="A109" s="58">
        <v>2009</v>
      </c>
      <c r="B109" s="69"/>
    </row>
    <row r="110" spans="1:2" ht="13">
      <c r="A110" s="58">
        <v>2009</v>
      </c>
      <c r="B110" s="69"/>
    </row>
    <row r="111" spans="1:2">
      <c r="A111" s="40">
        <v>2009</v>
      </c>
      <c r="B111" s="69"/>
    </row>
    <row r="112" spans="1:2">
      <c r="A112" s="40">
        <v>2009</v>
      </c>
      <c r="B112" s="69"/>
    </row>
    <row r="113" spans="1:4">
      <c r="A113" s="40">
        <v>2009</v>
      </c>
      <c r="B113" s="69"/>
    </row>
    <row r="114" spans="1:4">
      <c r="A114" s="40">
        <v>2009</v>
      </c>
      <c r="B114" s="69"/>
    </row>
    <row r="115" spans="1:4">
      <c r="A115" s="40">
        <v>2009</v>
      </c>
      <c r="B115" s="69"/>
    </row>
    <row r="116" spans="1:4">
      <c r="A116" s="40">
        <v>2009</v>
      </c>
      <c r="B116" s="69"/>
    </row>
    <row r="117" spans="1:4">
      <c r="A117" s="40">
        <v>2009</v>
      </c>
      <c r="B117" s="69"/>
    </row>
    <row r="118" spans="1:4">
      <c r="A118" s="40">
        <v>2009</v>
      </c>
      <c r="B118" s="69"/>
    </row>
    <row r="119" spans="1:4">
      <c r="A119" s="40">
        <v>2009</v>
      </c>
      <c r="B119" s="69"/>
    </row>
    <row r="120" spans="1:4">
      <c r="A120" s="40">
        <v>2009</v>
      </c>
      <c r="B120" s="69"/>
    </row>
    <row r="121" spans="1:4">
      <c r="A121" s="13">
        <v>2009</v>
      </c>
      <c r="B121" s="69"/>
    </row>
    <row r="122" spans="1:4">
      <c r="A122" s="40">
        <v>2009</v>
      </c>
      <c r="B122" s="69"/>
    </row>
    <row r="123" spans="1:4">
      <c r="A123" s="40">
        <v>2009</v>
      </c>
      <c r="B123" s="69"/>
    </row>
    <row r="124" spans="1:4">
      <c r="A124" s="40">
        <v>2009</v>
      </c>
      <c r="B124" s="69"/>
    </row>
    <row r="125" spans="1:4">
      <c r="A125" s="40">
        <v>2009</v>
      </c>
      <c r="B125" s="69"/>
    </row>
    <row r="126" spans="1:4" ht="13">
      <c r="A126" s="58">
        <v>2009</v>
      </c>
      <c r="B126" s="69"/>
    </row>
    <row r="127" spans="1:4" ht="15">
      <c r="A127" s="58">
        <v>2010</v>
      </c>
      <c r="B127" s="69"/>
      <c r="C127" s="61"/>
      <c r="D127" s="52"/>
    </row>
    <row r="128" spans="1:4" ht="15">
      <c r="A128" s="58">
        <v>2010</v>
      </c>
      <c r="B128" s="69"/>
      <c r="C128" s="61"/>
      <c r="D128" s="52"/>
    </row>
    <row r="129" spans="1:2" ht="13">
      <c r="A129" s="58">
        <v>2010</v>
      </c>
      <c r="B129" s="69"/>
    </row>
    <row r="130" spans="1:2" ht="13">
      <c r="A130" s="58">
        <v>2010</v>
      </c>
      <c r="B130" s="69"/>
    </row>
    <row r="131" spans="1:2" ht="13">
      <c r="A131" s="58">
        <v>2010</v>
      </c>
      <c r="B131" s="69"/>
    </row>
    <row r="132" spans="1:2" ht="13">
      <c r="A132" s="58">
        <v>2010</v>
      </c>
      <c r="B132" s="69"/>
    </row>
    <row r="133" spans="1:2" ht="13">
      <c r="A133" s="58">
        <v>2010</v>
      </c>
      <c r="B133" s="69"/>
    </row>
    <row r="134" spans="1:2" ht="13">
      <c r="A134" s="58">
        <v>2010</v>
      </c>
      <c r="B134" s="69"/>
    </row>
    <row r="135" spans="1:2" ht="13">
      <c r="A135" s="58">
        <v>2010</v>
      </c>
      <c r="B135" s="69"/>
    </row>
    <row r="136" spans="1:2" ht="13">
      <c r="A136" s="58">
        <v>2010</v>
      </c>
      <c r="B136" s="69"/>
    </row>
    <row r="137" spans="1:2" ht="13">
      <c r="A137" s="58">
        <v>2010</v>
      </c>
      <c r="B137" s="69"/>
    </row>
    <row r="138" spans="1:2" ht="13">
      <c r="A138" s="58">
        <v>2010</v>
      </c>
      <c r="B138" s="69"/>
    </row>
    <row r="139" spans="1:2" ht="13">
      <c r="A139" s="58">
        <v>2010</v>
      </c>
      <c r="B139" s="69"/>
    </row>
    <row r="140" spans="1:2" ht="13">
      <c r="A140" s="58">
        <v>2010</v>
      </c>
      <c r="B140" s="69"/>
    </row>
    <row r="141" spans="1:2" ht="13">
      <c r="A141" s="58">
        <v>2010</v>
      </c>
      <c r="B141" s="69"/>
    </row>
    <row r="142" spans="1:2" ht="13">
      <c r="A142" s="58">
        <v>2010</v>
      </c>
      <c r="B142" s="69"/>
    </row>
    <row r="143" spans="1:2" ht="13">
      <c r="A143" s="58">
        <v>2010</v>
      </c>
      <c r="B143" s="69"/>
    </row>
    <row r="144" spans="1:2" ht="13">
      <c r="A144" s="58">
        <v>2010</v>
      </c>
      <c r="B144" s="69"/>
    </row>
    <row r="145" spans="1:2" ht="13">
      <c r="A145" s="58">
        <v>2010</v>
      </c>
      <c r="B145" s="69"/>
    </row>
    <row r="146" spans="1:2" ht="13">
      <c r="A146" s="58">
        <v>2010</v>
      </c>
      <c r="B146" s="69"/>
    </row>
    <row r="147" spans="1:2" ht="13">
      <c r="A147" s="58">
        <v>2010</v>
      </c>
      <c r="B147" s="69"/>
    </row>
    <row r="148" spans="1:2" ht="13">
      <c r="A148" s="58">
        <v>2010</v>
      </c>
      <c r="B148" s="69"/>
    </row>
    <row r="149" spans="1:2">
      <c r="A149" s="40">
        <v>2010</v>
      </c>
      <c r="B149" s="69"/>
    </row>
    <row r="150" spans="1:2">
      <c r="A150" s="40">
        <v>2010</v>
      </c>
      <c r="B150" s="69"/>
    </row>
    <row r="151" spans="1:2">
      <c r="A151" s="40">
        <v>2010</v>
      </c>
      <c r="B151" s="69"/>
    </row>
    <row r="152" spans="1:2">
      <c r="A152" s="13">
        <v>2010</v>
      </c>
      <c r="B152" s="69"/>
    </row>
    <row r="153" spans="1:2">
      <c r="A153" s="13">
        <v>2010</v>
      </c>
      <c r="B153" s="69"/>
    </row>
    <row r="154" spans="1:2">
      <c r="A154" s="40">
        <v>2010</v>
      </c>
      <c r="B154" s="69"/>
    </row>
    <row r="155" spans="1:2">
      <c r="A155" s="40">
        <v>2010</v>
      </c>
      <c r="B155" s="69"/>
    </row>
    <row r="156" spans="1:2">
      <c r="A156" s="40">
        <v>2010</v>
      </c>
      <c r="B156" s="69"/>
    </row>
    <row r="157" spans="1:2">
      <c r="A157" s="40">
        <v>2010</v>
      </c>
      <c r="B157" s="69"/>
    </row>
    <row r="158" spans="1:2">
      <c r="A158" s="40">
        <v>2010</v>
      </c>
      <c r="B158" s="69"/>
    </row>
    <row r="159" spans="1:2">
      <c r="A159" s="40">
        <v>2010</v>
      </c>
      <c r="B159" s="69"/>
    </row>
    <row r="160" spans="1:2">
      <c r="A160" s="40">
        <v>2010</v>
      </c>
      <c r="B160" s="69"/>
    </row>
    <row r="161" spans="1:2">
      <c r="A161" s="40">
        <v>2010</v>
      </c>
      <c r="B161" s="69"/>
    </row>
    <row r="162" spans="1:2" ht="13">
      <c r="A162" s="58">
        <v>2011</v>
      </c>
      <c r="B162" s="69"/>
    </row>
    <row r="163" spans="1:2" ht="13">
      <c r="A163" s="58">
        <v>2011</v>
      </c>
      <c r="B163" s="69"/>
    </row>
    <row r="164" spans="1:2" ht="13">
      <c r="A164" s="58">
        <v>2011</v>
      </c>
      <c r="B164" s="69"/>
    </row>
    <row r="165" spans="1:2" ht="13">
      <c r="A165" s="58">
        <v>2011</v>
      </c>
      <c r="B165" s="69"/>
    </row>
    <row r="166" spans="1:2" ht="13">
      <c r="A166" s="58">
        <v>2011</v>
      </c>
      <c r="B166" s="69"/>
    </row>
    <row r="167" spans="1:2" ht="13">
      <c r="A167" s="58">
        <v>2011</v>
      </c>
      <c r="B167" s="69"/>
    </row>
    <row r="168" spans="1:2">
      <c r="A168" s="40">
        <v>2011</v>
      </c>
      <c r="B168" s="69"/>
    </row>
    <row r="169" spans="1:2">
      <c r="A169" s="13">
        <v>2011</v>
      </c>
      <c r="B169" s="69"/>
    </row>
    <row r="170" spans="1:2">
      <c r="A170" s="40">
        <v>2011</v>
      </c>
      <c r="B170" s="69"/>
    </row>
    <row r="171" spans="1:2">
      <c r="A171" s="40">
        <v>2011</v>
      </c>
      <c r="B171" s="69"/>
    </row>
    <row r="172" spans="1:2">
      <c r="A172" s="40">
        <v>2011</v>
      </c>
      <c r="B172" s="69"/>
    </row>
    <row r="173" spans="1:2">
      <c r="A173" s="40">
        <v>2011</v>
      </c>
      <c r="B173" s="69"/>
    </row>
    <row r="174" spans="1:2">
      <c r="A174" s="40">
        <v>2011</v>
      </c>
      <c r="B174" s="69"/>
    </row>
    <row r="175" spans="1:2" ht="13">
      <c r="A175" s="58">
        <v>2012</v>
      </c>
      <c r="B175" s="69"/>
    </row>
    <row r="176" spans="1:2" ht="13">
      <c r="A176" s="58">
        <v>2012</v>
      </c>
      <c r="B176" s="69"/>
    </row>
    <row r="177" spans="1:2" ht="13">
      <c r="A177" s="58"/>
      <c r="B177" s="69"/>
    </row>
    <row r="178" spans="1:2" ht="13">
      <c r="A178" s="58"/>
      <c r="B178" s="69"/>
    </row>
    <row r="179" spans="1:2" ht="13">
      <c r="A179" s="58"/>
      <c r="B179" s="69"/>
    </row>
    <row r="180" spans="1:2" ht="13">
      <c r="A180" s="58"/>
      <c r="B180" s="69"/>
    </row>
    <row r="181" spans="1:2" ht="13">
      <c r="A181" s="58"/>
      <c r="B181" s="69"/>
    </row>
    <row r="182" spans="1:2" ht="13">
      <c r="A182" s="58"/>
      <c r="B182" s="69"/>
    </row>
    <row r="183" spans="1:2" ht="13">
      <c r="A183" s="58"/>
      <c r="B183" s="69"/>
    </row>
    <row r="184" spans="1:2" ht="13">
      <c r="A184" s="58"/>
      <c r="B184" s="69"/>
    </row>
    <row r="185" spans="1:2" ht="13">
      <c r="A185" s="58"/>
      <c r="B185" s="69"/>
    </row>
    <row r="186" spans="1:2" ht="13">
      <c r="A186" s="58"/>
      <c r="B186" s="69"/>
    </row>
    <row r="187" spans="1:2" ht="13">
      <c r="A187" s="58"/>
      <c r="B187" s="69"/>
    </row>
    <row r="188" spans="1:2" ht="13">
      <c r="A188" s="58"/>
      <c r="B188" s="69"/>
    </row>
    <row r="189" spans="1:2" ht="13">
      <c r="A189" s="58"/>
      <c r="B189" s="69"/>
    </row>
    <row r="190" spans="1:2" ht="13">
      <c r="A190" s="58"/>
      <c r="B190" s="69"/>
    </row>
    <row r="191" spans="1:2" ht="13">
      <c r="A191" s="58"/>
      <c r="B191" s="69"/>
    </row>
    <row r="192" spans="1:2" ht="13">
      <c r="A192" s="58"/>
      <c r="B192" s="69"/>
    </row>
    <row r="193" spans="1:2" ht="13">
      <c r="A193" s="58"/>
      <c r="B193" s="69"/>
    </row>
  </sheetData>
  <phoneticPr fontId="78"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9"/>
  <sheetViews>
    <sheetView workbookViewId="0"/>
  </sheetViews>
  <sheetFormatPr baseColWidth="10" defaultColWidth="17.1640625" defaultRowHeight="12.75" customHeight="1"/>
  <sheetData>
    <row r="1" spans="1:3">
      <c r="B1" s="68" t="s">
        <v>513</v>
      </c>
      <c r="C1" s="68" t="s">
        <v>514</v>
      </c>
    </row>
    <row r="2" spans="1:3">
      <c r="A2" s="68" t="s">
        <v>19</v>
      </c>
      <c r="B2">
        <f>COUNTIF('Active Student Green Funds'!B2:B133,"Public")</f>
        <v>104</v>
      </c>
      <c r="C2" t="e">
        <f>COUNTIF(#REF!,"Public")</f>
        <v>#REF!</v>
      </c>
    </row>
    <row r="3" spans="1:3">
      <c r="A3" s="68" t="s">
        <v>183</v>
      </c>
      <c r="B3">
        <f>COUNTIF('Active Student Green Funds'!B2:B133,"Private not-for-profit")</f>
        <v>27</v>
      </c>
      <c r="C3" t="e">
        <f>COUNTIF(#REF!,"Private not-for-profit")</f>
        <v>#REF!</v>
      </c>
    </row>
    <row r="5" spans="1:3">
      <c r="B5">
        <f>SUM(B2:B3)</f>
        <v>131</v>
      </c>
      <c r="C5" t="e">
        <f>SUM(C2:C3)</f>
        <v>#REF!</v>
      </c>
    </row>
    <row r="9" spans="1:3">
      <c r="C9" t="e">
        <f>SUM(B5:C5)</f>
        <v>#REF!</v>
      </c>
    </row>
  </sheetData>
  <phoneticPr fontId="78" type="noConversion"/>
  <pageMargins left="0.75" right="0.75" top="1" bottom="1" header="0.5" footer="0.5"/>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Active Student Green Funds</vt:lpstr>
      <vt:lpstr>Green fees by year chart</vt:lpstr>
      <vt:lpstr>Institutional Control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Thomas</cp:lastModifiedBy>
  <dcterms:created xsi:type="dcterms:W3CDTF">2013-03-01T16:51:44Z</dcterms:created>
  <dcterms:modified xsi:type="dcterms:W3CDTF">2013-03-01T19:50:55Z</dcterms:modified>
</cp:coreProperties>
</file>