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<sst xmlns="http://schemas.openxmlformats.org/spreadsheetml/2006/main" count="60" uniqueCount="26">
  <si>
    <t>SPAM</t>
  </si>
  <si>
    <t>HAM</t>
  </si>
  <si>
    <t>ln P(spam)</t>
  </si>
  <si>
    <t>Coupon</t>
  </si>
  <si>
    <t>Online</t>
  </si>
  <si>
    <t>Access</t>
  </si>
  <si>
    <t>Investment</t>
  </si>
  <si>
    <t>Remove</t>
  </si>
  <si>
    <t>Bonus</t>
  </si>
  <si>
    <t>Purchase</t>
  </si>
  <si>
    <t>Denominator</t>
  </si>
  <si>
    <t>Emails</t>
  </si>
  <si>
    <t>Words</t>
  </si>
  <si>
    <t>ln P(ham)</t>
  </si>
  <si>
    <t>Membership</t>
  </si>
  <si>
    <t>Bill</t>
  </si>
  <si>
    <t>F(spam)</t>
  </si>
  <si>
    <t>Money</t>
  </si>
  <si>
    <t>Cash</t>
  </si>
  <si>
    <t>F(ham)</t>
  </si>
  <si>
    <t>Prize</t>
  </si>
  <si>
    <t>P (spam | email)</t>
  </si>
  <si>
    <t>(слов в словаре)</t>
  </si>
  <si>
    <t>(новых слов)</t>
  </si>
  <si>
    <t>ln ( P(spam) )</t>
  </si>
  <si>
    <t>ln ( P(ham)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</si>
</sst>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&quot;Open Sans&quot;"/>
    </font>
    <font>
      <sz val="11.0"/>
      <color theme="1"/>
      <name val="&quot;Open Sans&quot;"/>
    </font>
    <font>
      <sz val="11.0"/>
      <color rgb="FF222222"/>
      <name val="Monospace"/>
    </font>
    <font>
      <color theme="1"/>
      <name val="&quot;book antiqua&quot;"/>
    </font>
    <font>
      <sz val="12.0"/>
      <color rgb="FF222222"/>
      <name val="Arial"/>
    </font>
    <font>
      <i/>
      <sz val="11.0"/>
      <color theme="1"/>
      <name val="&quot;Open Sans&quot;"/>
    </font>
  </fonts>
  <fills count="4">
    <fill>
      <patternFill patternType="none"/>
    </fill>
    <fill>
      <patternFill patternType="lightGray"/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1" numFmtId="0" xfId="0" applyAlignment="1" applyFont="1">
      <alignment vertical="bottom"/>
    </xf>
    <xf borderId="0" fillId="0" fontId="3" numFmtId="0" xfId="0" applyFont="1"/>
    <xf borderId="0" fillId="2" fontId="4" numFmtId="0" xfId="0" applyAlignment="1" applyFill="1" applyFont="1">
      <alignment readingOrder="0" shrinkToFit="0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horizontal="center"/>
    </xf>
    <xf borderId="0" fillId="3" fontId="5" numFmtId="0" xfId="0" applyAlignment="1" applyFill="1" applyFont="1">
      <alignment horizontal="left" readingOrder="0"/>
    </xf>
    <xf borderId="0" fillId="3" fontId="6" numFmtId="0" xfId="0" applyAlignment="1" applyFont="1">
      <alignment horizontal="left"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7" numFmtId="0" xfId="0" applyAlignment="1" applyFont="1">
      <alignment horizontal="right"/>
    </xf>
    <xf borderId="0" fillId="0" fontId="7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3"/>
      <c r="E1" s="3"/>
      <c r="F1" s="4" t="s">
        <v>2</v>
      </c>
      <c r="G1" s="3"/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6" t="s">
        <v>10</v>
      </c>
    </row>
    <row r="2">
      <c r="A2" s="7" t="s">
        <v>11</v>
      </c>
      <c r="B2" s="8">
        <v>14.0</v>
      </c>
      <c r="C2" s="8">
        <v>21.0</v>
      </c>
      <c r="D2" s="9">
        <f t="shared" ref="D2:D3" si="1">B2+C2</f>
        <v>35</v>
      </c>
      <c r="E2" s="3"/>
      <c r="F2" s="4">
        <f>LN(B2/D2)</f>
        <v>-0.9162907319</v>
      </c>
      <c r="G2" s="3"/>
      <c r="H2" s="10">
        <f>1+B11</f>
        <v>15</v>
      </c>
      <c r="I2" s="10">
        <f>1+B7</f>
        <v>4</v>
      </c>
      <c r="J2" s="10">
        <f>1+0</f>
        <v>1</v>
      </c>
      <c r="K2" s="10">
        <f>1+B10</f>
        <v>14</v>
      </c>
      <c r="L2" s="10">
        <f>1+B12</f>
        <v>4</v>
      </c>
      <c r="M2" s="10">
        <f>1+B14</f>
        <v>2</v>
      </c>
      <c r="N2" s="10">
        <f>1+0</f>
        <v>1</v>
      </c>
      <c r="O2" s="10">
        <f>10+B3</f>
        <v>78</v>
      </c>
    </row>
    <row r="3">
      <c r="A3" s="7" t="s">
        <v>12</v>
      </c>
      <c r="B3" s="8">
        <v>68.0</v>
      </c>
      <c r="C3" s="8">
        <v>127.0</v>
      </c>
      <c r="D3" s="9">
        <f t="shared" si="1"/>
        <v>195</v>
      </c>
      <c r="E3" s="3"/>
      <c r="F3" s="1"/>
      <c r="G3" s="3"/>
      <c r="H3" s="11" t="s">
        <v>1</v>
      </c>
      <c r="I3" s="3"/>
      <c r="J3" s="3"/>
      <c r="K3" s="3"/>
      <c r="L3" s="3"/>
      <c r="M3" s="3"/>
      <c r="N3" s="3"/>
      <c r="O3" s="3"/>
    </row>
    <row r="4">
      <c r="A4" s="3"/>
      <c r="B4" s="3"/>
      <c r="C4" s="3"/>
      <c r="D4" s="6"/>
      <c r="E4" s="3"/>
      <c r="F4" s="4" t="s">
        <v>13</v>
      </c>
      <c r="G4" s="3"/>
      <c r="H4" s="10">
        <f>1+C11</f>
        <v>24</v>
      </c>
      <c r="I4" s="10">
        <f>1+C7</f>
        <v>2</v>
      </c>
      <c r="J4" s="10">
        <f>1+0</f>
        <v>1</v>
      </c>
      <c r="K4" s="10">
        <f>1+C10</f>
        <v>12</v>
      </c>
      <c r="L4" s="10">
        <f>1+C12</f>
        <v>15</v>
      </c>
      <c r="M4" s="10">
        <f>1+C14</f>
        <v>27</v>
      </c>
      <c r="N4" s="10">
        <f>1+0</f>
        <v>1</v>
      </c>
      <c r="O4" s="10">
        <f>10+C3</f>
        <v>137</v>
      </c>
    </row>
    <row r="5">
      <c r="A5" s="12" t="s">
        <v>14</v>
      </c>
      <c r="B5" s="13">
        <v>1.0</v>
      </c>
      <c r="C5" s="13">
        <v>3.0</v>
      </c>
      <c r="D5" s="9">
        <f t="shared" ref="D5:D14" si="2">B5+C5</f>
        <v>4</v>
      </c>
      <c r="E5" s="3"/>
      <c r="F5" s="14">
        <f>LN(C2/D2)</f>
        <v>-0.5108256238</v>
      </c>
      <c r="G5" s="3"/>
      <c r="H5" s="3"/>
      <c r="I5" s="3"/>
      <c r="J5" s="3"/>
      <c r="K5" s="3"/>
      <c r="L5" s="3"/>
      <c r="M5" s="3"/>
      <c r="N5" s="3"/>
      <c r="O5" s="3"/>
    </row>
    <row r="6">
      <c r="A6" s="12" t="s">
        <v>15</v>
      </c>
      <c r="B6" s="13">
        <v>0.0</v>
      </c>
      <c r="C6" s="13">
        <v>6.0</v>
      </c>
      <c r="D6" s="9">
        <f t="shared" si="2"/>
        <v>6</v>
      </c>
      <c r="E6" s="3"/>
      <c r="F6" s="4"/>
      <c r="G6" s="3"/>
      <c r="H6" s="3"/>
      <c r="I6" s="3"/>
      <c r="J6" s="3"/>
      <c r="K6" s="3"/>
      <c r="L6" s="3"/>
      <c r="M6" s="3"/>
      <c r="N6" s="3"/>
      <c r="O6" s="3"/>
    </row>
    <row r="7">
      <c r="A7" s="12" t="s">
        <v>4</v>
      </c>
      <c r="B7" s="13">
        <v>3.0</v>
      </c>
      <c r="C7" s="13">
        <v>1.0</v>
      </c>
      <c r="D7" s="9">
        <f t="shared" si="2"/>
        <v>4</v>
      </c>
      <c r="E7" s="3"/>
      <c r="F7" s="4" t="s">
        <v>16</v>
      </c>
      <c r="G7" s="3"/>
      <c r="H7" s="3"/>
      <c r="I7" s="3"/>
      <c r="J7" s="3"/>
      <c r="K7" s="3"/>
      <c r="L7" s="3"/>
      <c r="M7" s="3"/>
      <c r="N7" s="3"/>
      <c r="O7" s="3"/>
    </row>
    <row r="8">
      <c r="A8" s="12" t="s">
        <v>17</v>
      </c>
      <c r="B8" s="13">
        <v>5.0</v>
      </c>
      <c r="C8" s="13">
        <v>1.0</v>
      </c>
      <c r="D8" s="9">
        <f t="shared" si="2"/>
        <v>6</v>
      </c>
      <c r="E8" s="3"/>
      <c r="F8" s="14">
        <f>(F2)+(LN(H2/O2))+(LN(I2/O2))+(LN(J2/O2))+(LN(K2/O2))+(LN(L2/O2))+(LN(M2/O2))+(LN(N2/O2))</f>
        <v>-22.60040909</v>
      </c>
      <c r="G8" s="3"/>
      <c r="H8" s="3"/>
      <c r="I8" s="3"/>
      <c r="J8" s="3"/>
      <c r="K8" s="3"/>
      <c r="L8" s="3"/>
      <c r="M8" s="3"/>
      <c r="N8" s="3"/>
      <c r="O8" s="3"/>
    </row>
    <row r="9">
      <c r="A9" s="12" t="s">
        <v>18</v>
      </c>
      <c r="B9" s="13">
        <v>5.0</v>
      </c>
      <c r="C9" s="13">
        <v>0.0</v>
      </c>
      <c r="D9" s="9">
        <f t="shared" si="2"/>
        <v>5</v>
      </c>
      <c r="E9" s="3"/>
      <c r="F9" s="14"/>
      <c r="G9" s="3"/>
      <c r="H9" s="3"/>
      <c r="I9" s="3"/>
      <c r="J9" s="3"/>
      <c r="K9" s="3"/>
      <c r="L9" s="3"/>
      <c r="M9" s="3"/>
      <c r="N9" s="3"/>
      <c r="O9" s="3"/>
    </row>
    <row r="10">
      <c r="A10" s="12" t="s">
        <v>6</v>
      </c>
      <c r="B10" s="13">
        <v>13.0</v>
      </c>
      <c r="C10" s="13">
        <v>11.0</v>
      </c>
      <c r="D10" s="9">
        <f t="shared" si="2"/>
        <v>24</v>
      </c>
      <c r="E10" s="3"/>
      <c r="F10" s="14" t="s">
        <v>19</v>
      </c>
      <c r="G10" s="3"/>
      <c r="H10" s="3"/>
      <c r="I10" s="3"/>
      <c r="J10" s="3"/>
      <c r="K10" s="3"/>
      <c r="L10" s="3"/>
      <c r="M10" s="3"/>
      <c r="N10" s="3"/>
      <c r="O10" s="3"/>
    </row>
    <row r="11">
      <c r="A11" s="12" t="s">
        <v>3</v>
      </c>
      <c r="B11" s="13">
        <v>14.0</v>
      </c>
      <c r="C11" s="13">
        <v>23.0</v>
      </c>
      <c r="D11" s="9">
        <f t="shared" si="2"/>
        <v>37</v>
      </c>
      <c r="E11" s="3"/>
      <c r="F11" s="14">
        <f>(F5)+(LN(H4/O4))+(LN(I4/O4))+(LN(J4/O4))+(LN(K4/O4))+(LN(L4/O4))+(LN(M4/O4))+(LN(N4/O4))</f>
        <v>-22.59069738</v>
      </c>
      <c r="G11" s="3"/>
      <c r="H11" s="3"/>
      <c r="I11" s="3"/>
      <c r="J11" s="3"/>
      <c r="K11" s="3"/>
      <c r="L11" s="3"/>
      <c r="M11" s="3"/>
      <c r="N11" s="3"/>
      <c r="O11" s="3"/>
    </row>
    <row r="12">
      <c r="A12" s="12" t="s">
        <v>7</v>
      </c>
      <c r="B12" s="13">
        <v>3.0</v>
      </c>
      <c r="C12" s="13">
        <v>14.0</v>
      </c>
      <c r="D12" s="9">
        <f t="shared" si="2"/>
        <v>17</v>
      </c>
      <c r="E12" s="3"/>
      <c r="F12" s="14"/>
      <c r="G12" s="3"/>
      <c r="H12" s="3"/>
      <c r="I12" s="3"/>
      <c r="J12" s="3"/>
      <c r="K12" s="3"/>
      <c r="L12" s="3"/>
      <c r="M12" s="3"/>
      <c r="N12" s="3"/>
      <c r="O12" s="3"/>
    </row>
    <row r="13">
      <c r="A13" s="12" t="s">
        <v>20</v>
      </c>
      <c r="B13" s="13">
        <v>23.0</v>
      </c>
      <c r="C13" s="13">
        <v>42.0</v>
      </c>
      <c r="D13" s="9">
        <f t="shared" si="2"/>
        <v>65</v>
      </c>
      <c r="E13" s="3"/>
      <c r="F13" s="14" t="s">
        <v>21</v>
      </c>
      <c r="G13" s="3"/>
      <c r="H13" s="3"/>
      <c r="I13" s="3"/>
      <c r="J13" s="3"/>
      <c r="K13" s="3"/>
      <c r="L13" s="3"/>
      <c r="M13" s="3"/>
      <c r="N13" s="3"/>
      <c r="O13" s="3"/>
    </row>
    <row r="14">
      <c r="A14" s="12" t="s">
        <v>8</v>
      </c>
      <c r="B14" s="8">
        <v>1.0</v>
      </c>
      <c r="C14" s="8">
        <v>26.0</v>
      </c>
      <c r="D14" s="9">
        <f t="shared" si="2"/>
        <v>27</v>
      </c>
      <c r="E14" s="3"/>
      <c r="F14" s="14">
        <f>(1)/(1+2.71828^(F11-F8))</f>
        <v>0.4975720936</v>
      </c>
      <c r="G14" s="3"/>
      <c r="H14" s="3"/>
      <c r="I14" s="3"/>
      <c r="J14" s="3"/>
      <c r="K14" s="3"/>
      <c r="L14" s="3"/>
      <c r="M14" s="3"/>
      <c r="N14" s="3"/>
      <c r="O14" s="3"/>
    </row>
    <row r="15">
      <c r="A15" s="6"/>
      <c r="B15" s="9">
        <f t="shared" ref="B15:C15" si="3">SUM(B5:B14)</f>
        <v>68</v>
      </c>
      <c r="C15" s="9">
        <f t="shared" si="3"/>
        <v>127</v>
      </c>
      <c r="D15" s="3"/>
      <c r="E15" s="3"/>
      <c r="F15" s="14"/>
      <c r="G15" s="3"/>
      <c r="H15" s="3"/>
      <c r="I15" s="3"/>
      <c r="J15" s="3"/>
      <c r="K15" s="3"/>
      <c r="L15" s="3"/>
      <c r="M15" s="3"/>
      <c r="N15" s="3"/>
      <c r="O15" s="3"/>
    </row>
    <row r="28">
      <c r="A28" s="1"/>
      <c r="B28" s="2" t="s">
        <v>0</v>
      </c>
      <c r="C28" s="2" t="s">
        <v>1</v>
      </c>
      <c r="D28" s="3"/>
      <c r="E28" s="3"/>
      <c r="F28" s="15" t="s">
        <v>22</v>
      </c>
      <c r="G28" s="15">
        <v>10.0</v>
      </c>
      <c r="H28" s="3"/>
      <c r="I28" s="3"/>
      <c r="J28" s="3"/>
      <c r="K28" s="3"/>
      <c r="L28" s="3"/>
      <c r="M28" s="3"/>
      <c r="N28" s="3"/>
      <c r="O28" s="3"/>
      <c r="P28" s="3"/>
      <c r="Q28" s="3"/>
    </row>
    <row r="29">
      <c r="A29" s="7" t="s">
        <v>11</v>
      </c>
      <c r="B29" s="8">
        <v>14.0</v>
      </c>
      <c r="C29" s="8">
        <v>21.0</v>
      </c>
      <c r="D29" s="9">
        <f t="shared" ref="D29:D30" si="4">B29+C29</f>
        <v>35</v>
      </c>
      <c r="E29" s="3"/>
      <c r="F29" s="15" t="s">
        <v>23</v>
      </c>
      <c r="G29" s="15">
        <v>2.0</v>
      </c>
      <c r="H29" s="3"/>
      <c r="I29" s="3"/>
      <c r="J29" s="5" t="s">
        <v>3</v>
      </c>
      <c r="K29" s="5" t="s">
        <v>4</v>
      </c>
      <c r="L29" s="5" t="s">
        <v>5</v>
      </c>
      <c r="M29" s="5" t="s">
        <v>6</v>
      </c>
      <c r="N29" s="5" t="s">
        <v>7</v>
      </c>
      <c r="O29" s="5" t="s">
        <v>8</v>
      </c>
      <c r="P29" s="5" t="s">
        <v>9</v>
      </c>
      <c r="Q29" s="6" t="s">
        <v>10</v>
      </c>
    </row>
    <row r="30">
      <c r="A30" s="7" t="s">
        <v>12</v>
      </c>
      <c r="B30" s="8">
        <v>68.0</v>
      </c>
      <c r="C30" s="8">
        <v>127.0</v>
      </c>
      <c r="D30" s="9">
        <f t="shared" si="4"/>
        <v>195</v>
      </c>
      <c r="E30" s="3"/>
      <c r="F30" s="3"/>
      <c r="G30" s="3"/>
      <c r="H30" s="3"/>
      <c r="I30" s="11" t="s">
        <v>0</v>
      </c>
      <c r="J30" s="10">
        <v>15.0</v>
      </c>
      <c r="K30" s="10">
        <v>4.0</v>
      </c>
      <c r="L30" s="10">
        <v>1.0</v>
      </c>
      <c r="M30" s="10">
        <v>14.0</v>
      </c>
      <c r="N30" s="10">
        <v>4.0</v>
      </c>
      <c r="O30" s="10">
        <v>2.0</v>
      </c>
      <c r="P30" s="10">
        <v>1.0</v>
      </c>
      <c r="Q30" s="10">
        <f>G28+B30+G29</f>
        <v>80</v>
      </c>
    </row>
    <row r="31">
      <c r="A31" s="3"/>
      <c r="B31" s="3"/>
      <c r="C31" s="3"/>
      <c r="D31" s="6"/>
      <c r="E31" s="3"/>
      <c r="F31" s="16" t="s">
        <v>24</v>
      </c>
      <c r="G31" s="1">
        <f>LN(B29/D29)</f>
        <v>-0.9162907319</v>
      </c>
      <c r="H31" s="3"/>
      <c r="I31" s="11" t="s">
        <v>1</v>
      </c>
      <c r="J31" s="10">
        <v>24.0</v>
      </c>
      <c r="K31" s="10">
        <v>2.0</v>
      </c>
      <c r="L31" s="10">
        <v>1.0</v>
      </c>
      <c r="M31" s="10">
        <v>12.0</v>
      </c>
      <c r="N31" s="10">
        <v>15.0</v>
      </c>
      <c r="O31" s="10">
        <v>27.0</v>
      </c>
      <c r="P31" s="10">
        <v>1.0</v>
      </c>
      <c r="Q31" s="10">
        <f>G28+C30+G29</f>
        <v>139</v>
      </c>
    </row>
    <row r="32">
      <c r="A32" s="12" t="s">
        <v>14</v>
      </c>
      <c r="B32" s="13">
        <v>1.0</v>
      </c>
      <c r="C32" s="13">
        <v>3.0</v>
      </c>
      <c r="D32" s="9">
        <f t="shared" ref="D32:D41" si="5">B32+C32</f>
        <v>4</v>
      </c>
      <c r="E32" s="3"/>
      <c r="F32" s="16" t="s">
        <v>25</v>
      </c>
      <c r="G32" s="10">
        <f>LN(C29/D29)</f>
        <v>-0.5108256238</v>
      </c>
      <c r="H32" s="3"/>
      <c r="I32" s="3"/>
      <c r="J32" s="3"/>
      <c r="K32" s="3"/>
      <c r="L32" s="3"/>
      <c r="M32" s="3"/>
      <c r="N32" s="3"/>
      <c r="O32" s="3"/>
      <c r="P32" s="3"/>
      <c r="Q32" s="3"/>
    </row>
    <row r="33">
      <c r="A33" s="12" t="s">
        <v>15</v>
      </c>
      <c r="B33" s="13">
        <v>0.0</v>
      </c>
      <c r="C33" s="13">
        <v>6.0</v>
      </c>
      <c r="D33" s="9">
        <f t="shared" si="5"/>
        <v>6</v>
      </c>
      <c r="E33" s="3"/>
      <c r="F33" s="1"/>
      <c r="G33" s="10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>
      <c r="A34" s="12" t="s">
        <v>4</v>
      </c>
      <c r="B34" s="13">
        <v>3.0</v>
      </c>
      <c r="C34" s="13">
        <v>1.0</v>
      </c>
      <c r="D34" s="9">
        <f t="shared" si="5"/>
        <v>4</v>
      </c>
      <c r="E34" s="3"/>
      <c r="F34" s="16" t="s">
        <v>16</v>
      </c>
      <c r="G34" s="10">
        <f t="shared" ref="G34:G35" si="6">(G31)+(LN(J30/Q30))+(LN(K30/Q30))+(LN(L30/Q30))+(LN(M30/Q30))+(LN(N30/Q30))+(LN(O30/Q30))+(LN(P30/Q30))</f>
        <v>-22.77763374</v>
      </c>
      <c r="H34" s="3"/>
      <c r="I34" s="3"/>
      <c r="J34" s="3"/>
      <c r="K34" s="3"/>
      <c r="L34" s="3"/>
      <c r="M34" s="3"/>
      <c r="N34" s="3"/>
      <c r="O34" s="3"/>
      <c r="P34" s="3"/>
      <c r="Q34" s="3"/>
    </row>
    <row r="35">
      <c r="A35" s="12" t="s">
        <v>17</v>
      </c>
      <c r="B35" s="13">
        <v>5.0</v>
      </c>
      <c r="C35" s="13">
        <v>1.0</v>
      </c>
      <c r="D35" s="9">
        <f t="shared" si="5"/>
        <v>6</v>
      </c>
      <c r="E35" s="3"/>
      <c r="F35" s="17" t="s">
        <v>19</v>
      </c>
      <c r="G35" s="10">
        <f t="shared" si="6"/>
        <v>-22.69214843</v>
      </c>
      <c r="H35" s="3"/>
      <c r="I35" s="3"/>
      <c r="J35" s="3"/>
      <c r="K35" s="3"/>
      <c r="L35" s="3"/>
      <c r="M35" s="3"/>
      <c r="N35" s="3"/>
      <c r="O35" s="3"/>
      <c r="P35" s="3"/>
      <c r="Q35" s="3"/>
    </row>
    <row r="36">
      <c r="A36" s="12" t="s">
        <v>18</v>
      </c>
      <c r="B36" s="13">
        <v>5.0</v>
      </c>
      <c r="C36" s="13">
        <v>0.0</v>
      </c>
      <c r="D36" s="9">
        <f t="shared" si="5"/>
        <v>5</v>
      </c>
      <c r="E36" s="3"/>
      <c r="F36" s="1"/>
      <c r="G36" s="10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>
      <c r="A37" s="12" t="s">
        <v>6</v>
      </c>
      <c r="B37" s="13">
        <v>13.0</v>
      </c>
      <c r="C37" s="13">
        <v>11.0</v>
      </c>
      <c r="D37" s="9">
        <f t="shared" si="5"/>
        <v>24</v>
      </c>
      <c r="E37" s="3"/>
      <c r="F37" s="17" t="s">
        <v>21</v>
      </c>
      <c r="G37" s="10">
        <f>(1)/(1+2.71828^(G35-G34))</f>
        <v>0.4786416912</v>
      </c>
      <c r="H37" s="3"/>
      <c r="I37" s="3"/>
      <c r="J37" s="3"/>
      <c r="K37" s="3"/>
      <c r="L37" s="3"/>
      <c r="M37" s="3"/>
      <c r="N37" s="3"/>
      <c r="O37" s="3"/>
      <c r="P37" s="3"/>
      <c r="Q37" s="3"/>
    </row>
    <row r="38">
      <c r="A38" s="12" t="s">
        <v>3</v>
      </c>
      <c r="B38" s="13">
        <v>14.0</v>
      </c>
      <c r="C38" s="13">
        <v>23.0</v>
      </c>
      <c r="D38" s="9">
        <f t="shared" si="5"/>
        <v>37</v>
      </c>
      <c r="E38" s="3"/>
      <c r="F38" s="17" t="s">
        <v>21</v>
      </c>
      <c r="G38" s="10">
        <f>(1)/(1+EXP(1)^(G35-G34))</f>
        <v>0.4786416769</v>
      </c>
      <c r="H38" s="3"/>
      <c r="I38" s="3"/>
      <c r="J38" s="3"/>
      <c r="K38" s="3"/>
      <c r="L38" s="3"/>
      <c r="M38" s="3"/>
      <c r="N38" s="3"/>
      <c r="O38" s="3"/>
      <c r="P38" s="3"/>
      <c r="Q38" s="3"/>
    </row>
    <row r="39">
      <c r="A39" s="12" t="s">
        <v>7</v>
      </c>
      <c r="B39" s="13">
        <v>3.0</v>
      </c>
      <c r="C39" s="13">
        <v>14.0</v>
      </c>
      <c r="D39" s="9">
        <f t="shared" si="5"/>
        <v>17</v>
      </c>
      <c r="E39" s="3"/>
      <c r="F39" s="10"/>
      <c r="G39" s="10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>
      <c r="A40" s="12" t="s">
        <v>20</v>
      </c>
      <c r="B40" s="13">
        <v>23.0</v>
      </c>
      <c r="C40" s="13">
        <v>42.0</v>
      </c>
      <c r="D40" s="9">
        <f t="shared" si="5"/>
        <v>65</v>
      </c>
      <c r="E40" s="3"/>
      <c r="F40" s="3"/>
      <c r="G40" s="10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>
      <c r="A41" s="12" t="s">
        <v>8</v>
      </c>
      <c r="B41" s="8">
        <v>1.0</v>
      </c>
      <c r="C41" s="8">
        <v>26.0</v>
      </c>
      <c r="D41" s="9">
        <f t="shared" si="5"/>
        <v>27</v>
      </c>
      <c r="E41" s="3"/>
      <c r="F41" s="3"/>
      <c r="G41" s="10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>
      <c r="A42" s="6"/>
      <c r="B42" s="9">
        <f t="shared" ref="B42:C42" si="7">SUM(B32:B41)</f>
        <v>68</v>
      </c>
      <c r="C42" s="9">
        <f t="shared" si="7"/>
        <v>127</v>
      </c>
      <c r="D42" s="3"/>
      <c r="E42" s="3"/>
      <c r="F42" s="10"/>
      <c r="G42" s="10"/>
      <c r="H42" s="3"/>
      <c r="I42" s="3"/>
      <c r="J42" s="3"/>
      <c r="K42" s="3"/>
      <c r="L42" s="3"/>
      <c r="M42" s="3"/>
      <c r="N42" s="3"/>
      <c r="O42" s="3"/>
      <c r="P42" s="3"/>
      <c r="Q42" s="3"/>
    </row>
  </sheetData>
  <drawing r:id="rId1"/>
</worksheet>
</file>