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eportdate">Cover!$B$4</definedName>
    <definedName name="_Rge_Projectdata_IC">PMT!$D$608:$AD$707</definedName>
    <definedName name="_Rge_Projectdata_3rd">PMT!$D$6:$AD$608</definedName>
    <definedName name="_Rge_Input_Data_3rd">Data_Input_Act!$G$11:$CM$610</definedName>
    <definedName name="_Rge_Headline_Report">Report02_Act!$D$5:$AV$5</definedName>
    <definedName name="_Rge_Adjustmentlevel">ADL!$B$6:$B$118</definedName>
    <definedName name="_Companycode">Cover!$B$2</definedName>
    <definedName name="_Rge_Input_Fields">Data_Input_Act!$G$7:$CM$7</definedName>
    <definedName name="_SoL">Import_01!$AY$5</definedName>
    <definedName name="_Rge_Projectstatus">STA!$B$6:$B$7</definedName>
    <definedName name="_Rge_Companies">Company!$B$6:$B$22</definedName>
    <definedName name="_Rge_Headline_Projectdata">PMT!$D$5:$AD$5</definedName>
    <definedName name="_Rge_Input_Data_IC">Data_Input_Act!$G$616:$CM$715</definedName>
    <definedName name="_Rge_Data_3rd_CY">Data_Input_Act!$B$11:$CM$610</definedName>
    <definedName name="_Rge_Reportdate">Date!$B$6:$B$22</definedName>
    <definedName name="_Rge_Countrycode">ISO!$B$6:$D$213</definedName>
    <definedName name="_Rge_Dimensions">Data_Input_Act!$B$7:$CM$7</definedName>
    <definedName name="_Rge_ISO_Country">ISO!$B$6:$B$213</definedName>
    <definedName name="_Rge_Partnercode">ADL!$B$6:$D$118</definedName>
    <definedName name="_Rge_Data_IC_CY">Data_Input_Act!$B$616:$CM$715</definedName>
    <definedName name="_SoP">Import_01!$AX$5</definedName>
    <definedName name="_Rge_Productionplace">PRO!$B$6:$B$13</definedName>
    <definedName name="_Rge_Productgroup">PRG!$B$6:$B$20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4q4vjjicmxT5NHkVIxUzqx0elmH2Vj7aPEPScSBAex8="/>
    </ext>
  </extLst>
</workbook>
</file>

<file path=xl/sharedStrings.xml><?xml version="1.0" encoding="utf-8"?>
<sst xmlns="http://schemas.openxmlformats.org/spreadsheetml/2006/main" count="2961" uniqueCount="953">
  <si>
    <t>Report option</t>
  </si>
  <si>
    <t>Accounting area</t>
  </si>
  <si>
    <t>MaINT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</si>
  <si>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</si>
  <si>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</si>
  <si>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</si>
  <si>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</si>
  <si>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</si>
  <si>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</si>
  <si>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</si>
  <si>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</si>
  <si>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</si>
  <si>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</si>
  <si>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</si>
  <si>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</si>
  <si>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</si>
  <si>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</si>
  <si>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</si>
  <si>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</si>
  <si>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</si>
  <si>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</si>
  <si>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</si>
  <si>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</si>
  <si>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</si>
  <si>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</si>
  <si>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</si>
  <si>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</si>
  <si>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</si>
  <si>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</si>
  <si>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</si>
  <si>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</si>
  <si>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</si>
  <si>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</si>
  <si>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</si>
  <si>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</si>
  <si>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</si>
  <si>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</si>
  <si>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</si>
  <si>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</si>
  <si>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MCA100015</t>
  </si>
  <si>
    <t>Monitoring</t>
  </si>
  <si>
    <t>CA</t>
  </si>
  <si>
    <t>MaIN</t>
  </si>
  <si>
    <t>Third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</si>
  <si>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</si>
  <si>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</si>
  <si>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</si>
  <si>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</si>
  <si>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</si>
  <si>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</si>
  <si>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</si>
  <si>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</si>
  <si>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</si>
  <si>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</si>
  <si>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</si>
  <si>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</si>
  <si>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</si>
  <si>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</si>
  <si>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</si>
  <si>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</si>
  <si>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</si>
  <si>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</si>
  <si>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</si>
  <si>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</si>
  <si>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</si>
  <si>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</si>
  <si>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</si>
  <si>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</si>
  <si>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</si>
  <si>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</si>
  <si>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</si>
  <si>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</si>
  <si>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</si>
  <si>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</si>
  <si>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</si>
  <si>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</si>
  <si>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</si>
  <si>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</si>
  <si>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</si>
  <si>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</si>
  <si>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</si>
  <si>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</si>
  <si>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</si>
  <si>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</si>
  <si>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</si>
  <si>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</si>
  <si>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</si>
  <si>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</si>
  <si>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</si>
  <si>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</si>
  <si>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</si>
  <si>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</si>
  <si>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</si>
  <si>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</si>
  <si>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</si>
  <si>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</si>
  <si>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</si>
  <si>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</si>
  <si>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</si>
  <si>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</si>
  <si>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</si>
  <si>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</si>
  <si>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</si>
  <si>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</si>
  <si>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</si>
  <si>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</si>
  <si>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</si>
  <si>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</si>
  <si>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</si>
  <si>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</si>
  <si>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</si>
  <si>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</si>
  <si>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</si>
  <si>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</si>
  <si>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</si>
  <si>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</si>
  <si>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</si>
  <si>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</si>
  <si>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</si>
  <si>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</si>
  <si>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</si>
  <si>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</si>
  <si>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</si>
  <si>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</si>
  <si>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</si>
  <si>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</si>
  <si>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</si>
  <si>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</si>
  <si>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</si>
  <si>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</si>
  <si>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</si>
  <si>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</si>
  <si>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</si>
  <si>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</si>
  <si>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</si>
  <si>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</si>
  <si>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</si>
  <si>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</si>
  <si>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</si>
  <si>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</si>
  <si>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</si>
  <si>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</si>
  <si>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</si>
  <si>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</si>
  <si>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</si>
  <si>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</si>
  <si>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</si>
  <si>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</si>
  <si>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</si>
  <si>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</si>
  <si>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</si>
  <si>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</si>
  <si>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</si>
  <si>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</si>
  <si>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</si>
  <si>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</si>
  <si>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</si>
  <si>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</si>
  <si>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</si>
  <si>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</si>
  <si>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</si>
  <si>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</si>
  <si>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</si>
  <si>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</si>
  <si>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</si>
  <si>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</si>
  <si>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</si>
  <si>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</si>
  <si>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</si>
  <si>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</si>
  <si>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</si>
  <si>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</si>
  <si>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</si>
  <si>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</si>
  <si>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</si>
  <si>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</si>
  <si>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</si>
  <si>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</si>
  <si>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</si>
  <si>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</si>
  <si>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</si>
  <si>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MaCN</t>
  </si>
  <si>
    <t>MaKR</t>
  </si>
  <si>
    <t>MaMX</t>
  </si>
  <si>
    <t>MaTR</t>
  </si>
  <si>
    <t>MaNA</t>
  </si>
  <si>
    <t>MaDE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</si>
  <si>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</si>
  <si>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</si>
  <si>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</si>
  <si>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</si>
  <si>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</si>
  <si>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</si>
  <si>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</si>
  <si>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</si>
  <si>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</si>
  <si>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</si>
  <si>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</si>
  <si>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</si>
  <si>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</si>
  <si>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</si>
  <si>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</si>
  <si>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</si>
  <si>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</si>
  <si>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</si>
  <si>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</si>
  <si>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</si>
  <si>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</si>
  <si>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</si>
  <si>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</si>
  <si>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</si>
  <si>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</si>
  <si>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</si>
  <si>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</si>
  <si>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</si>
  <si>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</si>
  <si>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</si>
  <si>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</si>
  <si>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</si>
  <si>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</si>
  <si>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</si>
  <si>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</si>
  <si>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</si>
  <si>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</si>
  <si>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</si>
  <si>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</si>
  <si>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</si>
  <si>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</si>
  <si>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</si>
  <si>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</si>
  <si>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</si>
  <si>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</si>
  <si>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</si>
  <si>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</si>
  <si>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</si>
  <si>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</si>
  <si>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</si>
  <si>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</si>
  <si>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</si>
  <si>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</si>
  <si>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</si>
  <si>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</si>
  <si>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</si>
  <si>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</si>
  <si>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</si>
  <si>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</si>
  <si>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</si>
  <si>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</si>
  <si>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</si>
  <si>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</si>
  <si>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</si>
  <si>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</si>
  <si>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</si>
  <si>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</si>
  <si>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</si>
  <si>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</si>
  <si>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</si>
  <si>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</si>
  <si>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</si>
  <si>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</si>
  <si>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</si>
  <si>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</si>
  <si>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</si>
  <si>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</si>
  <si>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</si>
  <si>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</si>
  <si>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</si>
  <si>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</si>
  <si>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</si>
  <si>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</si>
  <si>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</si>
  <si>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</si>
  <si>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</si>
  <si>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</si>
  <si>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</si>
  <si>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</si>
  <si>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</si>
  <si>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</si>
  <si>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</si>
  <si>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</si>
  <si>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</si>
  <si>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</si>
  <si>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</si>
  <si>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</si>
  <si>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</si>
  <si>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</si>
  <si>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</si>
  <si>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</si>
  <si>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</si>
  <si>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</si>
  <si>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</si>
  <si>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</si>
  <si>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</si>
  <si>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</si>
  <si>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</si>
  <si>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</si>
  <si>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</si>
  <si>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</si>
  <si>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</si>
  <si>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</si>
  <si>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</si>
  <si>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</si>
  <si>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</si>
  <si>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</si>
  <si>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</si>
  <si>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</si>
  <si>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</si>
  <si>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</si>
  <si>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</si>
  <si>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</si>
  <si>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</si>
  <si>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</si>
  <si>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</si>
  <si>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</si>
  <si>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</si>
  <si>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</si>
  <si>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</si>
  <si>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</si>
  <si>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</si>
  <si>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</si>
  <si>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</si>
  <si>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</si>
  <si>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</si>
  <si>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</si>
  <si>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</si>
  <si>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</si>
  <si>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</si>
  <si>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</si>
  <si>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</si>
  <si>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</si>
  <si>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</si>
  <si>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</si>
  <si>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</si>
  <si>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</si>
  <si>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</si>
  <si>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</si>
  <si>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</si>
  <si>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</si>
  <si>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</si>
  <si>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</si>
  <si>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</si>
  <si>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</si>
  <si>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</si>
  <si>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</si>
  <si>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</si>
  <si>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</si>
  <si>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</si>
  <si>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</si>
  <si>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</si>
  <si>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</si>
  <si>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</si>
  <si>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</si>
  <si>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</si>
  <si>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</si>
  <si>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</si>
  <si>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</si>
  <si>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</si>
  <si>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</si>
  <si>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</si>
  <si>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</si>
  <si>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</si>
  <si>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</si>
  <si>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</si>
  <si>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</si>
  <si>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</si>
  <si>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</si>
  <si>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</si>
  <si>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</si>
  <si>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</si>
  <si>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</si>
  <si>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</si>
  <si>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</si>
  <si>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</si>
  <si>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</si>
  <si>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</si>
  <si>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</si>
  <si>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</si>
  <si>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</si>
  <si>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</si>
  <si>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</si>
  <si>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</si>
  <si>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</si>
  <si>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</si>
  <si>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</si>
  <si>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</si>
  <si>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</si>
  <si>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</si>
  <si>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</si>
  <si>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</si>
  <si>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</si>
  <si>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</si>
  <si>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</si>
  <si>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</si>
  <si>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</si>
  <si>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</si>
  <si>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</si>
  <si>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</si>
  <si>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</si>
  <si>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</si>
  <si>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</si>
  <si>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</si>
  <si>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</si>
  <si>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</si>
  <si>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</si>
  <si>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</si>
  <si>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</si>
  <si>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</si>
  <si>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</si>
  <si>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</si>
  <si>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</si>
  <si>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</si>
  <si>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</si>
  <si>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</si>
  <si>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</si>
  <si>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</si>
  <si>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</si>
  <si>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</si>
  <si>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</si>
  <si>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</si>
  <si>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</si>
  <si>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</si>
  <si>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</si>
  <si>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</si>
  <si>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</si>
  <si>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</si>
  <si>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</si>
  <si>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</si>
  <si>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</si>
  <si>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</si>
  <si>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</si>
  <si>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</si>
  <si>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</si>
  <si>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</si>
  <si>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</si>
  <si>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</si>
  <si>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</si>
  <si>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</si>
  <si>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</si>
  <si>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</si>
  <si>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</si>
  <si>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</si>
  <si>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</si>
  <si>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</si>
  <si>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</si>
  <si>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</si>
  <si>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</si>
  <si>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</si>
  <si>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</si>
  <si>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</si>
  <si>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</si>
  <si>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</si>
  <si>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</si>
  <si>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</si>
  <si>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</si>
  <si>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</si>
  <si>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</si>
  <si>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</si>
  <si>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</si>
  <si>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</si>
  <si>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</si>
  <si>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</si>
  <si>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</si>
  <si>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</si>
  <si>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</si>
  <si>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</si>
  <si>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</si>
  <si>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</si>
  <si>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</si>
  <si>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</si>
  <si>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</si>
  <si>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</si>
  <si>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</si>
  <si>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</si>
  <si>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</si>
  <si>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</si>
  <si>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</si>
  <si>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</si>
  <si>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</si>
  <si>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</si>
  <si>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</si>
  <si>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</si>
  <si>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</si>
  <si>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</si>
  <si>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</si>
  <si>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</si>
  <si>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</si>
  <si>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</si>
  <si>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</si>
  <si>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</si>
  <si>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</si>
  <si>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</si>
  <si>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</si>
  <si>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</si>
  <si>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</si>
  <si>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</si>
  <si>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</si>
  <si>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</si>
  <si>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</si>
  <si>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</si>
  <si>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</si>
  <si>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</si>
  <si>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</si>
  <si>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</si>
  <si>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</si>
  <si>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</si>
  <si>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</si>
  <si>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</si>
  <si>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</si>
  <si>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</si>
  <si>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</si>
  <si>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</si>
  <si>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</si>
  <si>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</si>
  <si>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</si>
  <si>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</si>
  <si>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</si>
  <si>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</si>
  <si>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</si>
  <si>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</si>
  <si>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</si>
  <si>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</si>
  <si>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</si>
  <si>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</si>
  <si>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</si>
  <si>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</si>
  <si>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</si>
  <si>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</si>
  <si>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</si>
  <si>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</si>
  <si>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</si>
  <si>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</si>
  <si>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</si>
  <si>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</si>
  <si>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</si>
  <si>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</si>
  <si>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</si>
  <si>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</si>
  <si>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</si>
  <si>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</si>
  <si>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</si>
  <si>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</si>
  <si>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</si>
  <si>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</si>
  <si>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</si>
  <si>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</si>
  <si>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</si>
  <si>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</si>
  <si>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</si>
  <si>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</si>
  <si>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</si>
  <si>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</si>
  <si>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</si>
  <si>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</si>
  <si>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</si>
  <si>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</si>
  <si>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</si>
  <si>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</si>
  <si>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</si>
  <si>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</si>
  <si>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</si>
  <si>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</si>
  <si>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</si>
  <si>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</si>
  <si>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</si>
  <si>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</si>
  <si>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</si>
  <si>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</si>
  <si>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</si>
  <si>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</si>
  <si>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</si>
  <si>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</si>
  <si>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</si>
  <si>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</si>
  <si>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</si>
  <si>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</si>
  <si>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</si>
  <si>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</si>
  <si>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</si>
  <si>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</si>
  <si>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</si>
  <si>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</si>
  <si>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</si>
  <si>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</si>
  <si>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</si>
  <si>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</si>
  <si>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</si>
  <si>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</si>
  <si>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</si>
  <si>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</si>
  <si>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</si>
  <si>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</si>
  <si>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</si>
  <si>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</si>
  <si>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</si>
  <si>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</si>
  <si>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</si>
  <si>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</si>
  <si>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</si>
  <si>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</si>
  <si>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</si>
  <si>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</si>
  <si>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</si>
  <si>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</si>
  <si>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</si>
  <si>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</si>
  <si>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</si>
  <si>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</si>
  <si>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</si>
  <si>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</si>
  <si>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</si>
  <si>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</si>
  <si>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</si>
  <si>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</si>
  <si>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</si>
  <si>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</si>
  <si>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</si>
  <si>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</si>
  <si>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</si>
  <si>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</si>
  <si>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</si>
  <si>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</si>
  <si>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</si>
  <si>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</si>
  <si>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</si>
  <si>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</si>
  <si>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</si>
  <si>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</si>
  <si>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</si>
  <si>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</si>
  <si>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</si>
  <si>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</si>
  <si>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</si>
  <si>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</si>
  <si>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</si>
  <si>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</si>
  <si>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</si>
  <si>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</si>
  <si>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</si>
  <si>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</si>
  <si>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</si>
  <si>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</si>
  <si>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</si>
  <si>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</si>
  <si>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</si>
  <si>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</si>
  <si>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</si>
  <si>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</si>
  <si>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</si>
  <si>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</si>
  <si>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</si>
  <si>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</si>
  <si>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</si>
  <si>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</si>
  <si>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</si>
  <si>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</si>
  <si>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</si>
  <si>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</si>
  <si>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</si>
  <si>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</si>
  <si>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</si>
  <si>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</si>
  <si>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</si>
  <si>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</si>
  <si>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</si>
  <si>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</si>
  <si>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</si>
  <si>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</si>
  <si>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</si>
  <si>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</si>
  <si>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</si>
  <si>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</si>
  <si>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</si>
  <si>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</si>
  <si>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</si>
  <si>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</si>
  <si>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</si>
  <si>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</si>
  <si>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</si>
  <si>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</si>
  <si>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</si>
  <si>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</si>
  <si>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</si>
  <si>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</si>
  <si>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</si>
  <si>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</si>
  <si>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</si>
  <si>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</si>
  <si>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</si>
  <si>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</si>
  <si>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</si>
  <si>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</si>
  <si>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</si>
  <si>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</si>
  <si>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</si>
  <si>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</si>
  <si>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</si>
  <si>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</si>
  <si>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</si>
  <si>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</si>
  <si>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</si>
  <si>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</si>
  <si>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</si>
  <si>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</si>
  <si>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</si>
  <si>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</si>
  <si>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</si>
  <si>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</si>
  <si>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</si>
  <si>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</si>
  <si>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</si>
  <si>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</si>
  <si>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</si>
  <si>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</si>
  <si>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</si>
  <si>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</si>
  <si>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</si>
  <si>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</si>
  <si>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</si>
  <si>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</si>
  <si>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</si>
  <si>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</si>
  <si>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</si>
  <si>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</si>
  <si>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</si>
  <si>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</si>
  <si>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</si>
  <si>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</si>
  <si>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</si>
  <si>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</si>
  <si>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</si>
  <si>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</si>
  <si>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</si>
  <si>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</si>
  <si>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</si>
  <si>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</si>
  <si>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</si>
  <si>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</si>
  <si>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</si>
  <si>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</si>
  <si>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</si>
  <si>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</si>
  <si>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</si>
  <si>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</si>
  <si>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</si>
  <si>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</si>
  <si>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</si>
  <si>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</si>
  <si>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</si>
  <si>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</si>
  <si>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</si>
  <si>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</si>
  <si>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</si>
  <si>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</si>
  <si>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</si>
  <si>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</si>
  <si>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</si>
  <si>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</si>
  <si>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</si>
  <si>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</si>
  <si>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</si>
  <si>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</si>
  <si>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</si>
  <si>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</si>
  <si>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</si>
  <si>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</si>
  <si>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</si>
  <si>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</si>
  <si>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</si>
  <si>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</si>
  <si>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</si>
  <si>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</si>
  <si>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</si>
  <si>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</si>
  <si>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</si>
  <si>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</si>
  <si>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</si>
  <si>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</si>
  <si>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</si>
  <si>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</si>
  <si>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</si>
  <si>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</si>
  <si>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</si>
  <si>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</si>
  <si>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</si>
  <si>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</si>
  <si>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</si>
  <si>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</si>
  <si>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</si>
  <si>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</si>
  <si>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</si>
  <si>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</si>
  <si>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</si>
  <si>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</si>
  <si>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</si>
  <si>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</si>
  <si>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</si>
  <si>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</si>
  <si>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</si>
  <si>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</si>
  <si>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</si>
  <si>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</si>
  <si>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Structural steel bearings</t>
  </si>
  <si>
    <t>Rubber bearings</t>
  </si>
  <si>
    <t>Strip seal and modular joints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</si>
  <si>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</si>
  <si>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</si>
  <si>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</si>
  <si>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</si>
  <si>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</si>
  <si>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Dampers and STUs</t>
  </si>
  <si>
    <t>Seismic isolators</t>
  </si>
  <si>
    <t>Seismic joints</t>
  </si>
  <si>
    <t>Services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</si>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</sst>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MaINT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MaINT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MaINT</v>
      </c>
      <c r="D6" s="43" t="s">
        <v>39</v>
      </c>
      <c r="E6" s="44"/>
      <c r="F6" s="44"/>
      <c r="G6" s="45" t="s">
        <v>40</v>
      </c>
      <c r="H6" s="46" t="s">
        <v>41</v>
      </c>
      <c r="I6" s="47">
        <v>44166.0</v>
      </c>
      <c r="J6" s="48" t="s">
        <v>42</v>
      </c>
      <c r="K6" s="49"/>
      <c r="L6" s="49"/>
      <c r="M6" s="49"/>
      <c r="N6" s="49"/>
      <c r="O6" s="49"/>
      <c r="P6" s="49"/>
      <c r="Q6" s="49"/>
      <c r="R6" s="50" t="s">
        <v>43</v>
      </c>
      <c r="S6" s="49"/>
      <c r="T6" s="49"/>
      <c r="U6" s="49"/>
      <c r="V6" s="49"/>
      <c r="W6" s="49"/>
      <c r="X6" s="49"/>
      <c r="Y6" s="49"/>
      <c r="Z6" s="49"/>
      <c r="AA6" s="47"/>
      <c r="AB6" s="49"/>
      <c r="AC6" s="47">
        <v>44650.0</v>
      </c>
      <c r="AD6" s="51"/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MaINT</v>
      </c>
      <c r="D7" s="43"/>
      <c r="E7" s="44"/>
      <c r="F7" s="44"/>
      <c r="G7" s="45"/>
      <c r="H7" s="46"/>
      <c r="I7" s="47"/>
      <c r="J7" s="48"/>
      <c r="K7" s="49"/>
      <c r="L7" s="49"/>
      <c r="M7" s="49"/>
      <c r="N7" s="49"/>
      <c r="O7" s="49"/>
      <c r="P7" s="49"/>
      <c r="Q7" s="49"/>
      <c r="R7" s="50" t="s">
        <v>43</v>
      </c>
      <c r="S7" s="49"/>
      <c r="T7" s="49"/>
      <c r="U7" s="49"/>
      <c r="V7" s="49"/>
      <c r="W7" s="49"/>
      <c r="X7" s="49"/>
      <c r="Y7" s="49"/>
      <c r="Z7" s="49"/>
      <c r="AA7" s="47"/>
      <c r="AB7" s="49"/>
      <c r="AC7" s="47"/>
      <c r="AD7" s="51"/>
      <c r="AE7" s="52" t="str">
        <f t="shared" si="1"/>
        <v>N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MaINT</v>
      </c>
      <c r="D8" s="43"/>
      <c r="E8" s="44"/>
      <c r="F8" s="44"/>
      <c r="G8" s="45"/>
      <c r="H8" s="46"/>
      <c r="I8" s="47"/>
      <c r="J8" s="48"/>
      <c r="K8" s="49"/>
      <c r="L8" s="49"/>
      <c r="M8" s="49"/>
      <c r="N8" s="49"/>
      <c r="O8" s="49"/>
      <c r="P8" s="49"/>
      <c r="Q8" s="49"/>
      <c r="R8" s="50" t="s">
        <v>43</v>
      </c>
      <c r="S8" s="49"/>
      <c r="T8" s="49"/>
      <c r="U8" s="49"/>
      <c r="V8" s="49"/>
      <c r="W8" s="49"/>
      <c r="X8" s="49"/>
      <c r="Y8" s="49"/>
      <c r="Z8" s="49"/>
      <c r="AA8" s="47"/>
      <c r="AB8" s="49"/>
      <c r="AC8" s="47"/>
      <c r="AD8" s="51"/>
      <c r="AE8" s="52" t="str">
        <f t="shared" si="1"/>
        <v>N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MaINT</v>
      </c>
      <c r="D9" s="43"/>
      <c r="E9" s="44"/>
      <c r="F9" s="44"/>
      <c r="G9" s="45"/>
      <c r="H9" s="46"/>
      <c r="I9" s="47"/>
      <c r="J9" s="48"/>
      <c r="K9" s="49"/>
      <c r="L9" s="49"/>
      <c r="M9" s="49"/>
      <c r="N9" s="49"/>
      <c r="O9" s="49"/>
      <c r="P9" s="49"/>
      <c r="Q9" s="49"/>
      <c r="R9" s="50" t="s">
        <v>43</v>
      </c>
      <c r="S9" s="49"/>
      <c r="T9" s="49"/>
      <c r="U9" s="49"/>
      <c r="V9" s="49"/>
      <c r="W9" s="49"/>
      <c r="X9" s="49"/>
      <c r="Y9" s="49"/>
      <c r="Z9" s="49"/>
      <c r="AA9" s="47"/>
      <c r="AB9" s="49"/>
      <c r="AC9" s="47"/>
      <c r="AD9" s="51"/>
      <c r="AE9" s="52" t="str">
        <f t="shared" si="1"/>
        <v>N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MaINT</v>
      </c>
      <c r="D10" s="43"/>
      <c r="E10" s="44"/>
      <c r="F10" s="44"/>
      <c r="G10" s="45"/>
      <c r="H10" s="46"/>
      <c r="I10" s="47"/>
      <c r="J10" s="48"/>
      <c r="K10" s="49"/>
      <c r="L10" s="49"/>
      <c r="M10" s="49"/>
      <c r="N10" s="49"/>
      <c r="O10" s="49"/>
      <c r="P10" s="49"/>
      <c r="Q10" s="49"/>
      <c r="R10" s="50" t="s">
        <v>43</v>
      </c>
      <c r="S10" s="49"/>
      <c r="T10" s="49"/>
      <c r="U10" s="49"/>
      <c r="V10" s="49"/>
      <c r="W10" s="49"/>
      <c r="X10" s="49"/>
      <c r="Y10" s="49"/>
      <c r="Z10" s="49"/>
      <c r="AA10" s="47"/>
      <c r="AB10" s="49"/>
      <c r="AC10" s="47"/>
      <c r="AD10" s="51"/>
      <c r="AE10" s="52" t="str">
        <f t="shared" si="1"/>
        <v>N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MaINT</v>
      </c>
      <c r="D11" s="43"/>
      <c r="E11" s="44"/>
      <c r="F11" s="44"/>
      <c r="G11" s="45"/>
      <c r="H11" s="46"/>
      <c r="I11" s="47"/>
      <c r="J11" s="48"/>
      <c r="K11" s="49"/>
      <c r="L11" s="49"/>
      <c r="M11" s="49"/>
      <c r="N11" s="49"/>
      <c r="O11" s="49"/>
      <c r="P11" s="49"/>
      <c r="Q11" s="49"/>
      <c r="R11" s="50" t="s">
        <v>43</v>
      </c>
      <c r="S11" s="49"/>
      <c r="T11" s="49"/>
      <c r="U11" s="49"/>
      <c r="V11" s="49"/>
      <c r="W11" s="49"/>
      <c r="X11" s="49"/>
      <c r="Y11" s="49"/>
      <c r="Z11" s="49"/>
      <c r="AA11" s="47"/>
      <c r="AB11" s="49"/>
      <c r="AC11" s="47"/>
      <c r="AD11" s="51"/>
      <c r="AE11" s="52" t="str">
        <f t="shared" si="1"/>
        <v>N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MaINT</v>
      </c>
      <c r="D12" s="43"/>
      <c r="E12" s="44"/>
      <c r="F12" s="44"/>
      <c r="G12" s="45"/>
      <c r="H12" s="46"/>
      <c r="I12" s="47"/>
      <c r="J12" s="48"/>
      <c r="K12" s="49"/>
      <c r="L12" s="49"/>
      <c r="M12" s="49"/>
      <c r="N12" s="49"/>
      <c r="O12" s="49"/>
      <c r="P12" s="49"/>
      <c r="Q12" s="49"/>
      <c r="R12" s="50" t="s">
        <v>43</v>
      </c>
      <c r="S12" s="49"/>
      <c r="T12" s="49"/>
      <c r="U12" s="49"/>
      <c r="V12" s="49"/>
      <c r="W12" s="49"/>
      <c r="X12" s="49"/>
      <c r="Y12" s="49"/>
      <c r="Z12" s="49"/>
      <c r="AA12" s="47"/>
      <c r="AB12" s="49"/>
      <c r="AC12" s="47"/>
      <c r="AD12" s="51"/>
      <c r="AE12" s="52" t="str">
        <f t="shared" si="1"/>
        <v>N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MaINT</v>
      </c>
      <c r="D13" s="43"/>
      <c r="E13" s="44"/>
      <c r="F13" s="44"/>
      <c r="G13" s="45"/>
      <c r="H13" s="46"/>
      <c r="I13" s="47"/>
      <c r="J13" s="48"/>
      <c r="K13" s="49"/>
      <c r="L13" s="49"/>
      <c r="M13" s="49"/>
      <c r="N13" s="49"/>
      <c r="O13" s="49"/>
      <c r="P13" s="49"/>
      <c r="Q13" s="49"/>
      <c r="R13" s="50" t="s">
        <v>43</v>
      </c>
      <c r="S13" s="49"/>
      <c r="T13" s="49"/>
      <c r="U13" s="49"/>
      <c r="V13" s="49"/>
      <c r="W13" s="49"/>
      <c r="X13" s="49"/>
      <c r="Y13" s="49"/>
      <c r="Z13" s="49"/>
      <c r="AA13" s="47"/>
      <c r="AB13" s="49"/>
      <c r="AC13" s="47"/>
      <c r="AD13" s="51"/>
      <c r="AE13" s="52" t="str">
        <f t="shared" si="1"/>
        <v>N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MaINT</v>
      </c>
      <c r="D14" s="43"/>
      <c r="E14" s="44"/>
      <c r="F14" s="44"/>
      <c r="G14" s="45"/>
      <c r="H14" s="46"/>
      <c r="I14" s="47"/>
      <c r="J14" s="48"/>
      <c r="K14" s="49"/>
      <c r="L14" s="49"/>
      <c r="M14" s="49"/>
      <c r="N14" s="49"/>
      <c r="O14" s="49"/>
      <c r="P14" s="49"/>
      <c r="Q14" s="49"/>
      <c r="R14" s="50" t="s">
        <v>43</v>
      </c>
      <c r="S14" s="49"/>
      <c r="T14" s="49"/>
      <c r="U14" s="49"/>
      <c r="V14" s="49"/>
      <c r="W14" s="49"/>
      <c r="X14" s="49"/>
      <c r="Y14" s="49"/>
      <c r="Z14" s="49"/>
      <c r="AA14" s="47"/>
      <c r="AB14" s="49"/>
      <c r="AC14" s="47"/>
      <c r="AD14" s="51"/>
      <c r="AE14" s="52" t="str">
        <f t="shared" si="1"/>
        <v>N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MaINT</v>
      </c>
      <c r="D15" s="43"/>
      <c r="E15" s="44"/>
      <c r="F15" s="44"/>
      <c r="G15" s="45"/>
      <c r="H15" s="46"/>
      <c r="I15" s="47"/>
      <c r="J15" s="48"/>
      <c r="K15" s="49"/>
      <c r="L15" s="49"/>
      <c r="M15" s="49"/>
      <c r="N15" s="49"/>
      <c r="O15" s="49"/>
      <c r="P15" s="49"/>
      <c r="Q15" s="49"/>
      <c r="R15" s="50" t="s">
        <v>43</v>
      </c>
      <c r="S15" s="49"/>
      <c r="T15" s="49"/>
      <c r="U15" s="49"/>
      <c r="V15" s="49"/>
      <c r="W15" s="49"/>
      <c r="X15" s="49"/>
      <c r="Y15" s="49"/>
      <c r="Z15" s="49"/>
      <c r="AA15" s="47"/>
      <c r="AB15" s="49"/>
      <c r="AC15" s="47"/>
      <c r="AD15" s="51"/>
      <c r="AE15" s="52" t="str">
        <f t="shared" si="1"/>
        <v>N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MaINT</v>
      </c>
      <c r="D16" s="43"/>
      <c r="E16" s="44"/>
      <c r="F16" s="44"/>
      <c r="G16" s="45"/>
      <c r="H16" s="46"/>
      <c r="I16" s="47"/>
      <c r="J16" s="48"/>
      <c r="K16" s="49"/>
      <c r="L16" s="49"/>
      <c r="M16" s="49"/>
      <c r="N16" s="49"/>
      <c r="O16" s="49"/>
      <c r="P16" s="49"/>
      <c r="Q16" s="49"/>
      <c r="R16" s="50" t="s">
        <v>43</v>
      </c>
      <c r="S16" s="49"/>
      <c r="T16" s="49"/>
      <c r="U16" s="49"/>
      <c r="V16" s="49"/>
      <c r="W16" s="49"/>
      <c r="X16" s="49"/>
      <c r="Y16" s="49"/>
      <c r="Z16" s="49"/>
      <c r="AA16" s="47"/>
      <c r="AB16" s="49"/>
      <c r="AC16" s="47"/>
      <c r="AD16" s="51"/>
      <c r="AE16" s="52" t="str">
        <f t="shared" si="1"/>
        <v>N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MaINT</v>
      </c>
      <c r="D17" s="43"/>
      <c r="E17" s="44"/>
      <c r="F17" s="44"/>
      <c r="G17" s="45"/>
      <c r="H17" s="46"/>
      <c r="I17" s="47"/>
      <c r="J17" s="48"/>
      <c r="K17" s="49"/>
      <c r="L17" s="49"/>
      <c r="M17" s="49"/>
      <c r="N17" s="49"/>
      <c r="O17" s="49"/>
      <c r="P17" s="49"/>
      <c r="Q17" s="49"/>
      <c r="R17" s="50" t="s">
        <v>43</v>
      </c>
      <c r="S17" s="49"/>
      <c r="T17" s="49"/>
      <c r="U17" s="49"/>
      <c r="V17" s="49"/>
      <c r="W17" s="49"/>
      <c r="X17" s="49"/>
      <c r="Y17" s="49"/>
      <c r="Z17" s="49"/>
      <c r="AA17" s="47"/>
      <c r="AB17" s="49"/>
      <c r="AC17" s="47"/>
      <c r="AD17" s="51"/>
      <c r="AE17" s="52" t="str">
        <f t="shared" si="1"/>
        <v>N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MaINT</v>
      </c>
      <c r="D18" s="43"/>
      <c r="E18" s="44"/>
      <c r="F18" s="44"/>
      <c r="G18" s="45"/>
      <c r="H18" s="46"/>
      <c r="I18" s="47"/>
      <c r="J18" s="48"/>
      <c r="K18" s="49"/>
      <c r="L18" s="49"/>
      <c r="M18" s="49"/>
      <c r="N18" s="49"/>
      <c r="O18" s="49"/>
      <c r="P18" s="49"/>
      <c r="Q18" s="49"/>
      <c r="R18" s="50" t="s">
        <v>43</v>
      </c>
      <c r="S18" s="49"/>
      <c r="T18" s="49"/>
      <c r="U18" s="49"/>
      <c r="V18" s="49"/>
      <c r="W18" s="49"/>
      <c r="X18" s="49"/>
      <c r="Y18" s="49"/>
      <c r="Z18" s="49"/>
      <c r="AA18" s="47"/>
      <c r="AB18" s="49"/>
      <c r="AC18" s="47"/>
      <c r="AD18" s="51"/>
      <c r="AE18" s="52" t="str">
        <f t="shared" si="1"/>
        <v>N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MaINT</v>
      </c>
      <c r="D19" s="43"/>
      <c r="E19" s="44"/>
      <c r="F19" s="44"/>
      <c r="G19" s="45"/>
      <c r="H19" s="46"/>
      <c r="I19" s="47"/>
      <c r="J19" s="48"/>
      <c r="K19" s="49"/>
      <c r="L19" s="49"/>
      <c r="M19" s="49"/>
      <c r="N19" s="49"/>
      <c r="O19" s="49"/>
      <c r="P19" s="49"/>
      <c r="Q19" s="49"/>
      <c r="R19" s="50" t="s">
        <v>43</v>
      </c>
      <c r="S19" s="49"/>
      <c r="T19" s="49"/>
      <c r="U19" s="49"/>
      <c r="V19" s="49"/>
      <c r="W19" s="49"/>
      <c r="X19" s="49"/>
      <c r="Y19" s="49"/>
      <c r="Z19" s="49"/>
      <c r="AA19" s="47"/>
      <c r="AB19" s="49"/>
      <c r="AC19" s="47"/>
      <c r="AD19" s="51"/>
      <c r="AE19" s="52" t="str">
        <f t="shared" si="1"/>
        <v>N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MaINT</v>
      </c>
      <c r="D20" s="43"/>
      <c r="E20" s="44"/>
      <c r="F20" s="44"/>
      <c r="G20" s="45"/>
      <c r="H20" s="46"/>
      <c r="I20" s="47"/>
      <c r="J20" s="48"/>
      <c r="K20" s="49"/>
      <c r="L20" s="49"/>
      <c r="M20" s="49"/>
      <c r="N20" s="49"/>
      <c r="O20" s="49"/>
      <c r="P20" s="49"/>
      <c r="Q20" s="49"/>
      <c r="R20" s="50" t="s">
        <v>43</v>
      </c>
      <c r="S20" s="49"/>
      <c r="T20" s="49"/>
      <c r="U20" s="49"/>
      <c r="V20" s="49"/>
      <c r="W20" s="49"/>
      <c r="X20" s="49"/>
      <c r="Y20" s="49"/>
      <c r="Z20" s="49"/>
      <c r="AA20" s="47"/>
      <c r="AB20" s="49"/>
      <c r="AC20" s="47"/>
      <c r="AD20" s="51"/>
      <c r="AE20" s="52" t="str">
        <f t="shared" si="1"/>
        <v>N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MaINT</v>
      </c>
      <c r="D21" s="43"/>
      <c r="E21" s="44"/>
      <c r="F21" s="44"/>
      <c r="G21" s="45"/>
      <c r="H21" s="46"/>
      <c r="I21" s="47"/>
      <c r="J21" s="48"/>
      <c r="K21" s="49"/>
      <c r="L21" s="49"/>
      <c r="M21" s="49"/>
      <c r="N21" s="49"/>
      <c r="O21" s="49"/>
      <c r="P21" s="49"/>
      <c r="Q21" s="49"/>
      <c r="R21" s="50" t="s">
        <v>43</v>
      </c>
      <c r="S21" s="49"/>
      <c r="T21" s="49"/>
      <c r="U21" s="49"/>
      <c r="V21" s="49"/>
      <c r="W21" s="49"/>
      <c r="X21" s="49"/>
      <c r="Y21" s="49"/>
      <c r="Z21" s="49"/>
      <c r="AA21" s="47"/>
      <c r="AB21" s="49"/>
      <c r="AC21" s="47"/>
      <c r="AD21" s="51"/>
      <c r="AE21" s="52" t="str">
        <f t="shared" si="1"/>
        <v>N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MaINT</v>
      </c>
      <c r="D22" s="43"/>
      <c r="E22" s="44"/>
      <c r="F22" s="44"/>
      <c r="G22" s="45"/>
      <c r="H22" s="46"/>
      <c r="I22" s="47"/>
      <c r="J22" s="48"/>
      <c r="K22" s="49"/>
      <c r="L22" s="49"/>
      <c r="M22" s="49"/>
      <c r="N22" s="49"/>
      <c r="O22" s="49"/>
      <c r="P22" s="49"/>
      <c r="Q22" s="49"/>
      <c r="R22" s="50" t="s">
        <v>43</v>
      </c>
      <c r="S22" s="49"/>
      <c r="T22" s="49"/>
      <c r="U22" s="49"/>
      <c r="V22" s="49"/>
      <c r="W22" s="49"/>
      <c r="X22" s="49"/>
      <c r="Y22" s="49"/>
      <c r="Z22" s="49"/>
      <c r="AA22" s="47"/>
      <c r="AB22" s="49"/>
      <c r="AC22" s="47"/>
      <c r="AD22" s="51"/>
      <c r="AE22" s="52" t="str">
        <f t="shared" si="1"/>
        <v>N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MaINT</v>
      </c>
      <c r="D23" s="43"/>
      <c r="E23" s="44"/>
      <c r="F23" s="44"/>
      <c r="G23" s="45"/>
      <c r="H23" s="46"/>
      <c r="I23" s="47"/>
      <c r="J23" s="48"/>
      <c r="K23" s="49"/>
      <c r="L23" s="49"/>
      <c r="M23" s="49"/>
      <c r="N23" s="49"/>
      <c r="O23" s="49"/>
      <c r="P23" s="49"/>
      <c r="Q23" s="49"/>
      <c r="R23" s="50" t="s">
        <v>43</v>
      </c>
      <c r="S23" s="49"/>
      <c r="T23" s="49"/>
      <c r="U23" s="49"/>
      <c r="V23" s="49"/>
      <c r="W23" s="49"/>
      <c r="X23" s="49"/>
      <c r="Y23" s="49"/>
      <c r="Z23" s="49"/>
      <c r="AA23" s="47"/>
      <c r="AB23" s="49"/>
      <c r="AC23" s="47"/>
      <c r="AD23" s="51"/>
      <c r="AE23" s="52" t="str">
        <f t="shared" si="1"/>
        <v>N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MaINT</v>
      </c>
      <c r="D24" s="43"/>
      <c r="E24" s="44"/>
      <c r="F24" s="44"/>
      <c r="G24" s="45"/>
      <c r="H24" s="46"/>
      <c r="I24" s="47"/>
      <c r="J24" s="48"/>
      <c r="K24" s="49"/>
      <c r="L24" s="49"/>
      <c r="M24" s="49"/>
      <c r="N24" s="49"/>
      <c r="O24" s="49"/>
      <c r="P24" s="49"/>
      <c r="Q24" s="49"/>
      <c r="R24" s="50" t="s">
        <v>43</v>
      </c>
      <c r="S24" s="49"/>
      <c r="T24" s="49"/>
      <c r="U24" s="49"/>
      <c r="V24" s="49"/>
      <c r="W24" s="49"/>
      <c r="X24" s="49"/>
      <c r="Y24" s="49"/>
      <c r="Z24" s="49"/>
      <c r="AA24" s="47"/>
      <c r="AB24" s="49"/>
      <c r="AC24" s="47"/>
      <c r="AD24" s="51"/>
      <c r="AE24" s="52" t="str">
        <f t="shared" si="1"/>
        <v>N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MaINT</v>
      </c>
      <c r="D25" s="43"/>
      <c r="E25" s="44"/>
      <c r="F25" s="44"/>
      <c r="G25" s="45"/>
      <c r="H25" s="46"/>
      <c r="I25" s="47"/>
      <c r="J25" s="48"/>
      <c r="K25" s="49"/>
      <c r="L25" s="49"/>
      <c r="M25" s="49"/>
      <c r="N25" s="49"/>
      <c r="O25" s="49"/>
      <c r="P25" s="49"/>
      <c r="Q25" s="49"/>
      <c r="R25" s="50" t="s">
        <v>43</v>
      </c>
      <c r="S25" s="49"/>
      <c r="T25" s="49"/>
      <c r="U25" s="49"/>
      <c r="V25" s="49"/>
      <c r="W25" s="49"/>
      <c r="X25" s="49"/>
      <c r="Y25" s="49"/>
      <c r="Z25" s="49"/>
      <c r="AA25" s="47"/>
      <c r="AB25" s="49"/>
      <c r="AC25" s="47"/>
      <c r="AD25" s="51"/>
      <c r="AE25" s="52" t="str">
        <f t="shared" si="1"/>
        <v>N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MaINT</v>
      </c>
      <c r="D26" s="43"/>
      <c r="E26" s="44"/>
      <c r="F26" s="44"/>
      <c r="G26" s="45"/>
      <c r="H26" s="46"/>
      <c r="I26" s="47"/>
      <c r="J26" s="48"/>
      <c r="K26" s="49"/>
      <c r="L26" s="49"/>
      <c r="M26" s="49"/>
      <c r="N26" s="49"/>
      <c r="O26" s="49"/>
      <c r="P26" s="49"/>
      <c r="Q26" s="49"/>
      <c r="R26" s="50" t="s">
        <v>43</v>
      </c>
      <c r="S26" s="49"/>
      <c r="T26" s="49"/>
      <c r="U26" s="49"/>
      <c r="V26" s="49"/>
      <c r="W26" s="49"/>
      <c r="X26" s="49"/>
      <c r="Y26" s="49"/>
      <c r="Z26" s="49"/>
      <c r="AA26" s="47"/>
      <c r="AB26" s="49"/>
      <c r="AC26" s="47"/>
      <c r="AD26" s="51"/>
      <c r="AE26" s="52" t="str">
        <f t="shared" si="1"/>
        <v>N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MaINT</v>
      </c>
      <c r="D27" s="43"/>
      <c r="E27" s="44"/>
      <c r="F27" s="44"/>
      <c r="G27" s="45"/>
      <c r="H27" s="46"/>
      <c r="I27" s="47"/>
      <c r="J27" s="48"/>
      <c r="K27" s="49"/>
      <c r="L27" s="49"/>
      <c r="M27" s="49"/>
      <c r="N27" s="49"/>
      <c r="O27" s="49"/>
      <c r="P27" s="49"/>
      <c r="Q27" s="49"/>
      <c r="R27" s="50" t="s">
        <v>43</v>
      </c>
      <c r="S27" s="49"/>
      <c r="T27" s="49"/>
      <c r="U27" s="49"/>
      <c r="V27" s="49"/>
      <c r="W27" s="49"/>
      <c r="X27" s="49"/>
      <c r="Y27" s="49"/>
      <c r="Z27" s="49"/>
      <c r="AA27" s="47"/>
      <c r="AB27" s="49"/>
      <c r="AC27" s="47"/>
      <c r="AD27" s="51"/>
      <c r="AE27" s="52" t="str">
        <f t="shared" si="1"/>
        <v>N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MaINT</v>
      </c>
      <c r="D28" s="43"/>
      <c r="E28" s="44"/>
      <c r="F28" s="44"/>
      <c r="G28" s="45"/>
      <c r="H28" s="46"/>
      <c r="I28" s="47"/>
      <c r="J28" s="48"/>
      <c r="K28" s="49"/>
      <c r="L28" s="49"/>
      <c r="M28" s="49"/>
      <c r="N28" s="49"/>
      <c r="O28" s="49"/>
      <c r="P28" s="49"/>
      <c r="Q28" s="49"/>
      <c r="R28" s="50" t="s">
        <v>43</v>
      </c>
      <c r="S28" s="49"/>
      <c r="T28" s="49"/>
      <c r="U28" s="49"/>
      <c r="V28" s="49"/>
      <c r="W28" s="49"/>
      <c r="X28" s="49"/>
      <c r="Y28" s="49"/>
      <c r="Z28" s="49"/>
      <c r="AA28" s="47"/>
      <c r="AB28" s="49"/>
      <c r="AC28" s="47"/>
      <c r="AD28" s="51"/>
      <c r="AE28" s="52" t="str">
        <f t="shared" si="1"/>
        <v>N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MaINT</v>
      </c>
      <c r="D29" s="43"/>
      <c r="E29" s="44"/>
      <c r="F29" s="44"/>
      <c r="G29" s="45"/>
      <c r="H29" s="46"/>
      <c r="I29" s="47"/>
      <c r="J29" s="48"/>
      <c r="K29" s="49"/>
      <c r="L29" s="49"/>
      <c r="M29" s="49"/>
      <c r="N29" s="49"/>
      <c r="O29" s="49"/>
      <c r="P29" s="49"/>
      <c r="Q29" s="49"/>
      <c r="R29" s="50" t="s">
        <v>43</v>
      </c>
      <c r="S29" s="49"/>
      <c r="T29" s="49"/>
      <c r="U29" s="49"/>
      <c r="V29" s="49"/>
      <c r="W29" s="49"/>
      <c r="X29" s="49"/>
      <c r="Y29" s="49"/>
      <c r="Z29" s="49"/>
      <c r="AA29" s="47"/>
      <c r="AB29" s="49"/>
      <c r="AC29" s="47"/>
      <c r="AD29" s="51"/>
      <c r="AE29" s="52" t="str">
        <f t="shared" si="1"/>
        <v>N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MaINT</v>
      </c>
      <c r="D30" s="43"/>
      <c r="E30" s="44"/>
      <c r="F30" s="44"/>
      <c r="G30" s="45"/>
      <c r="H30" s="46"/>
      <c r="I30" s="47"/>
      <c r="J30" s="48"/>
      <c r="K30" s="49"/>
      <c r="L30" s="49"/>
      <c r="M30" s="49"/>
      <c r="N30" s="49"/>
      <c r="O30" s="49"/>
      <c r="P30" s="49"/>
      <c r="Q30" s="49"/>
      <c r="R30" s="50" t="s">
        <v>43</v>
      </c>
      <c r="S30" s="49"/>
      <c r="T30" s="49"/>
      <c r="U30" s="49"/>
      <c r="V30" s="49"/>
      <c r="W30" s="49"/>
      <c r="X30" s="49"/>
      <c r="Y30" s="49"/>
      <c r="Z30" s="49"/>
      <c r="AA30" s="47"/>
      <c r="AB30" s="49"/>
      <c r="AC30" s="47"/>
      <c r="AD30" s="51"/>
      <c r="AE30" s="52" t="str">
        <f t="shared" si="1"/>
        <v>N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MaINT</v>
      </c>
      <c r="D31" s="43"/>
      <c r="E31" s="44"/>
      <c r="F31" s="44"/>
      <c r="G31" s="45"/>
      <c r="H31" s="46"/>
      <c r="I31" s="47"/>
      <c r="J31" s="48"/>
      <c r="K31" s="49"/>
      <c r="L31" s="49"/>
      <c r="M31" s="49"/>
      <c r="N31" s="49"/>
      <c r="O31" s="49"/>
      <c r="P31" s="49"/>
      <c r="Q31" s="49"/>
      <c r="R31" s="50" t="s">
        <v>43</v>
      </c>
      <c r="S31" s="49"/>
      <c r="T31" s="49"/>
      <c r="U31" s="49"/>
      <c r="V31" s="49"/>
      <c r="W31" s="49"/>
      <c r="X31" s="49"/>
      <c r="Y31" s="49"/>
      <c r="Z31" s="49"/>
      <c r="AA31" s="47"/>
      <c r="AB31" s="49"/>
      <c r="AC31" s="47"/>
      <c r="AD31" s="51"/>
      <c r="AE31" s="52" t="str">
        <f t="shared" si="1"/>
        <v>N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MaINT</v>
      </c>
      <c r="D32" s="43"/>
      <c r="E32" s="44"/>
      <c r="F32" s="44"/>
      <c r="G32" s="45"/>
      <c r="H32" s="46"/>
      <c r="I32" s="47"/>
      <c r="J32" s="48"/>
      <c r="K32" s="49"/>
      <c r="L32" s="49"/>
      <c r="M32" s="49"/>
      <c r="N32" s="49"/>
      <c r="O32" s="49"/>
      <c r="P32" s="49"/>
      <c r="Q32" s="49"/>
      <c r="R32" s="50" t="s">
        <v>43</v>
      </c>
      <c r="S32" s="49"/>
      <c r="T32" s="49"/>
      <c r="U32" s="49"/>
      <c r="V32" s="49"/>
      <c r="W32" s="49"/>
      <c r="X32" s="49"/>
      <c r="Y32" s="49"/>
      <c r="Z32" s="49"/>
      <c r="AA32" s="47"/>
      <c r="AB32" s="49"/>
      <c r="AC32" s="47"/>
      <c r="AD32" s="51"/>
      <c r="AE32" s="52" t="str">
        <f t="shared" si="1"/>
        <v>N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MaINT</v>
      </c>
      <c r="D33" s="43"/>
      <c r="E33" s="44"/>
      <c r="F33" s="44"/>
      <c r="G33" s="45"/>
      <c r="H33" s="46"/>
      <c r="I33" s="47"/>
      <c r="J33" s="48"/>
      <c r="K33" s="49"/>
      <c r="L33" s="49"/>
      <c r="M33" s="49"/>
      <c r="N33" s="49"/>
      <c r="O33" s="49"/>
      <c r="P33" s="49"/>
      <c r="Q33" s="49"/>
      <c r="R33" s="50" t="s">
        <v>43</v>
      </c>
      <c r="S33" s="49"/>
      <c r="T33" s="49"/>
      <c r="U33" s="49"/>
      <c r="V33" s="49"/>
      <c r="W33" s="49"/>
      <c r="X33" s="49"/>
      <c r="Y33" s="49"/>
      <c r="Z33" s="49"/>
      <c r="AA33" s="47"/>
      <c r="AB33" s="49"/>
      <c r="AC33" s="47"/>
      <c r="AD33" s="51"/>
      <c r="AE33" s="52" t="str">
        <f t="shared" si="1"/>
        <v>N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MaINT</v>
      </c>
      <c r="D34" s="43"/>
      <c r="E34" s="44"/>
      <c r="F34" s="44"/>
      <c r="G34" s="45"/>
      <c r="H34" s="46"/>
      <c r="I34" s="47"/>
      <c r="J34" s="48"/>
      <c r="K34" s="49"/>
      <c r="L34" s="49"/>
      <c r="M34" s="49"/>
      <c r="N34" s="49"/>
      <c r="O34" s="49"/>
      <c r="P34" s="49"/>
      <c r="Q34" s="49"/>
      <c r="R34" s="50" t="s">
        <v>43</v>
      </c>
      <c r="S34" s="49"/>
      <c r="T34" s="49"/>
      <c r="U34" s="49"/>
      <c r="V34" s="49"/>
      <c r="W34" s="49"/>
      <c r="X34" s="49"/>
      <c r="Y34" s="49"/>
      <c r="Z34" s="49"/>
      <c r="AA34" s="47"/>
      <c r="AB34" s="49"/>
      <c r="AC34" s="47"/>
      <c r="AD34" s="51"/>
      <c r="AE34" s="52" t="str">
        <f t="shared" si="1"/>
        <v>N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MaINT</v>
      </c>
      <c r="D35" s="43"/>
      <c r="E35" s="44"/>
      <c r="F35" s="44"/>
      <c r="G35" s="45"/>
      <c r="H35" s="46"/>
      <c r="I35" s="47"/>
      <c r="J35" s="48"/>
      <c r="K35" s="49"/>
      <c r="L35" s="49"/>
      <c r="M35" s="49"/>
      <c r="N35" s="49"/>
      <c r="O35" s="49"/>
      <c r="P35" s="49"/>
      <c r="Q35" s="49"/>
      <c r="R35" s="50" t="s">
        <v>43</v>
      </c>
      <c r="S35" s="49"/>
      <c r="T35" s="49"/>
      <c r="U35" s="49"/>
      <c r="V35" s="49"/>
      <c r="W35" s="49"/>
      <c r="X35" s="49"/>
      <c r="Y35" s="49"/>
      <c r="Z35" s="49"/>
      <c r="AA35" s="47"/>
      <c r="AB35" s="49"/>
      <c r="AC35" s="47"/>
      <c r="AD35" s="51"/>
      <c r="AE35" s="52" t="str">
        <f t="shared" si="1"/>
        <v>N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MaINT</v>
      </c>
      <c r="D36" s="43"/>
      <c r="E36" s="44"/>
      <c r="F36" s="44"/>
      <c r="G36" s="45"/>
      <c r="H36" s="46"/>
      <c r="I36" s="47"/>
      <c r="J36" s="48"/>
      <c r="K36" s="49"/>
      <c r="L36" s="49"/>
      <c r="M36" s="49"/>
      <c r="N36" s="49"/>
      <c r="O36" s="49"/>
      <c r="P36" s="49"/>
      <c r="Q36" s="49"/>
      <c r="R36" s="50" t="s">
        <v>43</v>
      </c>
      <c r="S36" s="49"/>
      <c r="T36" s="49"/>
      <c r="U36" s="49"/>
      <c r="V36" s="49"/>
      <c r="W36" s="49"/>
      <c r="X36" s="49"/>
      <c r="Y36" s="49"/>
      <c r="Z36" s="49"/>
      <c r="AA36" s="47"/>
      <c r="AB36" s="49"/>
      <c r="AC36" s="47"/>
      <c r="AD36" s="51"/>
      <c r="AE36" s="52" t="str">
        <f t="shared" si="1"/>
        <v>N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MaINT</v>
      </c>
      <c r="D37" s="43"/>
      <c r="E37" s="44"/>
      <c r="F37" s="44"/>
      <c r="G37" s="45"/>
      <c r="H37" s="46"/>
      <c r="I37" s="47"/>
      <c r="J37" s="48"/>
      <c r="K37" s="49"/>
      <c r="L37" s="49"/>
      <c r="M37" s="49"/>
      <c r="N37" s="49"/>
      <c r="O37" s="49"/>
      <c r="P37" s="49"/>
      <c r="Q37" s="49"/>
      <c r="R37" s="50" t="s">
        <v>43</v>
      </c>
      <c r="S37" s="49"/>
      <c r="T37" s="49"/>
      <c r="U37" s="49"/>
      <c r="V37" s="49"/>
      <c r="W37" s="49"/>
      <c r="X37" s="49"/>
      <c r="Y37" s="49"/>
      <c r="Z37" s="49"/>
      <c r="AA37" s="47"/>
      <c r="AB37" s="49"/>
      <c r="AC37" s="47"/>
      <c r="AD37" s="51"/>
      <c r="AE37" s="52" t="str">
        <f t="shared" si="1"/>
        <v>N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MaINT</v>
      </c>
      <c r="D38" s="43"/>
      <c r="E38" s="44"/>
      <c r="F38" s="44"/>
      <c r="G38" s="45"/>
      <c r="H38" s="46"/>
      <c r="I38" s="47"/>
      <c r="J38" s="48"/>
      <c r="K38" s="49"/>
      <c r="L38" s="49"/>
      <c r="M38" s="49"/>
      <c r="N38" s="49"/>
      <c r="O38" s="49"/>
      <c r="P38" s="49"/>
      <c r="Q38" s="49"/>
      <c r="R38" s="50" t="s">
        <v>43</v>
      </c>
      <c r="S38" s="49"/>
      <c r="T38" s="49"/>
      <c r="U38" s="49"/>
      <c r="V38" s="49"/>
      <c r="W38" s="49"/>
      <c r="X38" s="49"/>
      <c r="Y38" s="49"/>
      <c r="Z38" s="49"/>
      <c r="AA38" s="47"/>
      <c r="AB38" s="49"/>
      <c r="AC38" s="47"/>
      <c r="AD38" s="51"/>
      <c r="AE38" s="52" t="str">
        <f t="shared" si="1"/>
        <v>N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MaINT</v>
      </c>
      <c r="D39" s="43"/>
      <c r="E39" s="44"/>
      <c r="F39" s="44"/>
      <c r="G39" s="45"/>
      <c r="H39" s="46"/>
      <c r="I39" s="47"/>
      <c r="J39" s="48"/>
      <c r="K39" s="49"/>
      <c r="L39" s="49"/>
      <c r="M39" s="49"/>
      <c r="N39" s="49"/>
      <c r="O39" s="49"/>
      <c r="P39" s="49"/>
      <c r="Q39" s="49"/>
      <c r="R39" s="50" t="s">
        <v>43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N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MaINT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43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MaINT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43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MaINT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43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MaINT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43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MaINT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43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MaINT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43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MaINT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43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MaINT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43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MaINT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43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MaINT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43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MaINT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43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MaINT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43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MaINT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43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MaINT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43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MaINT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43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MaINT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43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MaINT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43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MaINT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43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MaINT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43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MaINT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43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MaINT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43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MaINT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43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MaINT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43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MaINT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43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MaINT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43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MaINT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43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MaINT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43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MaINT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43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MaINT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43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MaINT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43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MaINT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43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MaINT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43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MaINT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43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MaINT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43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MaINT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43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MaINT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43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MaINT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43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MaINT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43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MaINT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43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MaINT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43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MaINT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43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MaINT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43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MaINT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43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MaINT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43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MaINT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43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MaINT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43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MaINT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43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MaINT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43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MaINT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43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MaINT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43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MaINT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43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MaINT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43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MaINT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43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MaINT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43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MaINT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43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MaINT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43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MaINT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43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MaINT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43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MaINT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43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MaINT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43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MaINT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43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MaINT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43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MaINT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43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MaINT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43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MaINT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43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MaINT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43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MaINT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43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MaINT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43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MaINT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43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MaINT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43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MaINT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43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MaINT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43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MaINT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43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MaINT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43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MaINT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43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MaINT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43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MaINT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43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MaINT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43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MaINT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43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MaINT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43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MaINT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43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MaINT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43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MaINT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43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MaINT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43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MaINT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43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MaINT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43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MaINT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43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MaINT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43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MaINT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43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MaINT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43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MaINT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43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MaINT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43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MaINT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43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MaINT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43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MaINT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43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MaINT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43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MaINT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43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MaINT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43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MaINT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43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MaINT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43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MaINT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43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MaINT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43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MaINT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43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MaINT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43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MaINT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43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MaINT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43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MaINT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43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MaINT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43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MaINT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43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MaINT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43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MaINT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43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MaINT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43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MaINT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43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MaINT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43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MaINT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43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MaINT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43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MaINT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43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MaINT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43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MaINT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43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MaINT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43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MaINT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43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MaINT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43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MaINT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43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MaINT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43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MaINT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43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MaINT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43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MaINT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43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MaINT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43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MaINT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43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MaINT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43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MaINT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43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MaINT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43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MaINT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43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MaINT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43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MaINT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43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MaINT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43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MaINT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43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MaINT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43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MaINT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43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MaINT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43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MaINT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43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MaINT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43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MaINT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43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MaINT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43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MaINT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43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MaINT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43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MaINT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43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MaINT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43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MaINT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43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MaINT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43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MaINT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43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MaINT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43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MaINT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43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MaINT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43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MaINT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43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MaINT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43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MaINT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43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MaINT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43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MaINT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43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MaINT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43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MaINT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43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MaINT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43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MaINT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43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MaINT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43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MaINT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43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MaINT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43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MaINT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43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MaINT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43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MaINT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43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MaINT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43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MaINT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43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MaINT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43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MaINT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43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MaINT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43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MaINT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43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MaINT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43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MaINT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43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MaINT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43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MaINT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43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MaINT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43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MaINT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43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MaINT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43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MaINT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43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MaINT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43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MaINT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43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MaINT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43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MaINT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43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MaINT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43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MaINT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43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MaINT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43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MaINT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43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MaINT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43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MaINT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43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MaINT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43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MaINT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43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MaINT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43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MaINT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43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MaINT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43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MaINT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43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MaINT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43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MaINT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43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MaINT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43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MaINT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43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MaINT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43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MaINT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43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MaINT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43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MaINT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43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MaINT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43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MaINT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43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MaINT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43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MaINT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43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MaINT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43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MaINT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43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MaINT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43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MaINT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43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MaINT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43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MaINT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43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MaINT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43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MaINT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43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MaINT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43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MaINT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43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MaINT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43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MaINT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43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MaINT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43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MaINT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43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MaINT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43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MaINT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43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MaINT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43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MaINT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43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MaINT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43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MaINT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43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MaINT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43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MaINT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43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MaINT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43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MaINT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43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MaINT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43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MaINT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43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MaINT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43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MaINT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43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MaINT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43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MaINT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43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MaINT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43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MaINT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43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MaINT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43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MaINT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43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MaINT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43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MaINT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43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MaINT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43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MaINT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43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MaINT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43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MaINT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43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MaINT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43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MaINT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43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MaINT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43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MaINT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43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MaINT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43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MaINT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43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MaINT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43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MaINT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43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MaINT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43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MaINT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43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MaINT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43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MaINT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43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MaINT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43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MaINT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43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MaINT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43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MaINT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43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MaINT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43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MaINT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43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MaINT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43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MaINT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43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MaINT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43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MaINT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43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MaINT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43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MaINT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43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MaINT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43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MaINT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43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MaINT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43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MaINT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43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MaINT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43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MaINT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43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MaINT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43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MaINT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43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MaINT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43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MaINT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43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MaINT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43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MaINT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43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MaINT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43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MaINT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43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MaINT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43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MaINT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43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MaINT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43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MaINT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43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MaINT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43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MaINT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43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MaINT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43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MaINT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43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MaINT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43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MaINT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43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MaINT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43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MaINT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43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MaINT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43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MaINT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43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MaINT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43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MaINT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43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MaINT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43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MaINT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43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MaINT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43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MaINT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43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MaINT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43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MaINT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43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MaINT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43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MaINT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43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MaINT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43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MaINT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43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MaINT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43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MaINT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43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MaINT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43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MaINT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43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MaINT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43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MaINT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43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MaINT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43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MaINT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43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MaINT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43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MaINT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43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MaINT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43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MaINT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43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MaINT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43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MaINT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43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MaINT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43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MaINT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43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MaINT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43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MaINT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43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MaINT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43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MaINT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43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MaINT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43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MaINT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43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MaINT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43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MaINT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43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MaINT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43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MaINT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43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MaINT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43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MaINT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43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MaINT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43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MaINT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43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MaINT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43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MaINT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43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MaINT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43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MaINT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43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MaINT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43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MaINT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43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MaINT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43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MaINT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43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MaINT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43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MaINT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43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MaINT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43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MaINT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43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MaINT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43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MaINT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43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MaINT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43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MaINT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43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MaINT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43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MaINT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43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MaINT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43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MaINT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43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MaINT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43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MaINT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43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MaINT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43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MaINT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43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MaINT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43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MaINT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43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MaINT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43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MaINT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43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MaINT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43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MaINT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43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MaINT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43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MaINT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43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MaINT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43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MaINT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43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MaINT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43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MaINT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43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MaINT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43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MaINT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43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MaINT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43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MaINT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43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MaINT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43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MaINT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43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MaINT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43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MaINT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43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MaINT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43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MaINT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43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MaINT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43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MaINT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43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MaINT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43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MaINT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43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MaINT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43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MaINT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43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MaINT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43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MaINT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43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MaINT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43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MaINT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43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MaINT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43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MaINT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43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MaINT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43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MaINT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43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MaINT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43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MaINT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43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MaINT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43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MaINT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43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MaINT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43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MaINT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43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MaINT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43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MaINT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43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MaINT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43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MaINT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43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MaINT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43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MaINT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43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MaINT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43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MaINT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43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MaINT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43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MaINT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43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MaINT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43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MaINT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43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MaINT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43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MaINT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43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MaINT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43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MaINT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43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MaINT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43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MaINT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43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MaINT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43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MaINT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43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MaINT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43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MaINT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43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MaINT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43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MaINT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43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MaINT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43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MaINT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43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MaINT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43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MaINT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43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MaINT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43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MaINT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43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MaINT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43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MaINT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43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MaINT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43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MaINT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43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MaINT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43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MaINT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43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MaINT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43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MaINT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43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MaINT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43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MaINT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43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MaINT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43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MaINT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43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MaINT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43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MaINT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43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MaINT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43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MaINT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43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MaINT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43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MaINT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43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MaINT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43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MaINT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43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MaINT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43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MaINT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43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MaINT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43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MaINT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43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MaINT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43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MaINT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43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MaINT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43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MaINT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43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MaINT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43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MaINT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43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MaINT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43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MaINT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43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MaINT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43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MaINT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43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MaINT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43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MaINT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43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MaINT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43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MaINT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43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MaINT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43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MaINT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43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MaINT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43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MaINT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43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MaINT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43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MaINT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43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MaINT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43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MaINT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43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MaINT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43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MaINT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43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MaINT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43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MaINT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43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MaINT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43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MaINT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43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MaINT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43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MaINT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43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MaINT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43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MaINT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43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MaINT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43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MaINT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43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MaINT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43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MaINT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43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MaINT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43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MaINT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43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MaINT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43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MaINT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43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MaINT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43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MaINT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43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MaINT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43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MaINT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43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MaINT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43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MaINT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43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MaINT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43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MaINT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43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MaINT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43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MaINT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43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MaINT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43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MaINT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43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MaINT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43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MaINT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43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MaINT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43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MaINT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43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MaINT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43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MaINT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43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MaINT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43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MaINT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43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MaINT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43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MaINT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43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MaINT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43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MaINT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43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MaINT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43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MaINT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43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MaINT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43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MaINT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43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MaINT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43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MaINT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43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MaINT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43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MaINT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43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MaINT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43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MaINT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43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MaINT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43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MaINT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43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MaINT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43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MaINT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43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MaINT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43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MaINT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43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MaINT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43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MaINT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43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MaINT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43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MaINT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43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MaINT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43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MaINT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43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MaINT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43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MaINT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43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MaINT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43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MaINT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43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MaINT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43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MaINT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43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MaINT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43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MaINT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43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MaINT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43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MaINT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43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MaINT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43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MaINT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43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MaINT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43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MaINT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43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MaINT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43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44</v>
      </c>
      <c r="C608" s="42" t="str">
        <f>_Companycode</f>
        <v>MaINT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44</v>
      </c>
      <c r="C609" s="42" t="str">
        <f>_Companycode</f>
        <v>MaINT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44</v>
      </c>
      <c r="C610" s="42" t="str">
        <f>_Companycode</f>
        <v>MaINT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44</v>
      </c>
      <c r="C611" s="42" t="str">
        <f>_Companycode</f>
        <v>MaINT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44</v>
      </c>
      <c r="C612" s="42" t="str">
        <f>_Companycode</f>
        <v>MaINT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44</v>
      </c>
      <c r="C613" s="42" t="str">
        <f>_Companycode</f>
        <v>MaINT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44</v>
      </c>
      <c r="C614" s="42" t="str">
        <f>_Companycode</f>
        <v>MaINT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44</v>
      </c>
      <c r="C615" s="42" t="str">
        <f>_Companycode</f>
        <v>MaINT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44</v>
      </c>
      <c r="C616" s="42" t="str">
        <f>_Companycode</f>
        <v>MaINT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44</v>
      </c>
      <c r="C617" s="42" t="str">
        <f>_Companycode</f>
        <v>MaINT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44</v>
      </c>
      <c r="C618" s="42" t="str">
        <f>_Companycode</f>
        <v>MaINT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44</v>
      </c>
      <c r="C619" s="42" t="str">
        <f>_Companycode</f>
        <v>MaINT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44</v>
      </c>
      <c r="C620" s="42" t="str">
        <f>_Companycode</f>
        <v>MaINT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44</v>
      </c>
      <c r="C621" s="42" t="str">
        <f>_Companycode</f>
        <v>MaINT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44</v>
      </c>
      <c r="C622" s="42" t="str">
        <f>_Companycode</f>
        <v>MaINT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44</v>
      </c>
      <c r="C623" s="42" t="str">
        <f>_Companycode</f>
        <v>MaINT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44</v>
      </c>
      <c r="C624" s="42" t="str">
        <f>_Companycode</f>
        <v>MaINT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44</v>
      </c>
      <c r="C625" s="42" t="str">
        <f>_Companycode</f>
        <v>MaINT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44</v>
      </c>
      <c r="C626" s="42" t="str">
        <f>_Companycode</f>
        <v>MaINT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44</v>
      </c>
      <c r="C627" s="42" t="str">
        <f>_Companycode</f>
        <v>MaINT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44</v>
      </c>
      <c r="C628" s="42" t="str">
        <f>_Companycode</f>
        <v>MaINT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44</v>
      </c>
      <c r="C629" s="42" t="str">
        <f>_Companycode</f>
        <v>MaINT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44</v>
      </c>
      <c r="C630" s="42" t="str">
        <f>_Companycode</f>
        <v>MaINT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44</v>
      </c>
      <c r="C631" s="42" t="str">
        <f>_Companycode</f>
        <v>MaINT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44</v>
      </c>
      <c r="C632" s="42" t="str">
        <f>_Companycode</f>
        <v>MaINT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44</v>
      </c>
      <c r="C633" s="42" t="str">
        <f>_Companycode</f>
        <v>MaINT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44</v>
      </c>
      <c r="C634" s="42" t="str">
        <f>_Companycode</f>
        <v>MaINT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44</v>
      </c>
      <c r="C635" s="42" t="str">
        <f>_Companycode</f>
        <v>MaINT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44</v>
      </c>
      <c r="C636" s="42" t="str">
        <f>_Companycode</f>
        <v>MaINT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44</v>
      </c>
      <c r="C637" s="42" t="str">
        <f>_Companycode</f>
        <v>MaINT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44</v>
      </c>
      <c r="C638" s="42" t="str">
        <f>_Companycode</f>
        <v>MaINT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44</v>
      </c>
      <c r="C639" s="42" t="str">
        <f>_Companycode</f>
        <v>MaINT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44</v>
      </c>
      <c r="C640" s="42" t="str">
        <f>_Companycode</f>
        <v>MaINT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44</v>
      </c>
      <c r="C641" s="42" t="str">
        <f>_Companycode</f>
        <v>MaINT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44</v>
      </c>
      <c r="C642" s="42" t="str">
        <f>_Companycode</f>
        <v>MaINT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44</v>
      </c>
      <c r="C643" s="42" t="str">
        <f>_Companycode</f>
        <v>MaINT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44</v>
      </c>
      <c r="C644" s="42" t="str">
        <f>_Companycode</f>
        <v>MaINT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44</v>
      </c>
      <c r="C645" s="42" t="str">
        <f>_Companycode</f>
        <v>MaINT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44</v>
      </c>
      <c r="C646" s="42" t="str">
        <f>_Companycode</f>
        <v>MaINT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44</v>
      </c>
      <c r="C647" s="42" t="str">
        <f>_Companycode</f>
        <v>MaINT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44</v>
      </c>
      <c r="C648" s="42" t="str">
        <f>_Companycode</f>
        <v>MaINT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44</v>
      </c>
      <c r="C649" s="42" t="str">
        <f>_Companycode</f>
        <v>MaINT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44</v>
      </c>
      <c r="C650" s="42" t="str">
        <f>_Companycode</f>
        <v>MaINT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44</v>
      </c>
      <c r="C651" s="42" t="str">
        <f>_Companycode</f>
        <v>MaINT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44</v>
      </c>
      <c r="C652" s="42" t="str">
        <f>_Companycode</f>
        <v>MaINT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44</v>
      </c>
      <c r="C653" s="42" t="str">
        <f>_Companycode</f>
        <v>MaINT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44</v>
      </c>
      <c r="C654" s="42" t="str">
        <f>_Companycode</f>
        <v>MaINT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44</v>
      </c>
      <c r="C655" s="42" t="str">
        <f>_Companycode</f>
        <v>MaINT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44</v>
      </c>
      <c r="C656" s="42" t="str">
        <f>_Companycode</f>
        <v>MaINT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44</v>
      </c>
      <c r="C657" s="42" t="str">
        <f>_Companycode</f>
        <v>MaINT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44</v>
      </c>
      <c r="C658" s="42" t="str">
        <f>_Companycode</f>
        <v>MaINT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44</v>
      </c>
      <c r="C659" s="42" t="str">
        <f>_Companycode</f>
        <v>MaINT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44</v>
      </c>
      <c r="C660" s="42" t="str">
        <f>_Companycode</f>
        <v>MaINT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44</v>
      </c>
      <c r="C661" s="42" t="str">
        <f>_Companycode</f>
        <v>MaINT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44</v>
      </c>
      <c r="C662" s="42" t="str">
        <f>_Companycode</f>
        <v>MaINT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44</v>
      </c>
      <c r="C663" s="42" t="str">
        <f>_Companycode</f>
        <v>MaINT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44</v>
      </c>
      <c r="C664" s="42" t="str">
        <f>_Companycode</f>
        <v>MaINT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44</v>
      </c>
      <c r="C665" s="42" t="str">
        <f>_Companycode</f>
        <v>MaINT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44</v>
      </c>
      <c r="C666" s="42" t="str">
        <f>_Companycode</f>
        <v>MaINT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44</v>
      </c>
      <c r="C667" s="42" t="str">
        <f>_Companycode</f>
        <v>MaINT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44</v>
      </c>
      <c r="C668" s="42" t="str">
        <f>_Companycode</f>
        <v>MaINT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44</v>
      </c>
      <c r="C669" s="42" t="str">
        <f>_Companycode</f>
        <v>MaINT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44</v>
      </c>
      <c r="C670" s="42" t="str">
        <f>_Companycode</f>
        <v>MaINT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44</v>
      </c>
      <c r="C671" s="42" t="str">
        <f>_Companycode</f>
        <v>MaINT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44</v>
      </c>
      <c r="C672" s="42" t="str">
        <f>_Companycode</f>
        <v>MaINT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44</v>
      </c>
      <c r="C673" s="42" t="str">
        <f>_Companycode</f>
        <v>MaINT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44</v>
      </c>
      <c r="C674" s="42" t="str">
        <f>_Companycode</f>
        <v>MaINT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44</v>
      </c>
      <c r="C675" s="42" t="str">
        <f>_Companycode</f>
        <v>MaINT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44</v>
      </c>
      <c r="C676" s="42" t="str">
        <f>_Companycode</f>
        <v>MaINT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44</v>
      </c>
      <c r="C677" s="42" t="str">
        <f>_Companycode</f>
        <v>MaINT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44</v>
      </c>
      <c r="C678" s="42" t="str">
        <f>_Companycode</f>
        <v>MaINT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44</v>
      </c>
      <c r="C679" s="42" t="str">
        <f>_Companycode</f>
        <v>MaINT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44</v>
      </c>
      <c r="C680" s="42" t="str">
        <f>_Companycode</f>
        <v>MaINT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44</v>
      </c>
      <c r="C681" s="42" t="str">
        <f>_Companycode</f>
        <v>MaINT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44</v>
      </c>
      <c r="C682" s="42" t="str">
        <f>_Companycode</f>
        <v>MaINT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44</v>
      </c>
      <c r="C683" s="42" t="str">
        <f>_Companycode</f>
        <v>MaINT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44</v>
      </c>
      <c r="C684" s="42" t="str">
        <f>_Companycode</f>
        <v>MaINT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44</v>
      </c>
      <c r="C685" s="42" t="str">
        <f>_Companycode</f>
        <v>MaINT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44</v>
      </c>
      <c r="C686" s="42" t="str">
        <f>_Companycode</f>
        <v>MaINT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44</v>
      </c>
      <c r="C687" s="42" t="str">
        <f>_Companycode</f>
        <v>MaINT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44</v>
      </c>
      <c r="C688" s="42" t="str">
        <f>_Companycode</f>
        <v>MaINT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44</v>
      </c>
      <c r="C689" s="42" t="str">
        <f>_Companycode</f>
        <v>MaINT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44</v>
      </c>
      <c r="C690" s="42" t="str">
        <f>_Companycode</f>
        <v>MaINT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44</v>
      </c>
      <c r="C691" s="42" t="str">
        <f>_Companycode</f>
        <v>MaINT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44</v>
      </c>
      <c r="C692" s="42" t="str">
        <f>_Companycode</f>
        <v>MaINT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44</v>
      </c>
      <c r="C693" s="42" t="str">
        <f>_Companycode</f>
        <v>MaINT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44</v>
      </c>
      <c r="C694" s="42" t="str">
        <f>_Companycode</f>
        <v>MaINT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44</v>
      </c>
      <c r="C695" s="42" t="str">
        <f>_Companycode</f>
        <v>MaINT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44</v>
      </c>
      <c r="C696" s="42" t="str">
        <f>_Companycode</f>
        <v>MaINT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44</v>
      </c>
      <c r="C697" s="42" t="str">
        <f>_Companycode</f>
        <v>MaINT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44</v>
      </c>
      <c r="C698" s="42" t="str">
        <f>_Companycode</f>
        <v>MaINT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44</v>
      </c>
      <c r="C699" s="42" t="str">
        <f>_Companycode</f>
        <v>MaINT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44</v>
      </c>
      <c r="C700" s="42" t="str">
        <f>_Companycode</f>
        <v>MaINT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44</v>
      </c>
      <c r="C701" s="42" t="str">
        <f>_Companycode</f>
        <v>MaINT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44</v>
      </c>
      <c r="C702" s="42" t="str">
        <f>_Companycode</f>
        <v>MaINT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44</v>
      </c>
      <c r="C703" s="42" t="str">
        <f>_Companycode</f>
        <v>MaINT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44</v>
      </c>
      <c r="C704" s="42" t="str">
        <f>_Companycode</f>
        <v>MaINT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44</v>
      </c>
      <c r="C705" s="42" t="str">
        <f>_Companycode</f>
        <v>MaINT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44</v>
      </c>
      <c r="C706" s="42" t="str">
        <f>_Companycode</f>
        <v>MaINT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44</v>
      </c>
      <c r="C707" s="42" t="str">
        <f>_Companycode</f>
        <v>MaINT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H6:H605 H608:H707">
      <formula1>_Rge_ISO_Country</formula1>
    </dataValidation>
    <dataValidation type="list" allowBlank="1" showErrorMessage="1" sqref="J6:J605 J608:J707">
      <formula1>_Rge_Productionplace</formula1>
    </dataValidation>
    <dataValidation type="list" allowBlank="1" showErrorMessage="1" sqref="R608:R707">
      <formula1>_Rge_Companies</formula1>
    </dataValidation>
    <dataValidation type="list" allowBlank="1" showErrorMessage="1" sqref="G6:G605 G608:G707">
      <formula1>_Rge_Productgroup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min="36" max="61" width="16.71" outlineLevel="1"/>
    <col customWidth="1" min="62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64" t="s">
        <v>45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60.0" customHeight="1">
      <c r="A6" s="40"/>
      <c r="B6" s="9"/>
      <c r="C6" s="74" t="s">
        <v>46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47</v>
      </c>
      <c r="D7" s="78" t="s">
        <v>47</v>
      </c>
      <c r="E7" s="78" t="s">
        <v>48</v>
      </c>
      <c r="F7" s="79" t="s">
        <v>49</v>
      </c>
      <c r="G7" s="80" t="s">
        <v>50</v>
      </c>
      <c r="H7" s="81" t="s">
        <v>51</v>
      </c>
      <c r="I7" s="81" t="s">
        <v>52</v>
      </c>
      <c r="J7" s="81" t="s">
        <v>53</v>
      </c>
      <c r="K7" s="81" t="s">
        <v>54</v>
      </c>
      <c r="L7" s="81" t="s">
        <v>55</v>
      </c>
      <c r="M7" s="81" t="s">
        <v>56</v>
      </c>
      <c r="N7" s="81" t="s">
        <v>57</v>
      </c>
      <c r="O7" s="81" t="s">
        <v>58</v>
      </c>
      <c r="P7" s="81" t="s">
        <v>59</v>
      </c>
      <c r="Q7" s="81" t="s">
        <v>60</v>
      </c>
      <c r="R7" s="81" t="s">
        <v>61</v>
      </c>
      <c r="S7" s="81" t="s">
        <v>62</v>
      </c>
      <c r="T7" s="81" t="s">
        <v>63</v>
      </c>
      <c r="U7" s="81" t="s">
        <v>64</v>
      </c>
      <c r="V7" s="81" t="s">
        <v>65</v>
      </c>
      <c r="W7" s="81" t="s">
        <v>66</v>
      </c>
      <c r="X7" s="81" t="s">
        <v>67</v>
      </c>
      <c r="Y7" s="81" t="s">
        <v>68</v>
      </c>
      <c r="Z7" s="81" t="s">
        <v>69</v>
      </c>
      <c r="AA7" s="81" t="s">
        <v>70</v>
      </c>
      <c r="AB7" s="81" t="s">
        <v>71</v>
      </c>
      <c r="AC7" s="81" t="s">
        <v>72</v>
      </c>
      <c r="AD7" s="81" t="s">
        <v>73</v>
      </c>
      <c r="AE7" s="81" t="s">
        <v>74</v>
      </c>
      <c r="AF7" s="81" t="s">
        <v>75</v>
      </c>
      <c r="AG7" s="81" t="s">
        <v>76</v>
      </c>
      <c r="AH7" s="82" t="s">
        <v>77</v>
      </c>
      <c r="AI7" s="83" t="s">
        <v>78</v>
      </c>
      <c r="AJ7" s="84" t="s">
        <v>79</v>
      </c>
      <c r="AK7" s="84" t="s">
        <v>80</v>
      </c>
      <c r="AL7" s="84" t="s">
        <v>81</v>
      </c>
      <c r="AM7" s="84" t="s">
        <v>82</v>
      </c>
      <c r="AN7" s="84" t="s">
        <v>83</v>
      </c>
      <c r="AO7" s="84" t="s">
        <v>84</v>
      </c>
      <c r="AP7" s="84" t="s">
        <v>85</v>
      </c>
      <c r="AQ7" s="84" t="s">
        <v>86</v>
      </c>
      <c r="AR7" s="84" t="s">
        <v>87</v>
      </c>
      <c r="AS7" s="84" t="s">
        <v>88</v>
      </c>
      <c r="AT7" s="84" t="s">
        <v>89</v>
      </c>
      <c r="AU7" s="84" t="s">
        <v>90</v>
      </c>
      <c r="AV7" s="84" t="s">
        <v>91</v>
      </c>
      <c r="AW7" s="84" t="s">
        <v>92</v>
      </c>
      <c r="AX7" s="84" t="s">
        <v>93</v>
      </c>
      <c r="AY7" s="84" t="s">
        <v>94</v>
      </c>
      <c r="AZ7" s="84" t="s">
        <v>95</v>
      </c>
      <c r="BA7" s="84" t="s">
        <v>96</v>
      </c>
      <c r="BB7" s="84" t="s">
        <v>97</v>
      </c>
      <c r="BC7" s="84" t="s">
        <v>98</v>
      </c>
      <c r="BD7" s="84" t="s">
        <v>99</v>
      </c>
      <c r="BE7" s="84" t="s">
        <v>100</v>
      </c>
      <c r="BF7" s="84" t="s">
        <v>101</v>
      </c>
      <c r="BG7" s="84" t="s">
        <v>102</v>
      </c>
      <c r="BH7" s="84" t="s">
        <v>103</v>
      </c>
      <c r="BI7" s="84" t="s">
        <v>104</v>
      </c>
      <c r="BJ7" s="85" t="s">
        <v>105</v>
      </c>
      <c r="BK7" s="86" t="s">
        <v>106</v>
      </c>
      <c r="BL7" s="87" t="s">
        <v>107</v>
      </c>
      <c r="BM7" s="87" t="s">
        <v>108</v>
      </c>
      <c r="BN7" s="87" t="s">
        <v>109</v>
      </c>
      <c r="BO7" s="87" t="s">
        <v>110</v>
      </c>
      <c r="BP7" s="87" t="s">
        <v>111</v>
      </c>
      <c r="BQ7" s="87" t="s">
        <v>112</v>
      </c>
      <c r="BR7" s="87" t="s">
        <v>113</v>
      </c>
      <c r="BS7" s="87" t="s">
        <v>114</v>
      </c>
      <c r="BT7" s="87" t="s">
        <v>115</v>
      </c>
      <c r="BU7" s="87" t="s">
        <v>116</v>
      </c>
      <c r="BV7" s="87" t="s">
        <v>117</v>
      </c>
      <c r="BW7" s="87" t="s">
        <v>118</v>
      </c>
      <c r="BX7" s="87" t="s">
        <v>119</v>
      </c>
      <c r="BY7" s="87" t="s">
        <v>120</v>
      </c>
      <c r="BZ7" s="87" t="s">
        <v>121</v>
      </c>
      <c r="CA7" s="87" t="s">
        <v>122</v>
      </c>
      <c r="CB7" s="87" t="s">
        <v>123</v>
      </c>
      <c r="CC7" s="87" t="s">
        <v>124</v>
      </c>
      <c r="CD7" s="87" t="s">
        <v>125</v>
      </c>
      <c r="CE7" s="87" t="s">
        <v>126</v>
      </c>
      <c r="CF7" s="87" t="s">
        <v>127</v>
      </c>
      <c r="CG7" s="87" t="s">
        <v>128</v>
      </c>
      <c r="CH7" s="87" t="s">
        <v>129</v>
      </c>
      <c r="CI7" s="87" t="s">
        <v>130</v>
      </c>
      <c r="CJ7" s="87" t="s">
        <v>131</v>
      </c>
      <c r="CK7" s="87" t="s">
        <v>132</v>
      </c>
      <c r="CL7" s="87" t="s">
        <v>133</v>
      </c>
      <c r="CM7" s="87" t="s">
        <v>134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135</v>
      </c>
      <c r="F8" s="90"/>
      <c r="G8" s="91" t="s">
        <v>136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137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138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0</v>
      </c>
      <c r="H9" s="102">
        <f t="shared" si="1"/>
        <v>0</v>
      </c>
      <c r="I9" s="102">
        <f t="shared" si="1"/>
        <v>0</v>
      </c>
      <c r="J9" s="102">
        <f t="shared" si="1"/>
        <v>0</v>
      </c>
      <c r="K9" s="102">
        <f t="shared" si="1"/>
        <v>0</v>
      </c>
      <c r="L9" s="102">
        <f t="shared" si="1"/>
        <v>0</v>
      </c>
      <c r="M9" s="102">
        <f t="shared" si="1"/>
        <v>0</v>
      </c>
      <c r="N9" s="102">
        <f t="shared" si="1"/>
        <v>0</v>
      </c>
      <c r="O9" s="102">
        <f t="shared" si="1"/>
        <v>0</v>
      </c>
      <c r="P9" s="102">
        <f t="shared" si="1"/>
        <v>0</v>
      </c>
      <c r="Q9" s="102">
        <f t="shared" si="1"/>
        <v>0</v>
      </c>
      <c r="R9" s="102">
        <f t="shared" si="1"/>
        <v>0</v>
      </c>
      <c r="S9" s="102">
        <f t="shared" si="1"/>
        <v>0</v>
      </c>
      <c r="T9" s="102">
        <f t="shared" si="1"/>
        <v>0</v>
      </c>
      <c r="U9" s="102">
        <f t="shared" si="1"/>
        <v>0</v>
      </c>
      <c r="V9" s="102">
        <f t="shared" si="1"/>
        <v>0</v>
      </c>
      <c r="W9" s="102">
        <f t="shared" si="1"/>
        <v>0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0</v>
      </c>
      <c r="AG9" s="102">
        <f t="shared" si="1"/>
        <v>0</v>
      </c>
      <c r="AH9" s="103">
        <f>K9+O9+S9+W9+AA9+AG9</f>
        <v>0</v>
      </c>
      <c r="AI9" s="104">
        <f t="shared" ref="AI9:BI9" si="2">SUBTOTAL(9,AI11:AI610)</f>
        <v>155830.97</v>
      </c>
      <c r="AJ9" s="105">
        <f t="shared" si="2"/>
        <v>7253.5</v>
      </c>
      <c r="AK9" s="105">
        <f t="shared" si="2"/>
        <v>0</v>
      </c>
      <c r="AL9" s="105">
        <f t="shared" si="2"/>
        <v>0</v>
      </c>
      <c r="AM9" s="105">
        <f t="shared" si="2"/>
        <v>7253.5</v>
      </c>
      <c r="AN9" s="105">
        <f t="shared" si="2"/>
        <v>0</v>
      </c>
      <c r="AO9" s="105">
        <f t="shared" si="2"/>
        <v>74240</v>
      </c>
      <c r="AP9" s="105">
        <f t="shared" si="2"/>
        <v>0</v>
      </c>
      <c r="AQ9" s="105">
        <f t="shared" si="2"/>
        <v>74240</v>
      </c>
      <c r="AR9" s="105">
        <f t="shared" si="2"/>
        <v>857.64</v>
      </c>
      <c r="AS9" s="105">
        <f t="shared" si="2"/>
        <v>0</v>
      </c>
      <c r="AT9" s="105">
        <f t="shared" si="2"/>
        <v>0</v>
      </c>
      <c r="AU9" s="105">
        <f t="shared" si="2"/>
        <v>857.64</v>
      </c>
      <c r="AV9" s="105">
        <f t="shared" si="2"/>
        <v>74000</v>
      </c>
      <c r="AW9" s="105">
        <f t="shared" si="2"/>
        <v>0</v>
      </c>
      <c r="AX9" s="105">
        <f t="shared" si="2"/>
        <v>0</v>
      </c>
      <c r="AY9" s="105">
        <f t="shared" si="2"/>
        <v>74000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0</v>
      </c>
      <c r="BH9" s="105">
        <f t="shared" si="2"/>
        <v>4959.64</v>
      </c>
      <c r="BI9" s="105">
        <f t="shared" si="2"/>
        <v>4959.64</v>
      </c>
      <c r="BJ9" s="106">
        <f>AM9+AQ9+AU9+AY9+BC9+BI9</f>
        <v>161310.78</v>
      </c>
      <c r="BK9" s="107">
        <f t="shared" ref="BK9:CJ9" si="3">SUBTOTAL(9,BK11:BK610)</f>
        <v>0</v>
      </c>
      <c r="BL9" s="107">
        <f t="shared" si="3"/>
        <v>0</v>
      </c>
      <c r="BM9" s="107">
        <f t="shared" si="3"/>
        <v>0</v>
      </c>
      <c r="BN9" s="107">
        <f t="shared" si="3"/>
        <v>0</v>
      </c>
      <c r="BO9" s="107">
        <f t="shared" si="3"/>
        <v>0</v>
      </c>
      <c r="BP9" s="107">
        <f t="shared" si="3"/>
        <v>67542.43</v>
      </c>
      <c r="BQ9" s="107">
        <f t="shared" si="3"/>
        <v>0</v>
      </c>
      <c r="BR9" s="107">
        <f t="shared" si="3"/>
        <v>67542.43</v>
      </c>
      <c r="BS9" s="107">
        <f t="shared" si="3"/>
        <v>415.79</v>
      </c>
      <c r="BT9" s="107">
        <f t="shared" si="3"/>
        <v>0</v>
      </c>
      <c r="BU9" s="107">
        <f t="shared" si="3"/>
        <v>0</v>
      </c>
      <c r="BV9" s="107">
        <f t="shared" si="3"/>
        <v>415.79</v>
      </c>
      <c r="BW9" s="107">
        <f t="shared" si="3"/>
        <v>63585</v>
      </c>
      <c r="BX9" s="107">
        <f t="shared" si="3"/>
        <v>0</v>
      </c>
      <c r="BY9" s="107">
        <f t="shared" si="3"/>
        <v>0</v>
      </c>
      <c r="BZ9" s="107">
        <f t="shared" si="3"/>
        <v>63585</v>
      </c>
      <c r="CA9" s="107">
        <f t="shared" si="3"/>
        <v>0</v>
      </c>
      <c r="CB9" s="107">
        <f t="shared" si="3"/>
        <v>0</v>
      </c>
      <c r="CC9" s="107">
        <f t="shared" si="3"/>
        <v>0</v>
      </c>
      <c r="CD9" s="107">
        <f t="shared" si="3"/>
        <v>0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0</v>
      </c>
      <c r="CI9" s="107">
        <f t="shared" si="3"/>
        <v>3522.77</v>
      </c>
      <c r="CJ9" s="107">
        <f t="shared" si="3"/>
        <v>3522.77</v>
      </c>
      <c r="CK9" s="107">
        <f>BN9+BR9+BV9+BZ9+CD9+CJ9</f>
        <v>135065.99</v>
      </c>
      <c r="CL9" s="108">
        <f t="shared" ref="CL9:CM9" si="4">SUBTOTAL(9,CL11:CL610)</f>
        <v>119596.61</v>
      </c>
      <c r="CM9" s="108">
        <f t="shared" si="4"/>
        <v>0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139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MCA100015</v>
      </c>
      <c r="D11" s="120" t="str">
        <f t="array" ref="D11">INDEX(_Rge_Projectdata_3rd,$B11,MATCH(D$10,_Rge_Headline_Projectdata,0))</f>
        <v/>
      </c>
      <c r="E11" s="121" t="str">
        <f t="array" ref="E11">IF(INDEX(_Rge_Projectdata_3rd,$B11,MATCH(E$10,_Rge_Headline_Projectdata,0))=0,"",INDEX(_Rge_Projectdata_3rd,$B11,MATCH(E$10,_Rge_Headline_Projectdata,0)))</f>
        <v/>
      </c>
      <c r="F11" s="122" t="str">
        <f>IF(OR(E11=0,E11&gt;_Reportdate),"Open","Closed")</f>
        <v>Open</v>
      </c>
      <c r="G11" s="123"/>
      <c r="H11" s="124"/>
      <c r="I11" s="124"/>
      <c r="J11" s="124"/>
      <c r="K11" s="125">
        <f t="shared" ref="K11:K610" si="5">SUM(H11:J11)</f>
        <v>0</v>
      </c>
      <c r="L11" s="126"/>
      <c r="M11" s="126"/>
      <c r="N11" s="126"/>
      <c r="O11" s="125">
        <f t="shared" ref="O11:O610" si="6">SUM(L11:N11)</f>
        <v>0</v>
      </c>
      <c r="P11" s="126"/>
      <c r="Q11" s="126"/>
      <c r="R11" s="126"/>
      <c r="S11" s="125">
        <f t="shared" ref="S11:S610" si="7">SUM(P11:R11)</f>
        <v>0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0</v>
      </c>
      <c r="AI11" s="123">
        <v>155830.97</v>
      </c>
      <c r="AJ11" s="124">
        <v>7253.5</v>
      </c>
      <c r="AK11" s="124">
        <v>0.0</v>
      </c>
      <c r="AL11" s="124"/>
      <c r="AM11" s="125">
        <f t="shared" ref="AM11:AM610" si="12">SUM(AJ11:AL11)</f>
        <v>7253.5</v>
      </c>
      <c r="AN11" s="126"/>
      <c r="AO11" s="126">
        <v>74240.0</v>
      </c>
      <c r="AP11" s="126"/>
      <c r="AQ11" s="125">
        <f t="shared" ref="AQ11:AQ610" si="13">SUM(AN11:AP11)</f>
        <v>74240</v>
      </c>
      <c r="AR11" s="126">
        <v>857.6400000000001</v>
      </c>
      <c r="AS11" s="126"/>
      <c r="AT11" s="126"/>
      <c r="AU11" s="125">
        <f t="shared" ref="AU11:AU610" si="14">SUM(AR11:AT11)</f>
        <v>857.64</v>
      </c>
      <c r="AV11" s="126">
        <v>74000.0</v>
      </c>
      <c r="AW11" s="126"/>
      <c r="AX11" s="126"/>
      <c r="AY11" s="125">
        <f t="shared" ref="AY11:AY610" si="15">SUM(AV11:AX11)</f>
        <v>74000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>
        <v>4959.64</v>
      </c>
      <c r="BI11" s="125">
        <f t="shared" ref="BI11:BI610" si="17">SUM(BE11:BH11)</f>
        <v>4959.64</v>
      </c>
      <c r="BJ11" s="127">
        <f t="shared" ref="BJ11:BJ610" si="18">AM11+AQ11+AU11+AY11+BC11+BD11+BI11</f>
        <v>161310.78</v>
      </c>
      <c r="BK11" s="123"/>
      <c r="BL11" s="124"/>
      <c r="BM11" s="124"/>
      <c r="BN11" s="125">
        <f t="shared" ref="BN11:BN610" si="19">SUM(BK11:BM11)</f>
        <v>0</v>
      </c>
      <c r="BO11" s="126"/>
      <c r="BP11" s="126">
        <v>67542.43000000001</v>
      </c>
      <c r="BQ11" s="126"/>
      <c r="BR11" s="125">
        <f t="shared" ref="BR11:BR610" si="20">SUM(BO11:BQ11)</f>
        <v>67542.43</v>
      </c>
      <c r="BS11" s="126">
        <v>415.79</v>
      </c>
      <c r="BT11" s="126"/>
      <c r="BU11" s="126"/>
      <c r="BV11" s="125">
        <f t="shared" ref="BV11:BV610" si="21">SUM(BS11:BU11)</f>
        <v>415.79</v>
      </c>
      <c r="BW11" s="126">
        <v>63585.0</v>
      </c>
      <c r="BX11" s="126"/>
      <c r="BY11" s="126"/>
      <c r="BZ11" s="125">
        <f t="shared" ref="BZ11:BZ610" si="22">SUM(BW11:BY11)</f>
        <v>63585</v>
      </c>
      <c r="CA11" s="126"/>
      <c r="CB11" s="126"/>
      <c r="CC11" s="126"/>
      <c r="CD11" s="125">
        <f t="shared" ref="CD11:CD610" si="23">SUM(CA11:CC11)</f>
        <v>0</v>
      </c>
      <c r="CE11" s="126"/>
      <c r="CF11" s="126"/>
      <c r="CG11" s="126"/>
      <c r="CH11" s="126"/>
      <c r="CI11" s="126">
        <v>3522.77</v>
      </c>
      <c r="CJ11" s="125">
        <f t="shared" ref="CJ11:CJ610" si="24">SUM(CF11:CI11)</f>
        <v>3522.77</v>
      </c>
      <c r="CK11" s="126">
        <f t="shared" ref="CK11:CK610" si="25">BN11+BR11+BV11+BZ11+CD11+CE11+CJ11</f>
        <v>135065.99</v>
      </c>
      <c r="CL11" s="128">
        <v>119596.61</v>
      </c>
      <c r="CM11" s="129"/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 t="str">
        <f t="array" ref="C12">INDEX(_Rge_Projectdata_3rd,$B12,MATCH(C$10,_Rge_Headline_Projectdata,0))</f>
        <v/>
      </c>
      <c r="D12" s="130" t="str">
        <f t="array" ref="D12">INDEX(_Rge_Projectdata_3rd,$B12,MATCH(D$10,_Rge_Headline_Projectdata,0))</f>
        <v/>
      </c>
      <c r="E12" s="131" t="str">
        <f t="array" ref="E12">IF(INDEX(_Rge_Projectdata_3rd,$B12,MATCH(E$10,_Rge_Headline_Projectdata,0))=0,"",INDEX(_Rge_Projectdata_3rd,$B12,MATCH(E$10,_Rge_Headline_Projectdata,0)))</f>
        <v/>
      </c>
      <c r="F12" s="132" t="str">
        <f>IF(OR(E12=0,E12&gt;_Reportdate),"Open","Closed")</f>
        <v>Open</v>
      </c>
      <c r="G12" s="133"/>
      <c r="H12" s="134"/>
      <c r="I12" s="134"/>
      <c r="J12" s="134"/>
      <c r="K12" s="135">
        <f t="shared" si="5"/>
        <v>0</v>
      </c>
      <c r="L12" s="136"/>
      <c r="M12" s="136"/>
      <c r="N12" s="136"/>
      <c r="O12" s="135">
        <f t="shared" si="6"/>
        <v>0</v>
      </c>
      <c r="P12" s="136"/>
      <c r="Q12" s="136"/>
      <c r="R12" s="136"/>
      <c r="S12" s="135">
        <f t="shared" si="7"/>
        <v>0</v>
      </c>
      <c r="T12" s="136"/>
      <c r="U12" s="136"/>
      <c r="V12" s="136"/>
      <c r="W12" s="135">
        <f t="shared" si="8"/>
        <v>0</v>
      </c>
      <c r="X12" s="136"/>
      <c r="Y12" s="136"/>
      <c r="Z12" s="136"/>
      <c r="AA12" s="135">
        <f t="shared" si="9"/>
        <v>0</v>
      </c>
      <c r="AB12" s="136"/>
      <c r="AC12" s="136"/>
      <c r="AD12" s="136"/>
      <c r="AE12" s="136"/>
      <c r="AF12" s="136"/>
      <c r="AG12" s="135">
        <f t="shared" si="10"/>
        <v>0</v>
      </c>
      <c r="AH12" s="137">
        <f t="shared" si="11"/>
        <v>0</v>
      </c>
      <c r="AI12" s="133"/>
      <c r="AJ12" s="134"/>
      <c r="AK12" s="134"/>
      <c r="AL12" s="134"/>
      <c r="AM12" s="135">
        <f t="shared" si="12"/>
        <v>0</v>
      </c>
      <c r="AN12" s="136"/>
      <c r="AO12" s="136"/>
      <c r="AP12" s="136"/>
      <c r="AQ12" s="135">
        <f t="shared" si="13"/>
        <v>0</v>
      </c>
      <c r="AR12" s="136"/>
      <c r="AS12" s="136"/>
      <c r="AT12" s="136"/>
      <c r="AU12" s="135">
        <f t="shared" si="14"/>
        <v>0</v>
      </c>
      <c r="AV12" s="136"/>
      <c r="AW12" s="136"/>
      <c r="AX12" s="136"/>
      <c r="AY12" s="135">
        <f t="shared" si="15"/>
        <v>0</v>
      </c>
      <c r="AZ12" s="136"/>
      <c r="BA12" s="136"/>
      <c r="BB12" s="136"/>
      <c r="BC12" s="135">
        <f t="shared" si="16"/>
        <v>0</v>
      </c>
      <c r="BD12" s="136"/>
      <c r="BE12" s="136"/>
      <c r="BF12" s="136"/>
      <c r="BG12" s="136"/>
      <c r="BH12" s="136"/>
      <c r="BI12" s="135">
        <f t="shared" si="17"/>
        <v>0</v>
      </c>
      <c r="BJ12" s="137">
        <f t="shared" si="18"/>
        <v>0</v>
      </c>
      <c r="BK12" s="133"/>
      <c r="BL12" s="134"/>
      <c r="BM12" s="134"/>
      <c r="BN12" s="135">
        <f t="shared" si="19"/>
        <v>0</v>
      </c>
      <c r="BO12" s="136"/>
      <c r="BP12" s="136"/>
      <c r="BQ12" s="136"/>
      <c r="BR12" s="135">
        <f t="shared" si="20"/>
        <v>0</v>
      </c>
      <c r="BS12" s="136"/>
      <c r="BT12" s="136"/>
      <c r="BU12" s="136"/>
      <c r="BV12" s="135">
        <f t="shared" si="21"/>
        <v>0</v>
      </c>
      <c r="BW12" s="136"/>
      <c r="BX12" s="136"/>
      <c r="BY12" s="136"/>
      <c r="BZ12" s="135">
        <f t="shared" si="22"/>
        <v>0</v>
      </c>
      <c r="CA12" s="136"/>
      <c r="CB12" s="136"/>
      <c r="CC12" s="136"/>
      <c r="CD12" s="135">
        <f t="shared" si="23"/>
        <v>0</v>
      </c>
      <c r="CE12" s="136"/>
      <c r="CF12" s="136"/>
      <c r="CG12" s="136"/>
      <c r="CH12" s="136"/>
      <c r="CI12" s="136"/>
      <c r="CJ12" s="135">
        <f t="shared" si="24"/>
        <v>0</v>
      </c>
      <c r="CK12" s="136">
        <f t="shared" si="25"/>
        <v>0</v>
      </c>
      <c r="CL12" s="138"/>
      <c r="CM12" s="139"/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 t="str">
        <f t="array" ref="C13">INDEX(_Rge_Projectdata_3rd,$B13,MATCH(C$10,_Rge_Headline_Projectdata,0))</f>
        <v/>
      </c>
      <c r="D13" s="130" t="str">
        <f t="array" ref="D13">INDEX(_Rge_Projectdata_3rd,$B13,MATCH(D$10,_Rge_Headline_Projectdata,0))</f>
        <v/>
      </c>
      <c r="E13" s="131" t="str">
        <f t="array" ref="E13">IF(INDEX(_Rge_Projectdata_3rd,$B13,MATCH(E$10,_Rge_Headline_Projectdata,0))=0,"",INDEX(_Rge_Projectdata_3rd,$B13,MATCH(E$10,_Rge_Headline_Projectdata,0)))</f>
        <v/>
      </c>
      <c r="F13" s="132" t="str">
        <f>IF(OR(E13=0,E13&gt;_Reportdate),"Open","Closed")</f>
        <v>Open</v>
      </c>
      <c r="G13" s="133"/>
      <c r="H13" s="134"/>
      <c r="I13" s="134"/>
      <c r="J13" s="134"/>
      <c r="K13" s="135">
        <f t="shared" si="5"/>
        <v>0</v>
      </c>
      <c r="L13" s="136"/>
      <c r="M13" s="136"/>
      <c r="N13" s="136"/>
      <c r="O13" s="135">
        <f t="shared" si="6"/>
        <v>0</v>
      </c>
      <c r="P13" s="136"/>
      <c r="Q13" s="136"/>
      <c r="R13" s="136"/>
      <c r="S13" s="135">
        <f t="shared" si="7"/>
        <v>0</v>
      </c>
      <c r="T13" s="136"/>
      <c r="U13" s="136"/>
      <c r="V13" s="136"/>
      <c r="W13" s="135">
        <f t="shared" si="8"/>
        <v>0</v>
      </c>
      <c r="X13" s="136"/>
      <c r="Y13" s="136"/>
      <c r="Z13" s="136"/>
      <c r="AA13" s="135">
        <f t="shared" si="9"/>
        <v>0</v>
      </c>
      <c r="AB13" s="136"/>
      <c r="AC13" s="136"/>
      <c r="AD13" s="136"/>
      <c r="AE13" s="136"/>
      <c r="AF13" s="136"/>
      <c r="AG13" s="135">
        <f t="shared" si="10"/>
        <v>0</v>
      </c>
      <c r="AH13" s="137">
        <f t="shared" si="11"/>
        <v>0</v>
      </c>
      <c r="AI13" s="133"/>
      <c r="AJ13" s="134"/>
      <c r="AK13" s="134"/>
      <c r="AL13" s="134"/>
      <c r="AM13" s="135">
        <f t="shared" si="12"/>
        <v>0</v>
      </c>
      <c r="AN13" s="136"/>
      <c r="AO13" s="136"/>
      <c r="AP13" s="136"/>
      <c r="AQ13" s="135">
        <f t="shared" si="13"/>
        <v>0</v>
      </c>
      <c r="AR13" s="136"/>
      <c r="AS13" s="136"/>
      <c r="AT13" s="136"/>
      <c r="AU13" s="135">
        <f t="shared" si="14"/>
        <v>0</v>
      </c>
      <c r="AV13" s="136"/>
      <c r="AW13" s="136"/>
      <c r="AX13" s="136"/>
      <c r="AY13" s="135">
        <f t="shared" si="15"/>
        <v>0</v>
      </c>
      <c r="AZ13" s="136"/>
      <c r="BA13" s="136"/>
      <c r="BB13" s="136"/>
      <c r="BC13" s="135">
        <f t="shared" si="16"/>
        <v>0</v>
      </c>
      <c r="BD13" s="136"/>
      <c r="BE13" s="136"/>
      <c r="BF13" s="136"/>
      <c r="BG13" s="136"/>
      <c r="BH13" s="136"/>
      <c r="BI13" s="135">
        <f t="shared" si="17"/>
        <v>0</v>
      </c>
      <c r="BJ13" s="137">
        <f t="shared" si="18"/>
        <v>0</v>
      </c>
      <c r="BK13" s="133"/>
      <c r="BL13" s="134"/>
      <c r="BM13" s="134"/>
      <c r="BN13" s="135">
        <f t="shared" si="19"/>
        <v>0</v>
      </c>
      <c r="BO13" s="136"/>
      <c r="BP13" s="136"/>
      <c r="BQ13" s="136"/>
      <c r="BR13" s="135">
        <f t="shared" si="20"/>
        <v>0</v>
      </c>
      <c r="BS13" s="136"/>
      <c r="BT13" s="136"/>
      <c r="BU13" s="136"/>
      <c r="BV13" s="135">
        <f t="shared" si="21"/>
        <v>0</v>
      </c>
      <c r="BW13" s="136"/>
      <c r="BX13" s="136"/>
      <c r="BY13" s="136"/>
      <c r="BZ13" s="135">
        <f t="shared" si="22"/>
        <v>0</v>
      </c>
      <c r="CA13" s="136"/>
      <c r="CB13" s="136"/>
      <c r="CC13" s="136"/>
      <c r="CD13" s="135">
        <f t="shared" si="23"/>
        <v>0</v>
      </c>
      <c r="CE13" s="136"/>
      <c r="CF13" s="136"/>
      <c r="CG13" s="136"/>
      <c r="CH13" s="136"/>
      <c r="CI13" s="136"/>
      <c r="CJ13" s="135">
        <f t="shared" si="24"/>
        <v>0</v>
      </c>
      <c r="CK13" s="136">
        <f t="shared" si="25"/>
        <v>0</v>
      </c>
      <c r="CL13" s="138"/>
      <c r="CM13" s="139"/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 t="str">
        <f t="array" ref="C14">INDEX(_Rge_Projectdata_3rd,$B14,MATCH(C$10,_Rge_Headline_Projectdata,0))</f>
        <v/>
      </c>
      <c r="D14" s="130" t="str">
        <f t="array" ref="D14">INDEX(_Rge_Projectdata_3rd,$B14,MATCH(D$10,_Rge_Headline_Projectdata,0))</f>
        <v/>
      </c>
      <c r="E14" s="131" t="str">
        <f t="array" ref="E14">IF(INDEX(_Rge_Projectdata_3rd,$B14,MATCH(E$10,_Rge_Headline_Projectdata,0))=0,"",INDEX(_Rge_Projectdata_3rd,$B14,MATCH(E$10,_Rge_Headline_Projectdata,0)))</f>
        <v/>
      </c>
      <c r="F14" s="132" t="str">
        <f>IF(OR(E14=0,E14&gt;_Reportdate),"Open","Closed")</f>
        <v>Open</v>
      </c>
      <c r="G14" s="133"/>
      <c r="H14" s="134"/>
      <c r="I14" s="134"/>
      <c r="J14" s="134"/>
      <c r="K14" s="135">
        <f t="shared" si="5"/>
        <v>0</v>
      </c>
      <c r="L14" s="136"/>
      <c r="M14" s="136"/>
      <c r="N14" s="136"/>
      <c r="O14" s="135">
        <f t="shared" si="6"/>
        <v>0</v>
      </c>
      <c r="P14" s="136"/>
      <c r="Q14" s="136"/>
      <c r="R14" s="136"/>
      <c r="S14" s="135">
        <f t="shared" si="7"/>
        <v>0</v>
      </c>
      <c r="T14" s="136"/>
      <c r="U14" s="136"/>
      <c r="V14" s="136"/>
      <c r="W14" s="135">
        <f t="shared" si="8"/>
        <v>0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/>
      <c r="AG14" s="135">
        <f t="shared" si="10"/>
        <v>0</v>
      </c>
      <c r="AH14" s="137">
        <f t="shared" si="11"/>
        <v>0</v>
      </c>
      <c r="AI14" s="133"/>
      <c r="AJ14" s="134"/>
      <c r="AK14" s="134"/>
      <c r="AL14" s="134"/>
      <c r="AM14" s="135">
        <f t="shared" si="12"/>
        <v>0</v>
      </c>
      <c r="AN14" s="136"/>
      <c r="AO14" s="136"/>
      <c r="AP14" s="136"/>
      <c r="AQ14" s="135">
        <f t="shared" si="13"/>
        <v>0</v>
      </c>
      <c r="AR14" s="136"/>
      <c r="AS14" s="136"/>
      <c r="AT14" s="136"/>
      <c r="AU14" s="135">
        <f t="shared" si="14"/>
        <v>0</v>
      </c>
      <c r="AV14" s="136"/>
      <c r="AW14" s="136"/>
      <c r="AX14" s="136"/>
      <c r="AY14" s="135">
        <f t="shared" si="15"/>
        <v>0</v>
      </c>
      <c r="AZ14" s="136"/>
      <c r="BA14" s="136"/>
      <c r="BB14" s="136"/>
      <c r="BC14" s="135">
        <f t="shared" si="16"/>
        <v>0</v>
      </c>
      <c r="BD14" s="136"/>
      <c r="BE14" s="136"/>
      <c r="BF14" s="136"/>
      <c r="BG14" s="136"/>
      <c r="BH14" s="136"/>
      <c r="BI14" s="135">
        <f t="shared" si="17"/>
        <v>0</v>
      </c>
      <c r="BJ14" s="137">
        <f t="shared" si="18"/>
        <v>0</v>
      </c>
      <c r="BK14" s="133"/>
      <c r="BL14" s="134"/>
      <c r="BM14" s="134"/>
      <c r="BN14" s="135">
        <f t="shared" si="19"/>
        <v>0</v>
      </c>
      <c r="BO14" s="136"/>
      <c r="BP14" s="136"/>
      <c r="BQ14" s="136"/>
      <c r="BR14" s="135">
        <f t="shared" si="20"/>
        <v>0</v>
      </c>
      <c r="BS14" s="136"/>
      <c r="BT14" s="136"/>
      <c r="BU14" s="136"/>
      <c r="BV14" s="135">
        <f t="shared" si="21"/>
        <v>0</v>
      </c>
      <c r="BW14" s="136"/>
      <c r="BX14" s="136"/>
      <c r="BY14" s="136"/>
      <c r="BZ14" s="135">
        <f t="shared" si="22"/>
        <v>0</v>
      </c>
      <c r="CA14" s="136"/>
      <c r="CB14" s="136"/>
      <c r="CC14" s="136"/>
      <c r="CD14" s="135">
        <f t="shared" si="23"/>
        <v>0</v>
      </c>
      <c r="CE14" s="136"/>
      <c r="CF14" s="136"/>
      <c r="CG14" s="136"/>
      <c r="CH14" s="136"/>
      <c r="CI14" s="136"/>
      <c r="CJ14" s="135">
        <f t="shared" si="24"/>
        <v>0</v>
      </c>
      <c r="CK14" s="136">
        <f t="shared" si="25"/>
        <v>0</v>
      </c>
      <c r="CL14" s="138"/>
      <c r="CM14" s="139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 t="str">
        <f t="array" ref="C15">INDEX(_Rge_Projectdata_3rd,$B15,MATCH(C$10,_Rge_Headline_Projectdata,0))</f>
        <v/>
      </c>
      <c r="D15" s="130" t="str">
        <f t="array" ref="D15">INDEX(_Rge_Projectdata_3rd,$B15,MATCH(D$10,_Rge_Headline_Projectdata,0))</f>
        <v/>
      </c>
      <c r="E15" s="131" t="str">
        <f t="array" ref="E15">IF(INDEX(_Rge_Projectdata_3rd,$B15,MATCH(E$10,_Rge_Headline_Projectdata,0))=0,"",INDEX(_Rge_Projectdata_3rd,$B15,MATCH(E$10,_Rge_Headline_Projectdata,0)))</f>
        <v/>
      </c>
      <c r="F15" s="132" t="str">
        <f>IF(OR(E15=0,E15&gt;_Reportdate),"Open","Closed")</f>
        <v>Open</v>
      </c>
      <c r="G15" s="133"/>
      <c r="H15" s="134"/>
      <c r="I15" s="134"/>
      <c r="J15" s="134"/>
      <c r="K15" s="135">
        <f t="shared" si="5"/>
        <v>0</v>
      </c>
      <c r="L15" s="136"/>
      <c r="M15" s="136"/>
      <c r="N15" s="136"/>
      <c r="O15" s="135">
        <f t="shared" si="6"/>
        <v>0</v>
      </c>
      <c r="P15" s="136"/>
      <c r="Q15" s="136"/>
      <c r="R15" s="136"/>
      <c r="S15" s="135">
        <f t="shared" si="7"/>
        <v>0</v>
      </c>
      <c r="T15" s="136"/>
      <c r="U15" s="136"/>
      <c r="V15" s="136"/>
      <c r="W15" s="135">
        <f t="shared" si="8"/>
        <v>0</v>
      </c>
      <c r="X15" s="136"/>
      <c r="Y15" s="136"/>
      <c r="Z15" s="136"/>
      <c r="AA15" s="135">
        <f t="shared" si="9"/>
        <v>0</v>
      </c>
      <c r="AB15" s="136"/>
      <c r="AC15" s="136"/>
      <c r="AD15" s="136"/>
      <c r="AE15" s="136"/>
      <c r="AF15" s="136"/>
      <c r="AG15" s="135">
        <f t="shared" si="10"/>
        <v>0</v>
      </c>
      <c r="AH15" s="137">
        <f t="shared" si="11"/>
        <v>0</v>
      </c>
      <c r="AI15" s="133"/>
      <c r="AJ15" s="134"/>
      <c r="AK15" s="134"/>
      <c r="AL15" s="134"/>
      <c r="AM15" s="135">
        <f t="shared" si="12"/>
        <v>0</v>
      </c>
      <c r="AN15" s="136"/>
      <c r="AO15" s="136"/>
      <c r="AP15" s="136"/>
      <c r="AQ15" s="135">
        <f t="shared" si="13"/>
        <v>0</v>
      </c>
      <c r="AR15" s="136"/>
      <c r="AS15" s="136"/>
      <c r="AT15" s="136"/>
      <c r="AU15" s="135">
        <f t="shared" si="14"/>
        <v>0</v>
      </c>
      <c r="AV15" s="136"/>
      <c r="AW15" s="136"/>
      <c r="AX15" s="136"/>
      <c r="AY15" s="135">
        <f t="shared" si="15"/>
        <v>0</v>
      </c>
      <c r="AZ15" s="136"/>
      <c r="BA15" s="136"/>
      <c r="BB15" s="136"/>
      <c r="BC15" s="135">
        <f t="shared" si="16"/>
        <v>0</v>
      </c>
      <c r="BD15" s="136"/>
      <c r="BE15" s="136"/>
      <c r="BF15" s="136"/>
      <c r="BG15" s="136"/>
      <c r="BH15" s="136"/>
      <c r="BI15" s="135">
        <f t="shared" si="17"/>
        <v>0</v>
      </c>
      <c r="BJ15" s="137">
        <f t="shared" si="18"/>
        <v>0</v>
      </c>
      <c r="BK15" s="133"/>
      <c r="BL15" s="134"/>
      <c r="BM15" s="134"/>
      <c r="BN15" s="135">
        <f t="shared" si="19"/>
        <v>0</v>
      </c>
      <c r="BO15" s="136"/>
      <c r="BP15" s="136"/>
      <c r="BQ15" s="136"/>
      <c r="BR15" s="135">
        <f t="shared" si="20"/>
        <v>0</v>
      </c>
      <c r="BS15" s="136"/>
      <c r="BT15" s="136"/>
      <c r="BU15" s="136"/>
      <c r="BV15" s="135">
        <f t="shared" si="21"/>
        <v>0</v>
      </c>
      <c r="BW15" s="136"/>
      <c r="BX15" s="136"/>
      <c r="BY15" s="136"/>
      <c r="BZ15" s="135">
        <f t="shared" si="22"/>
        <v>0</v>
      </c>
      <c r="CA15" s="136"/>
      <c r="CB15" s="136"/>
      <c r="CC15" s="136"/>
      <c r="CD15" s="135">
        <f t="shared" si="23"/>
        <v>0</v>
      </c>
      <c r="CE15" s="136"/>
      <c r="CF15" s="136"/>
      <c r="CG15" s="136"/>
      <c r="CH15" s="136"/>
      <c r="CI15" s="136"/>
      <c r="CJ15" s="135">
        <f t="shared" si="24"/>
        <v>0</v>
      </c>
      <c r="CK15" s="136">
        <f t="shared" si="25"/>
        <v>0</v>
      </c>
      <c r="CL15" s="138"/>
      <c r="CM15" s="139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 t="str">
        <f t="array" ref="C16">INDEX(_Rge_Projectdata_3rd,$B16,MATCH(C$10,_Rge_Headline_Projectdata,0))</f>
        <v/>
      </c>
      <c r="D16" s="130" t="str">
        <f t="array" ref="D16">INDEX(_Rge_Projectdata_3rd,$B16,MATCH(D$10,_Rge_Headline_Projectdata,0))</f>
        <v/>
      </c>
      <c r="E16" s="131" t="str">
        <f t="array" ref="E16">IF(INDEX(_Rge_Projectdata_3rd,$B16,MATCH(E$10,_Rge_Headline_Projectdata,0))=0,"",INDEX(_Rge_Projectdata_3rd,$B16,MATCH(E$10,_Rge_Headline_Projectdata,0)))</f>
        <v/>
      </c>
      <c r="F16" s="132" t="str">
        <f>IF(OR(E16=0,E16&gt;_Reportdate),"Open","Closed")</f>
        <v>Open</v>
      </c>
      <c r="G16" s="133"/>
      <c r="H16" s="134"/>
      <c r="I16" s="134"/>
      <c r="J16" s="134"/>
      <c r="K16" s="135">
        <f t="shared" si="5"/>
        <v>0</v>
      </c>
      <c r="L16" s="136"/>
      <c r="M16" s="136"/>
      <c r="N16" s="136"/>
      <c r="O16" s="135">
        <f t="shared" si="6"/>
        <v>0</v>
      </c>
      <c r="P16" s="136"/>
      <c r="Q16" s="136"/>
      <c r="R16" s="136"/>
      <c r="S16" s="135">
        <f t="shared" si="7"/>
        <v>0</v>
      </c>
      <c r="T16" s="136"/>
      <c r="U16" s="136"/>
      <c r="V16" s="136"/>
      <c r="W16" s="135">
        <f t="shared" si="8"/>
        <v>0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/>
      <c r="AG16" s="135">
        <f t="shared" si="10"/>
        <v>0</v>
      </c>
      <c r="AH16" s="137">
        <f t="shared" si="11"/>
        <v>0</v>
      </c>
      <c r="AI16" s="133"/>
      <c r="AJ16" s="134"/>
      <c r="AK16" s="134"/>
      <c r="AL16" s="134"/>
      <c r="AM16" s="135">
        <f t="shared" si="12"/>
        <v>0</v>
      </c>
      <c r="AN16" s="136"/>
      <c r="AO16" s="136"/>
      <c r="AP16" s="136"/>
      <c r="AQ16" s="135">
        <f t="shared" si="13"/>
        <v>0</v>
      </c>
      <c r="AR16" s="136"/>
      <c r="AS16" s="136"/>
      <c r="AT16" s="136"/>
      <c r="AU16" s="135">
        <f t="shared" si="14"/>
        <v>0</v>
      </c>
      <c r="AV16" s="136"/>
      <c r="AW16" s="136"/>
      <c r="AX16" s="136"/>
      <c r="AY16" s="135">
        <f t="shared" si="15"/>
        <v>0</v>
      </c>
      <c r="AZ16" s="136"/>
      <c r="BA16" s="136"/>
      <c r="BB16" s="136"/>
      <c r="BC16" s="135">
        <f t="shared" si="16"/>
        <v>0</v>
      </c>
      <c r="BD16" s="136"/>
      <c r="BE16" s="136"/>
      <c r="BF16" s="136"/>
      <c r="BG16" s="136"/>
      <c r="BH16" s="136"/>
      <c r="BI16" s="135">
        <f t="shared" si="17"/>
        <v>0</v>
      </c>
      <c r="BJ16" s="137">
        <f t="shared" si="18"/>
        <v>0</v>
      </c>
      <c r="BK16" s="133"/>
      <c r="BL16" s="134"/>
      <c r="BM16" s="134"/>
      <c r="BN16" s="135">
        <f t="shared" si="19"/>
        <v>0</v>
      </c>
      <c r="BO16" s="136"/>
      <c r="BP16" s="136"/>
      <c r="BQ16" s="136"/>
      <c r="BR16" s="135">
        <f t="shared" si="20"/>
        <v>0</v>
      </c>
      <c r="BS16" s="136"/>
      <c r="BT16" s="136"/>
      <c r="BU16" s="136"/>
      <c r="BV16" s="135">
        <f t="shared" si="21"/>
        <v>0</v>
      </c>
      <c r="BW16" s="136"/>
      <c r="BX16" s="136"/>
      <c r="BY16" s="136"/>
      <c r="BZ16" s="135">
        <f t="shared" si="22"/>
        <v>0</v>
      </c>
      <c r="CA16" s="136"/>
      <c r="CB16" s="136"/>
      <c r="CC16" s="136"/>
      <c r="CD16" s="135">
        <f t="shared" si="23"/>
        <v>0</v>
      </c>
      <c r="CE16" s="136"/>
      <c r="CF16" s="136"/>
      <c r="CG16" s="136"/>
      <c r="CH16" s="136"/>
      <c r="CI16" s="136"/>
      <c r="CJ16" s="135">
        <f t="shared" si="24"/>
        <v>0</v>
      </c>
      <c r="CK16" s="136">
        <f t="shared" si="25"/>
        <v>0</v>
      </c>
      <c r="CL16" s="138"/>
      <c r="CM16" s="139"/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 t="str">
        <f t="array" ref="C17">INDEX(_Rge_Projectdata_3rd,$B17,MATCH(C$10,_Rge_Headline_Projectdata,0))</f>
        <v/>
      </c>
      <c r="D17" s="130" t="str">
        <f t="array" ref="D17">INDEX(_Rge_Projectdata_3rd,$B17,MATCH(D$10,_Rge_Headline_Projectdata,0))</f>
        <v/>
      </c>
      <c r="E17" s="131" t="str">
        <f t="array" ref="E17">IF(INDEX(_Rge_Projectdata_3rd,$B17,MATCH(E$10,_Rge_Headline_Projectdata,0))=0,"",INDEX(_Rge_Projectdata_3rd,$B17,MATCH(E$10,_Rge_Headline_Projectdata,0)))</f>
        <v/>
      </c>
      <c r="F17" s="132" t="str">
        <f>IF(OR(E17=0,E17&gt;_Reportdate),"Open","Closed")</f>
        <v>Open</v>
      </c>
      <c r="G17" s="133"/>
      <c r="H17" s="134"/>
      <c r="I17" s="134"/>
      <c r="J17" s="134"/>
      <c r="K17" s="135">
        <f t="shared" si="5"/>
        <v>0</v>
      </c>
      <c r="L17" s="136"/>
      <c r="M17" s="136"/>
      <c r="N17" s="136"/>
      <c r="O17" s="135">
        <f t="shared" si="6"/>
        <v>0</v>
      </c>
      <c r="P17" s="136"/>
      <c r="Q17" s="136"/>
      <c r="R17" s="136"/>
      <c r="S17" s="135">
        <f t="shared" si="7"/>
        <v>0</v>
      </c>
      <c r="T17" s="136"/>
      <c r="U17" s="136"/>
      <c r="V17" s="136"/>
      <c r="W17" s="135">
        <f t="shared" si="8"/>
        <v>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/>
      <c r="AG17" s="135">
        <f t="shared" si="10"/>
        <v>0</v>
      </c>
      <c r="AH17" s="137">
        <f t="shared" si="11"/>
        <v>0</v>
      </c>
      <c r="AI17" s="133"/>
      <c r="AJ17" s="134"/>
      <c r="AK17" s="134"/>
      <c r="AL17" s="134"/>
      <c r="AM17" s="135">
        <f t="shared" si="12"/>
        <v>0</v>
      </c>
      <c r="AN17" s="136"/>
      <c r="AO17" s="136"/>
      <c r="AP17" s="136"/>
      <c r="AQ17" s="135">
        <f t="shared" si="13"/>
        <v>0</v>
      </c>
      <c r="AR17" s="136"/>
      <c r="AS17" s="136"/>
      <c r="AT17" s="136"/>
      <c r="AU17" s="135">
        <f t="shared" si="14"/>
        <v>0</v>
      </c>
      <c r="AV17" s="136"/>
      <c r="AW17" s="136"/>
      <c r="AX17" s="136"/>
      <c r="AY17" s="135">
        <f t="shared" si="15"/>
        <v>0</v>
      </c>
      <c r="AZ17" s="136"/>
      <c r="BA17" s="136"/>
      <c r="BB17" s="136"/>
      <c r="BC17" s="135">
        <f t="shared" si="16"/>
        <v>0</v>
      </c>
      <c r="BD17" s="136"/>
      <c r="BE17" s="136"/>
      <c r="BF17" s="136"/>
      <c r="BG17" s="136"/>
      <c r="BH17" s="136"/>
      <c r="BI17" s="135">
        <f t="shared" si="17"/>
        <v>0</v>
      </c>
      <c r="BJ17" s="137">
        <f t="shared" si="18"/>
        <v>0</v>
      </c>
      <c r="BK17" s="133"/>
      <c r="BL17" s="134"/>
      <c r="BM17" s="134"/>
      <c r="BN17" s="135">
        <f t="shared" si="19"/>
        <v>0</v>
      </c>
      <c r="BO17" s="136"/>
      <c r="BP17" s="136"/>
      <c r="BQ17" s="136"/>
      <c r="BR17" s="135">
        <f t="shared" si="20"/>
        <v>0</v>
      </c>
      <c r="BS17" s="136"/>
      <c r="BT17" s="136"/>
      <c r="BU17" s="136"/>
      <c r="BV17" s="135">
        <f t="shared" si="21"/>
        <v>0</v>
      </c>
      <c r="BW17" s="136"/>
      <c r="BX17" s="136"/>
      <c r="BY17" s="136"/>
      <c r="BZ17" s="135">
        <f t="shared" si="22"/>
        <v>0</v>
      </c>
      <c r="CA17" s="136"/>
      <c r="CB17" s="136"/>
      <c r="CC17" s="136"/>
      <c r="CD17" s="135">
        <f t="shared" si="23"/>
        <v>0</v>
      </c>
      <c r="CE17" s="136"/>
      <c r="CF17" s="136"/>
      <c r="CG17" s="136"/>
      <c r="CH17" s="136"/>
      <c r="CI17" s="136"/>
      <c r="CJ17" s="135">
        <f t="shared" si="24"/>
        <v>0</v>
      </c>
      <c r="CK17" s="136">
        <f t="shared" si="25"/>
        <v>0</v>
      </c>
      <c r="CL17" s="138"/>
      <c r="CM17" s="139"/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 t="str">
        <f t="array" ref="C18">INDEX(_Rge_Projectdata_3rd,$B18,MATCH(C$10,_Rge_Headline_Projectdata,0))</f>
        <v/>
      </c>
      <c r="D18" s="130" t="str">
        <f t="array" ref="D18">INDEX(_Rge_Projectdata_3rd,$B18,MATCH(D$10,_Rge_Headline_Projectdata,0))</f>
        <v/>
      </c>
      <c r="E18" s="131" t="str">
        <f t="array" ref="E18">IF(INDEX(_Rge_Projectdata_3rd,$B18,MATCH(E$10,_Rge_Headline_Projectdata,0))=0,"",INDEX(_Rge_Projectdata_3rd,$B18,MATCH(E$10,_Rge_Headline_Projectdata,0)))</f>
        <v/>
      </c>
      <c r="F18" s="132" t="str">
        <f>IF(OR(E18=0,E18&gt;_Reportdate),"Open","Closed")</f>
        <v>Open</v>
      </c>
      <c r="G18" s="133"/>
      <c r="H18" s="134"/>
      <c r="I18" s="134"/>
      <c r="J18" s="134"/>
      <c r="K18" s="135">
        <f t="shared" si="5"/>
        <v>0</v>
      </c>
      <c r="L18" s="136"/>
      <c r="M18" s="136"/>
      <c r="N18" s="136"/>
      <c r="O18" s="135">
        <f t="shared" si="6"/>
        <v>0</v>
      </c>
      <c r="P18" s="136"/>
      <c r="Q18" s="136"/>
      <c r="R18" s="136"/>
      <c r="S18" s="135">
        <f t="shared" si="7"/>
        <v>0</v>
      </c>
      <c r="T18" s="136"/>
      <c r="U18" s="136"/>
      <c r="V18" s="136"/>
      <c r="W18" s="135">
        <f t="shared" si="8"/>
        <v>0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/>
      <c r="AG18" s="135">
        <f t="shared" si="10"/>
        <v>0</v>
      </c>
      <c r="AH18" s="137">
        <f t="shared" si="11"/>
        <v>0</v>
      </c>
      <c r="AI18" s="133"/>
      <c r="AJ18" s="134"/>
      <c r="AK18" s="134"/>
      <c r="AL18" s="134"/>
      <c r="AM18" s="135">
        <f t="shared" si="12"/>
        <v>0</v>
      </c>
      <c r="AN18" s="136"/>
      <c r="AO18" s="136"/>
      <c r="AP18" s="136"/>
      <c r="AQ18" s="135">
        <f t="shared" si="13"/>
        <v>0</v>
      </c>
      <c r="AR18" s="136"/>
      <c r="AS18" s="136"/>
      <c r="AT18" s="136"/>
      <c r="AU18" s="135">
        <f t="shared" si="14"/>
        <v>0</v>
      </c>
      <c r="AV18" s="136"/>
      <c r="AW18" s="136"/>
      <c r="AX18" s="136"/>
      <c r="AY18" s="135">
        <f t="shared" si="15"/>
        <v>0</v>
      </c>
      <c r="AZ18" s="136"/>
      <c r="BA18" s="136"/>
      <c r="BB18" s="136"/>
      <c r="BC18" s="135">
        <f t="shared" si="16"/>
        <v>0</v>
      </c>
      <c r="BD18" s="136"/>
      <c r="BE18" s="136"/>
      <c r="BF18" s="136"/>
      <c r="BG18" s="136"/>
      <c r="BH18" s="136"/>
      <c r="BI18" s="135">
        <f t="shared" si="17"/>
        <v>0</v>
      </c>
      <c r="BJ18" s="137">
        <f t="shared" si="18"/>
        <v>0</v>
      </c>
      <c r="BK18" s="133"/>
      <c r="BL18" s="134"/>
      <c r="BM18" s="134"/>
      <c r="BN18" s="135">
        <f t="shared" si="19"/>
        <v>0</v>
      </c>
      <c r="BO18" s="136"/>
      <c r="BP18" s="136"/>
      <c r="BQ18" s="136"/>
      <c r="BR18" s="135">
        <f t="shared" si="20"/>
        <v>0</v>
      </c>
      <c r="BS18" s="136"/>
      <c r="BT18" s="136"/>
      <c r="BU18" s="136"/>
      <c r="BV18" s="135">
        <f t="shared" si="21"/>
        <v>0</v>
      </c>
      <c r="BW18" s="136"/>
      <c r="BX18" s="136"/>
      <c r="BY18" s="136"/>
      <c r="BZ18" s="135">
        <f t="shared" si="22"/>
        <v>0</v>
      </c>
      <c r="CA18" s="136"/>
      <c r="CB18" s="136"/>
      <c r="CC18" s="136"/>
      <c r="CD18" s="135">
        <f t="shared" si="23"/>
        <v>0</v>
      </c>
      <c r="CE18" s="136"/>
      <c r="CF18" s="136"/>
      <c r="CG18" s="136"/>
      <c r="CH18" s="136"/>
      <c r="CI18" s="136"/>
      <c r="CJ18" s="135">
        <f t="shared" si="24"/>
        <v>0</v>
      </c>
      <c r="CK18" s="136">
        <f t="shared" si="25"/>
        <v>0</v>
      </c>
      <c r="CL18" s="138"/>
      <c r="CM18" s="139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 t="str">
        <f t="array" ref="C19">INDEX(_Rge_Projectdata_3rd,$B19,MATCH(C$10,_Rge_Headline_Projectdata,0))</f>
        <v/>
      </c>
      <c r="D19" s="130" t="str">
        <f t="array" ref="D19">INDEX(_Rge_Projectdata_3rd,$B19,MATCH(D$10,_Rge_Headline_Projectdata,0))</f>
        <v/>
      </c>
      <c r="E19" s="131" t="str">
        <f t="array" ref="E19">IF(INDEX(_Rge_Projectdata_3rd,$B19,MATCH(E$10,_Rge_Headline_Projectdata,0))=0,"",INDEX(_Rge_Projectdata_3rd,$B19,MATCH(E$10,_Rge_Headline_Projectdata,0)))</f>
        <v/>
      </c>
      <c r="F19" s="132" t="str">
        <f>IF(OR(E19=0,E19&gt;_Reportdate),"Open","Closed")</f>
        <v>Open</v>
      </c>
      <c r="G19" s="133"/>
      <c r="H19" s="134"/>
      <c r="I19" s="134"/>
      <c r="J19" s="134"/>
      <c r="K19" s="135">
        <f t="shared" si="5"/>
        <v>0</v>
      </c>
      <c r="L19" s="136"/>
      <c r="M19" s="136"/>
      <c r="N19" s="136"/>
      <c r="O19" s="135">
        <f t="shared" si="6"/>
        <v>0</v>
      </c>
      <c r="P19" s="136"/>
      <c r="Q19" s="136"/>
      <c r="R19" s="136"/>
      <c r="S19" s="135">
        <f t="shared" si="7"/>
        <v>0</v>
      </c>
      <c r="T19" s="136"/>
      <c r="U19" s="136"/>
      <c r="V19" s="136"/>
      <c r="W19" s="135">
        <f t="shared" si="8"/>
        <v>0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/>
      <c r="AG19" s="135">
        <f t="shared" si="10"/>
        <v>0</v>
      </c>
      <c r="AH19" s="137">
        <f t="shared" si="11"/>
        <v>0</v>
      </c>
      <c r="AI19" s="133"/>
      <c r="AJ19" s="134"/>
      <c r="AK19" s="134"/>
      <c r="AL19" s="134"/>
      <c r="AM19" s="135">
        <f t="shared" si="12"/>
        <v>0</v>
      </c>
      <c r="AN19" s="136"/>
      <c r="AO19" s="136"/>
      <c r="AP19" s="136"/>
      <c r="AQ19" s="135">
        <f t="shared" si="13"/>
        <v>0</v>
      </c>
      <c r="AR19" s="136"/>
      <c r="AS19" s="136"/>
      <c r="AT19" s="136"/>
      <c r="AU19" s="135">
        <f t="shared" si="14"/>
        <v>0</v>
      </c>
      <c r="AV19" s="136"/>
      <c r="AW19" s="136"/>
      <c r="AX19" s="136"/>
      <c r="AY19" s="135">
        <f t="shared" si="15"/>
        <v>0</v>
      </c>
      <c r="AZ19" s="136"/>
      <c r="BA19" s="136"/>
      <c r="BB19" s="136"/>
      <c r="BC19" s="135">
        <f t="shared" si="16"/>
        <v>0</v>
      </c>
      <c r="BD19" s="136"/>
      <c r="BE19" s="136"/>
      <c r="BF19" s="136"/>
      <c r="BG19" s="136"/>
      <c r="BH19" s="136"/>
      <c r="BI19" s="135">
        <f t="shared" si="17"/>
        <v>0</v>
      </c>
      <c r="BJ19" s="137">
        <f t="shared" si="18"/>
        <v>0</v>
      </c>
      <c r="BK19" s="133"/>
      <c r="BL19" s="134"/>
      <c r="BM19" s="134"/>
      <c r="BN19" s="135">
        <f t="shared" si="19"/>
        <v>0</v>
      </c>
      <c r="BO19" s="136"/>
      <c r="BP19" s="136"/>
      <c r="BQ19" s="136"/>
      <c r="BR19" s="135">
        <f t="shared" si="20"/>
        <v>0</v>
      </c>
      <c r="BS19" s="136"/>
      <c r="BT19" s="136"/>
      <c r="BU19" s="136"/>
      <c r="BV19" s="135">
        <f t="shared" si="21"/>
        <v>0</v>
      </c>
      <c r="BW19" s="136"/>
      <c r="BX19" s="136"/>
      <c r="BY19" s="136"/>
      <c r="BZ19" s="135">
        <f t="shared" si="22"/>
        <v>0</v>
      </c>
      <c r="CA19" s="136"/>
      <c r="CB19" s="136"/>
      <c r="CC19" s="136"/>
      <c r="CD19" s="135">
        <f t="shared" si="23"/>
        <v>0</v>
      </c>
      <c r="CE19" s="136"/>
      <c r="CF19" s="136"/>
      <c r="CG19" s="136"/>
      <c r="CH19" s="136"/>
      <c r="CI19" s="136"/>
      <c r="CJ19" s="135">
        <f t="shared" si="24"/>
        <v>0</v>
      </c>
      <c r="CK19" s="136">
        <f t="shared" si="25"/>
        <v>0</v>
      </c>
      <c r="CL19" s="138"/>
      <c r="CM19" s="139"/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 t="str">
        <f t="array" ref="C20">INDEX(_Rge_Projectdata_3rd,$B20,MATCH(C$10,_Rge_Headline_Projectdata,0))</f>
        <v/>
      </c>
      <c r="D20" s="130" t="str">
        <f t="array" ref="D20">INDEX(_Rge_Projectdata_3rd,$B20,MATCH(D$10,_Rge_Headline_Projectdata,0))</f>
        <v/>
      </c>
      <c r="E20" s="131" t="str">
        <f t="array" ref="E20">IF(INDEX(_Rge_Projectdata_3rd,$B20,MATCH(E$10,_Rge_Headline_Projectdata,0))=0,"",INDEX(_Rge_Projectdata_3rd,$B20,MATCH(E$10,_Rge_Headline_Projectdata,0)))</f>
        <v/>
      </c>
      <c r="F20" s="132" t="str">
        <f>IF(OR(E20=0,E20&gt;_Reportdate),"Open","Closed")</f>
        <v>Open</v>
      </c>
      <c r="G20" s="133"/>
      <c r="H20" s="134"/>
      <c r="I20" s="134"/>
      <c r="J20" s="134"/>
      <c r="K20" s="135">
        <f t="shared" si="5"/>
        <v>0</v>
      </c>
      <c r="L20" s="136"/>
      <c r="M20" s="136"/>
      <c r="N20" s="136"/>
      <c r="O20" s="135">
        <f t="shared" si="6"/>
        <v>0</v>
      </c>
      <c r="P20" s="136"/>
      <c r="Q20" s="136"/>
      <c r="R20" s="136"/>
      <c r="S20" s="135">
        <f t="shared" si="7"/>
        <v>0</v>
      </c>
      <c r="T20" s="136"/>
      <c r="U20" s="136"/>
      <c r="V20" s="136"/>
      <c r="W20" s="135">
        <f t="shared" si="8"/>
        <v>0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/>
      <c r="AG20" s="135">
        <f t="shared" si="10"/>
        <v>0</v>
      </c>
      <c r="AH20" s="137">
        <f t="shared" si="11"/>
        <v>0</v>
      </c>
      <c r="AI20" s="133"/>
      <c r="AJ20" s="134"/>
      <c r="AK20" s="134"/>
      <c r="AL20" s="134"/>
      <c r="AM20" s="135">
        <f t="shared" si="12"/>
        <v>0</v>
      </c>
      <c r="AN20" s="136"/>
      <c r="AO20" s="136"/>
      <c r="AP20" s="136"/>
      <c r="AQ20" s="135">
        <f t="shared" si="13"/>
        <v>0</v>
      </c>
      <c r="AR20" s="136"/>
      <c r="AS20" s="136"/>
      <c r="AT20" s="136"/>
      <c r="AU20" s="135">
        <f t="shared" si="14"/>
        <v>0</v>
      </c>
      <c r="AV20" s="136"/>
      <c r="AW20" s="136"/>
      <c r="AX20" s="136"/>
      <c r="AY20" s="135">
        <f t="shared" si="15"/>
        <v>0</v>
      </c>
      <c r="AZ20" s="136"/>
      <c r="BA20" s="136"/>
      <c r="BB20" s="136"/>
      <c r="BC20" s="135">
        <f t="shared" si="16"/>
        <v>0</v>
      </c>
      <c r="BD20" s="136"/>
      <c r="BE20" s="136"/>
      <c r="BF20" s="136"/>
      <c r="BG20" s="136"/>
      <c r="BH20" s="136"/>
      <c r="BI20" s="135">
        <f t="shared" si="17"/>
        <v>0</v>
      </c>
      <c r="BJ20" s="137">
        <f t="shared" si="18"/>
        <v>0</v>
      </c>
      <c r="BK20" s="133"/>
      <c r="BL20" s="134"/>
      <c r="BM20" s="134"/>
      <c r="BN20" s="135">
        <f t="shared" si="19"/>
        <v>0</v>
      </c>
      <c r="BO20" s="136"/>
      <c r="BP20" s="136"/>
      <c r="BQ20" s="136"/>
      <c r="BR20" s="135">
        <f t="shared" si="20"/>
        <v>0</v>
      </c>
      <c r="BS20" s="136"/>
      <c r="BT20" s="136"/>
      <c r="BU20" s="136"/>
      <c r="BV20" s="135">
        <f t="shared" si="21"/>
        <v>0</v>
      </c>
      <c r="BW20" s="136"/>
      <c r="BX20" s="136"/>
      <c r="BY20" s="136"/>
      <c r="BZ20" s="135">
        <f t="shared" si="22"/>
        <v>0</v>
      </c>
      <c r="CA20" s="136"/>
      <c r="CB20" s="136"/>
      <c r="CC20" s="136"/>
      <c r="CD20" s="135">
        <f t="shared" si="23"/>
        <v>0</v>
      </c>
      <c r="CE20" s="136"/>
      <c r="CF20" s="136"/>
      <c r="CG20" s="136"/>
      <c r="CH20" s="136"/>
      <c r="CI20" s="136"/>
      <c r="CJ20" s="135">
        <f t="shared" si="24"/>
        <v>0</v>
      </c>
      <c r="CK20" s="136">
        <f t="shared" si="25"/>
        <v>0</v>
      </c>
      <c r="CL20" s="138"/>
      <c r="CM20" s="139"/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 t="str">
        <f t="array" ref="C21">INDEX(_Rge_Projectdata_3rd,$B21,MATCH(C$10,_Rge_Headline_Projectdata,0))</f>
        <v/>
      </c>
      <c r="D21" s="130" t="str">
        <f t="array" ref="D21">INDEX(_Rge_Projectdata_3rd,$B21,MATCH(D$10,_Rge_Headline_Projectdata,0))</f>
        <v/>
      </c>
      <c r="E21" s="131" t="str">
        <f t="array" ref="E21">IF(INDEX(_Rge_Projectdata_3rd,$B21,MATCH(E$10,_Rge_Headline_Projectdata,0))=0,"",INDEX(_Rge_Projectdata_3rd,$B21,MATCH(E$10,_Rge_Headline_Projectdata,0)))</f>
        <v/>
      </c>
      <c r="F21" s="132" t="str">
        <f>IF(OR(E21=0,E21&gt;_Reportdate),"Open","Closed")</f>
        <v>Open</v>
      </c>
      <c r="G21" s="133"/>
      <c r="H21" s="134"/>
      <c r="I21" s="134"/>
      <c r="J21" s="134"/>
      <c r="K21" s="135">
        <f t="shared" si="5"/>
        <v>0</v>
      </c>
      <c r="L21" s="136"/>
      <c r="M21" s="136"/>
      <c r="N21" s="136"/>
      <c r="O21" s="135">
        <f t="shared" si="6"/>
        <v>0</v>
      </c>
      <c r="P21" s="136"/>
      <c r="Q21" s="136"/>
      <c r="R21" s="136"/>
      <c r="S21" s="135">
        <f t="shared" si="7"/>
        <v>0</v>
      </c>
      <c r="T21" s="136"/>
      <c r="U21" s="136"/>
      <c r="V21" s="136"/>
      <c r="W21" s="135">
        <f t="shared" si="8"/>
        <v>0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/>
      <c r="AG21" s="135">
        <f t="shared" si="10"/>
        <v>0</v>
      </c>
      <c r="AH21" s="137">
        <f t="shared" si="11"/>
        <v>0</v>
      </c>
      <c r="AI21" s="133"/>
      <c r="AJ21" s="134"/>
      <c r="AK21" s="134"/>
      <c r="AL21" s="134"/>
      <c r="AM21" s="135">
        <f t="shared" si="12"/>
        <v>0</v>
      </c>
      <c r="AN21" s="136"/>
      <c r="AO21" s="136"/>
      <c r="AP21" s="136"/>
      <c r="AQ21" s="135">
        <f t="shared" si="13"/>
        <v>0</v>
      </c>
      <c r="AR21" s="136"/>
      <c r="AS21" s="136"/>
      <c r="AT21" s="136"/>
      <c r="AU21" s="135">
        <f t="shared" si="14"/>
        <v>0</v>
      </c>
      <c r="AV21" s="136"/>
      <c r="AW21" s="136"/>
      <c r="AX21" s="136"/>
      <c r="AY21" s="135">
        <f t="shared" si="15"/>
        <v>0</v>
      </c>
      <c r="AZ21" s="136"/>
      <c r="BA21" s="136"/>
      <c r="BB21" s="136"/>
      <c r="BC21" s="135">
        <f t="shared" si="16"/>
        <v>0</v>
      </c>
      <c r="BD21" s="136"/>
      <c r="BE21" s="136"/>
      <c r="BF21" s="136"/>
      <c r="BG21" s="136"/>
      <c r="BH21" s="136"/>
      <c r="BI21" s="135">
        <f t="shared" si="17"/>
        <v>0</v>
      </c>
      <c r="BJ21" s="137">
        <f t="shared" si="18"/>
        <v>0</v>
      </c>
      <c r="BK21" s="133"/>
      <c r="BL21" s="134"/>
      <c r="BM21" s="134"/>
      <c r="BN21" s="135">
        <f t="shared" si="19"/>
        <v>0</v>
      </c>
      <c r="BO21" s="136"/>
      <c r="BP21" s="136"/>
      <c r="BQ21" s="136"/>
      <c r="BR21" s="135">
        <f t="shared" si="20"/>
        <v>0</v>
      </c>
      <c r="BS21" s="136"/>
      <c r="BT21" s="136"/>
      <c r="BU21" s="136"/>
      <c r="BV21" s="135">
        <f t="shared" si="21"/>
        <v>0</v>
      </c>
      <c r="BW21" s="136"/>
      <c r="BX21" s="136"/>
      <c r="BY21" s="136"/>
      <c r="BZ21" s="135">
        <f t="shared" si="22"/>
        <v>0</v>
      </c>
      <c r="CA21" s="136"/>
      <c r="CB21" s="136"/>
      <c r="CC21" s="136"/>
      <c r="CD21" s="135">
        <f t="shared" si="23"/>
        <v>0</v>
      </c>
      <c r="CE21" s="136"/>
      <c r="CF21" s="136"/>
      <c r="CG21" s="136"/>
      <c r="CH21" s="136"/>
      <c r="CI21" s="136"/>
      <c r="CJ21" s="135">
        <f t="shared" si="24"/>
        <v>0</v>
      </c>
      <c r="CK21" s="136">
        <f t="shared" si="25"/>
        <v>0</v>
      </c>
      <c r="CL21" s="138"/>
      <c r="CM21" s="139"/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 t="str">
        <f t="array" ref="C22">INDEX(_Rge_Projectdata_3rd,$B22,MATCH(C$10,_Rge_Headline_Projectdata,0))</f>
        <v/>
      </c>
      <c r="D22" s="130" t="str">
        <f t="array" ref="D22">INDEX(_Rge_Projectdata_3rd,$B22,MATCH(D$10,_Rge_Headline_Projectdata,0))</f>
        <v/>
      </c>
      <c r="E22" s="131" t="str">
        <f t="array" ref="E22">IF(INDEX(_Rge_Projectdata_3rd,$B22,MATCH(E$10,_Rge_Headline_Projectdata,0))=0,"",INDEX(_Rge_Projectdata_3rd,$B22,MATCH(E$10,_Rge_Headline_Projectdata,0)))</f>
        <v/>
      </c>
      <c r="F22" s="132" t="str">
        <f>IF(OR(E22=0,E22&gt;_Reportdate),"Open","Closed")</f>
        <v>Open</v>
      </c>
      <c r="G22" s="133"/>
      <c r="H22" s="134"/>
      <c r="I22" s="134"/>
      <c r="J22" s="134"/>
      <c r="K22" s="135">
        <f t="shared" si="5"/>
        <v>0</v>
      </c>
      <c r="L22" s="136"/>
      <c r="M22" s="136"/>
      <c r="N22" s="136"/>
      <c r="O22" s="135">
        <f t="shared" si="6"/>
        <v>0</v>
      </c>
      <c r="P22" s="136"/>
      <c r="Q22" s="136"/>
      <c r="R22" s="136"/>
      <c r="S22" s="135">
        <f t="shared" si="7"/>
        <v>0</v>
      </c>
      <c r="T22" s="136"/>
      <c r="U22" s="136"/>
      <c r="V22" s="136"/>
      <c r="W22" s="135">
        <f t="shared" si="8"/>
        <v>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/>
      <c r="AG22" s="135">
        <f t="shared" si="10"/>
        <v>0</v>
      </c>
      <c r="AH22" s="137">
        <f t="shared" si="11"/>
        <v>0</v>
      </c>
      <c r="AI22" s="133"/>
      <c r="AJ22" s="134"/>
      <c r="AK22" s="134"/>
      <c r="AL22" s="134"/>
      <c r="AM22" s="135">
        <f t="shared" si="12"/>
        <v>0</v>
      </c>
      <c r="AN22" s="136"/>
      <c r="AO22" s="136"/>
      <c r="AP22" s="136"/>
      <c r="AQ22" s="135">
        <f t="shared" si="13"/>
        <v>0</v>
      </c>
      <c r="AR22" s="136"/>
      <c r="AS22" s="136"/>
      <c r="AT22" s="136"/>
      <c r="AU22" s="135">
        <f t="shared" si="14"/>
        <v>0</v>
      </c>
      <c r="AV22" s="136"/>
      <c r="AW22" s="136"/>
      <c r="AX22" s="136"/>
      <c r="AY22" s="135">
        <f t="shared" si="15"/>
        <v>0</v>
      </c>
      <c r="AZ22" s="136"/>
      <c r="BA22" s="136"/>
      <c r="BB22" s="136"/>
      <c r="BC22" s="135">
        <f t="shared" si="16"/>
        <v>0</v>
      </c>
      <c r="BD22" s="136"/>
      <c r="BE22" s="136"/>
      <c r="BF22" s="136"/>
      <c r="BG22" s="136"/>
      <c r="BH22" s="136"/>
      <c r="BI22" s="135">
        <f t="shared" si="17"/>
        <v>0</v>
      </c>
      <c r="BJ22" s="137">
        <f t="shared" si="18"/>
        <v>0</v>
      </c>
      <c r="BK22" s="133"/>
      <c r="BL22" s="134"/>
      <c r="BM22" s="134"/>
      <c r="BN22" s="135">
        <f t="shared" si="19"/>
        <v>0</v>
      </c>
      <c r="BO22" s="136"/>
      <c r="BP22" s="136"/>
      <c r="BQ22" s="136"/>
      <c r="BR22" s="135">
        <f t="shared" si="20"/>
        <v>0</v>
      </c>
      <c r="BS22" s="136"/>
      <c r="BT22" s="136"/>
      <c r="BU22" s="136"/>
      <c r="BV22" s="135">
        <f t="shared" si="21"/>
        <v>0</v>
      </c>
      <c r="BW22" s="136"/>
      <c r="BX22" s="136"/>
      <c r="BY22" s="136"/>
      <c r="BZ22" s="135">
        <f t="shared" si="22"/>
        <v>0</v>
      </c>
      <c r="CA22" s="136"/>
      <c r="CB22" s="136"/>
      <c r="CC22" s="136"/>
      <c r="CD22" s="135">
        <f t="shared" si="23"/>
        <v>0</v>
      </c>
      <c r="CE22" s="136"/>
      <c r="CF22" s="136"/>
      <c r="CG22" s="136"/>
      <c r="CH22" s="136"/>
      <c r="CI22" s="136"/>
      <c r="CJ22" s="135">
        <f t="shared" si="24"/>
        <v>0</v>
      </c>
      <c r="CK22" s="136">
        <f t="shared" si="25"/>
        <v>0</v>
      </c>
      <c r="CL22" s="138"/>
      <c r="CM22" s="139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 t="str">
        <f t="array" ref="C23">INDEX(_Rge_Projectdata_3rd,$B23,MATCH(C$10,_Rge_Headline_Projectdata,0))</f>
        <v/>
      </c>
      <c r="D23" s="130" t="str">
        <f t="array" ref="D23">INDEX(_Rge_Projectdata_3rd,$B23,MATCH(D$10,_Rge_Headline_Projectdata,0))</f>
        <v/>
      </c>
      <c r="E23" s="131" t="str">
        <f t="array" ref="E23">IF(INDEX(_Rge_Projectdata_3rd,$B23,MATCH(E$10,_Rge_Headline_Projectdata,0))=0,"",INDEX(_Rge_Projectdata_3rd,$B23,MATCH(E$10,_Rge_Headline_Projectdata,0)))</f>
        <v/>
      </c>
      <c r="F23" s="132" t="str">
        <f>IF(OR(E23=0,E23&gt;_Reportdate),"Open","Closed")</f>
        <v>Open</v>
      </c>
      <c r="G23" s="133"/>
      <c r="H23" s="134"/>
      <c r="I23" s="134"/>
      <c r="J23" s="134"/>
      <c r="K23" s="135">
        <f t="shared" si="5"/>
        <v>0</v>
      </c>
      <c r="L23" s="136"/>
      <c r="M23" s="136"/>
      <c r="N23" s="136"/>
      <c r="O23" s="135">
        <f t="shared" si="6"/>
        <v>0</v>
      </c>
      <c r="P23" s="136"/>
      <c r="Q23" s="136"/>
      <c r="R23" s="136"/>
      <c r="S23" s="135">
        <f t="shared" si="7"/>
        <v>0</v>
      </c>
      <c r="T23" s="136"/>
      <c r="U23" s="136"/>
      <c r="V23" s="136"/>
      <c r="W23" s="135">
        <f t="shared" si="8"/>
        <v>0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/>
      <c r="AG23" s="135">
        <f t="shared" si="10"/>
        <v>0</v>
      </c>
      <c r="AH23" s="137">
        <f t="shared" si="11"/>
        <v>0</v>
      </c>
      <c r="AI23" s="133"/>
      <c r="AJ23" s="134"/>
      <c r="AK23" s="134"/>
      <c r="AL23" s="134"/>
      <c r="AM23" s="135">
        <f t="shared" si="12"/>
        <v>0</v>
      </c>
      <c r="AN23" s="136"/>
      <c r="AO23" s="136"/>
      <c r="AP23" s="136"/>
      <c r="AQ23" s="135">
        <f t="shared" si="13"/>
        <v>0</v>
      </c>
      <c r="AR23" s="136"/>
      <c r="AS23" s="136"/>
      <c r="AT23" s="136"/>
      <c r="AU23" s="135">
        <f t="shared" si="14"/>
        <v>0</v>
      </c>
      <c r="AV23" s="136"/>
      <c r="AW23" s="136"/>
      <c r="AX23" s="136"/>
      <c r="AY23" s="135">
        <f t="shared" si="15"/>
        <v>0</v>
      </c>
      <c r="AZ23" s="136"/>
      <c r="BA23" s="136"/>
      <c r="BB23" s="136"/>
      <c r="BC23" s="135">
        <f t="shared" si="16"/>
        <v>0</v>
      </c>
      <c r="BD23" s="136"/>
      <c r="BE23" s="136"/>
      <c r="BF23" s="136"/>
      <c r="BG23" s="136"/>
      <c r="BH23" s="136"/>
      <c r="BI23" s="135">
        <f t="shared" si="17"/>
        <v>0</v>
      </c>
      <c r="BJ23" s="137">
        <f t="shared" si="18"/>
        <v>0</v>
      </c>
      <c r="BK23" s="133"/>
      <c r="BL23" s="134"/>
      <c r="BM23" s="134"/>
      <c r="BN23" s="135">
        <f t="shared" si="19"/>
        <v>0</v>
      </c>
      <c r="BO23" s="136"/>
      <c r="BP23" s="136"/>
      <c r="BQ23" s="136"/>
      <c r="BR23" s="135">
        <f t="shared" si="20"/>
        <v>0</v>
      </c>
      <c r="BS23" s="136"/>
      <c r="BT23" s="136"/>
      <c r="BU23" s="136"/>
      <c r="BV23" s="135">
        <f t="shared" si="21"/>
        <v>0</v>
      </c>
      <c r="BW23" s="136"/>
      <c r="BX23" s="136"/>
      <c r="BY23" s="136"/>
      <c r="BZ23" s="135">
        <f t="shared" si="22"/>
        <v>0</v>
      </c>
      <c r="CA23" s="136"/>
      <c r="CB23" s="136"/>
      <c r="CC23" s="136"/>
      <c r="CD23" s="135">
        <f t="shared" si="23"/>
        <v>0</v>
      </c>
      <c r="CE23" s="136"/>
      <c r="CF23" s="136"/>
      <c r="CG23" s="136"/>
      <c r="CH23" s="136"/>
      <c r="CI23" s="136"/>
      <c r="CJ23" s="135">
        <f t="shared" si="24"/>
        <v>0</v>
      </c>
      <c r="CK23" s="136">
        <f t="shared" si="25"/>
        <v>0</v>
      </c>
      <c r="CL23" s="138"/>
      <c r="CM23" s="139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 t="str">
        <f t="array" ref="C24">INDEX(_Rge_Projectdata_3rd,$B24,MATCH(C$10,_Rge_Headline_Projectdata,0))</f>
        <v/>
      </c>
      <c r="D24" s="130" t="str">
        <f t="array" ref="D24">INDEX(_Rge_Projectdata_3rd,$B24,MATCH(D$10,_Rge_Headline_Projectdata,0))</f>
        <v/>
      </c>
      <c r="E24" s="131" t="str">
        <f t="array" ref="E24">IF(INDEX(_Rge_Projectdata_3rd,$B24,MATCH(E$10,_Rge_Headline_Projectdata,0))=0,"",INDEX(_Rge_Projectdata_3rd,$B24,MATCH(E$10,_Rge_Headline_Projectdata,0)))</f>
        <v/>
      </c>
      <c r="F24" s="132" t="str">
        <f>IF(OR(E24=0,E24&gt;_Reportdate),"Open","Closed")</f>
        <v>Open</v>
      </c>
      <c r="G24" s="133"/>
      <c r="H24" s="134"/>
      <c r="I24" s="134"/>
      <c r="J24" s="134"/>
      <c r="K24" s="135">
        <f t="shared" si="5"/>
        <v>0</v>
      </c>
      <c r="L24" s="136"/>
      <c r="M24" s="136"/>
      <c r="N24" s="136"/>
      <c r="O24" s="135">
        <f t="shared" si="6"/>
        <v>0</v>
      </c>
      <c r="P24" s="136"/>
      <c r="Q24" s="136"/>
      <c r="R24" s="136"/>
      <c r="S24" s="135">
        <f t="shared" si="7"/>
        <v>0</v>
      </c>
      <c r="T24" s="136"/>
      <c r="U24" s="136"/>
      <c r="V24" s="136"/>
      <c r="W24" s="135">
        <f t="shared" si="8"/>
        <v>0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/>
      <c r="AG24" s="135">
        <f t="shared" si="10"/>
        <v>0</v>
      </c>
      <c r="AH24" s="137">
        <f t="shared" si="11"/>
        <v>0</v>
      </c>
      <c r="AI24" s="133"/>
      <c r="AJ24" s="134"/>
      <c r="AK24" s="134"/>
      <c r="AL24" s="134"/>
      <c r="AM24" s="135">
        <f t="shared" si="12"/>
        <v>0</v>
      </c>
      <c r="AN24" s="136"/>
      <c r="AO24" s="136"/>
      <c r="AP24" s="136"/>
      <c r="AQ24" s="135">
        <f t="shared" si="13"/>
        <v>0</v>
      </c>
      <c r="AR24" s="136"/>
      <c r="AS24" s="136"/>
      <c r="AT24" s="136"/>
      <c r="AU24" s="135">
        <f t="shared" si="14"/>
        <v>0</v>
      </c>
      <c r="AV24" s="136"/>
      <c r="AW24" s="136"/>
      <c r="AX24" s="136"/>
      <c r="AY24" s="135">
        <f t="shared" si="15"/>
        <v>0</v>
      </c>
      <c r="AZ24" s="136"/>
      <c r="BA24" s="136"/>
      <c r="BB24" s="136"/>
      <c r="BC24" s="135">
        <f t="shared" si="16"/>
        <v>0</v>
      </c>
      <c r="BD24" s="136"/>
      <c r="BE24" s="136"/>
      <c r="BF24" s="136"/>
      <c r="BG24" s="136"/>
      <c r="BH24" s="136"/>
      <c r="BI24" s="135">
        <f t="shared" si="17"/>
        <v>0</v>
      </c>
      <c r="BJ24" s="137">
        <f t="shared" si="18"/>
        <v>0</v>
      </c>
      <c r="BK24" s="133"/>
      <c r="BL24" s="134"/>
      <c r="BM24" s="134"/>
      <c r="BN24" s="135">
        <f t="shared" si="19"/>
        <v>0</v>
      </c>
      <c r="BO24" s="136"/>
      <c r="BP24" s="136"/>
      <c r="BQ24" s="136"/>
      <c r="BR24" s="135">
        <f t="shared" si="20"/>
        <v>0</v>
      </c>
      <c r="BS24" s="136"/>
      <c r="BT24" s="136"/>
      <c r="BU24" s="136"/>
      <c r="BV24" s="135">
        <f t="shared" si="21"/>
        <v>0</v>
      </c>
      <c r="BW24" s="136"/>
      <c r="BX24" s="136"/>
      <c r="BY24" s="136"/>
      <c r="BZ24" s="135">
        <f t="shared" si="22"/>
        <v>0</v>
      </c>
      <c r="CA24" s="136"/>
      <c r="CB24" s="136"/>
      <c r="CC24" s="136"/>
      <c r="CD24" s="135">
        <f t="shared" si="23"/>
        <v>0</v>
      </c>
      <c r="CE24" s="136"/>
      <c r="CF24" s="136"/>
      <c r="CG24" s="136"/>
      <c r="CH24" s="136"/>
      <c r="CI24" s="136"/>
      <c r="CJ24" s="135">
        <f t="shared" si="24"/>
        <v>0</v>
      </c>
      <c r="CK24" s="136">
        <f t="shared" si="25"/>
        <v>0</v>
      </c>
      <c r="CL24" s="138"/>
      <c r="CM24" s="139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 t="str">
        <f t="array" ref="C25">INDEX(_Rge_Projectdata_3rd,$B25,MATCH(C$10,_Rge_Headline_Projectdata,0))</f>
        <v/>
      </c>
      <c r="D25" s="130" t="str">
        <f t="array" ref="D25">INDEX(_Rge_Projectdata_3rd,$B25,MATCH(D$10,_Rge_Headline_Projectdata,0))</f>
        <v/>
      </c>
      <c r="E25" s="131" t="str">
        <f t="array" ref="E25">IF(INDEX(_Rge_Projectdata_3rd,$B25,MATCH(E$10,_Rge_Headline_Projectdata,0))=0,"",INDEX(_Rge_Projectdata_3rd,$B25,MATCH(E$10,_Rge_Headline_Projectdata,0)))</f>
        <v/>
      </c>
      <c r="F25" s="132" t="str">
        <f>IF(OR(E25=0,E25&gt;_Reportdate),"Open","Closed")</f>
        <v>Open</v>
      </c>
      <c r="G25" s="133"/>
      <c r="H25" s="134"/>
      <c r="I25" s="134"/>
      <c r="J25" s="134"/>
      <c r="K25" s="135">
        <f t="shared" si="5"/>
        <v>0</v>
      </c>
      <c r="L25" s="136"/>
      <c r="M25" s="136"/>
      <c r="N25" s="136"/>
      <c r="O25" s="135">
        <f t="shared" si="6"/>
        <v>0</v>
      </c>
      <c r="P25" s="136"/>
      <c r="Q25" s="136"/>
      <c r="R25" s="136"/>
      <c r="S25" s="135">
        <f t="shared" si="7"/>
        <v>0</v>
      </c>
      <c r="T25" s="136"/>
      <c r="U25" s="136"/>
      <c r="V25" s="136"/>
      <c r="W25" s="135">
        <f t="shared" si="8"/>
        <v>0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0</v>
      </c>
      <c r="AI25" s="133"/>
      <c r="AJ25" s="134"/>
      <c r="AK25" s="134"/>
      <c r="AL25" s="134"/>
      <c r="AM25" s="135">
        <f t="shared" si="12"/>
        <v>0</v>
      </c>
      <c r="AN25" s="136"/>
      <c r="AO25" s="136"/>
      <c r="AP25" s="136"/>
      <c r="AQ25" s="135">
        <f t="shared" si="13"/>
        <v>0</v>
      </c>
      <c r="AR25" s="136"/>
      <c r="AS25" s="136"/>
      <c r="AT25" s="136"/>
      <c r="AU25" s="135">
        <f t="shared" si="14"/>
        <v>0</v>
      </c>
      <c r="AV25" s="136"/>
      <c r="AW25" s="136"/>
      <c r="AX25" s="136"/>
      <c r="AY25" s="135">
        <f t="shared" si="15"/>
        <v>0</v>
      </c>
      <c r="AZ25" s="136"/>
      <c r="BA25" s="136"/>
      <c r="BB25" s="136"/>
      <c r="BC25" s="135">
        <f t="shared" si="16"/>
        <v>0</v>
      </c>
      <c r="BD25" s="136"/>
      <c r="BE25" s="136"/>
      <c r="BF25" s="136"/>
      <c r="BG25" s="136"/>
      <c r="BH25" s="136"/>
      <c r="BI25" s="135">
        <f t="shared" si="17"/>
        <v>0</v>
      </c>
      <c r="BJ25" s="137">
        <f t="shared" si="18"/>
        <v>0</v>
      </c>
      <c r="BK25" s="133"/>
      <c r="BL25" s="134"/>
      <c r="BM25" s="134"/>
      <c r="BN25" s="135">
        <f t="shared" si="19"/>
        <v>0</v>
      </c>
      <c r="BO25" s="136"/>
      <c r="BP25" s="136"/>
      <c r="BQ25" s="136"/>
      <c r="BR25" s="135">
        <f t="shared" si="20"/>
        <v>0</v>
      </c>
      <c r="BS25" s="136"/>
      <c r="BT25" s="136"/>
      <c r="BU25" s="136"/>
      <c r="BV25" s="135">
        <f t="shared" si="21"/>
        <v>0</v>
      </c>
      <c r="BW25" s="136"/>
      <c r="BX25" s="136"/>
      <c r="BY25" s="136"/>
      <c r="BZ25" s="135">
        <f t="shared" si="22"/>
        <v>0</v>
      </c>
      <c r="CA25" s="136"/>
      <c r="CB25" s="136"/>
      <c r="CC25" s="136"/>
      <c r="CD25" s="135">
        <f t="shared" si="23"/>
        <v>0</v>
      </c>
      <c r="CE25" s="136"/>
      <c r="CF25" s="136"/>
      <c r="CG25" s="136"/>
      <c r="CH25" s="136"/>
      <c r="CI25" s="136"/>
      <c r="CJ25" s="135">
        <f t="shared" si="24"/>
        <v>0</v>
      </c>
      <c r="CK25" s="136">
        <f t="shared" si="25"/>
        <v>0</v>
      </c>
      <c r="CL25" s="138"/>
      <c r="CM25" s="139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 t="str">
        <f t="array" ref="C26">INDEX(_Rge_Projectdata_3rd,$B26,MATCH(C$10,_Rge_Headline_Projectdata,0))</f>
        <v/>
      </c>
      <c r="D26" s="130" t="str">
        <f t="array" ref="D26">INDEX(_Rge_Projectdata_3rd,$B26,MATCH(D$10,_Rge_Headline_Projectdata,0))</f>
        <v/>
      </c>
      <c r="E26" s="131" t="str">
        <f t="array" ref="E26">IF(INDEX(_Rge_Projectdata_3rd,$B26,MATCH(E$10,_Rge_Headline_Projectdata,0))=0,"",INDEX(_Rge_Projectdata_3rd,$B26,MATCH(E$10,_Rge_Headline_Projectdata,0)))</f>
        <v/>
      </c>
      <c r="F26" s="132" t="str">
        <f>IF(OR(E26=0,E26&gt;_Reportdate),"Open","Closed")</f>
        <v>Open</v>
      </c>
      <c r="G26" s="133"/>
      <c r="H26" s="134"/>
      <c r="I26" s="134"/>
      <c r="J26" s="134"/>
      <c r="K26" s="135">
        <f t="shared" si="5"/>
        <v>0</v>
      </c>
      <c r="L26" s="136"/>
      <c r="M26" s="136"/>
      <c r="N26" s="136"/>
      <c r="O26" s="135">
        <f t="shared" si="6"/>
        <v>0</v>
      </c>
      <c r="P26" s="136"/>
      <c r="Q26" s="136"/>
      <c r="R26" s="136"/>
      <c r="S26" s="135">
        <f t="shared" si="7"/>
        <v>0</v>
      </c>
      <c r="T26" s="136"/>
      <c r="U26" s="136"/>
      <c r="V26" s="136"/>
      <c r="W26" s="135">
        <f t="shared" si="8"/>
        <v>0</v>
      </c>
      <c r="X26" s="136"/>
      <c r="Y26" s="136"/>
      <c r="Z26" s="136"/>
      <c r="AA26" s="135">
        <f t="shared" si="9"/>
        <v>0</v>
      </c>
      <c r="AB26" s="136"/>
      <c r="AC26" s="136"/>
      <c r="AD26" s="136"/>
      <c r="AE26" s="136"/>
      <c r="AF26" s="136"/>
      <c r="AG26" s="135">
        <f t="shared" si="10"/>
        <v>0</v>
      </c>
      <c r="AH26" s="137">
        <f t="shared" si="11"/>
        <v>0</v>
      </c>
      <c r="AI26" s="133"/>
      <c r="AJ26" s="134"/>
      <c r="AK26" s="134"/>
      <c r="AL26" s="134"/>
      <c r="AM26" s="135">
        <f t="shared" si="12"/>
        <v>0</v>
      </c>
      <c r="AN26" s="136"/>
      <c r="AO26" s="136"/>
      <c r="AP26" s="136"/>
      <c r="AQ26" s="135">
        <f t="shared" si="13"/>
        <v>0</v>
      </c>
      <c r="AR26" s="136"/>
      <c r="AS26" s="136"/>
      <c r="AT26" s="136"/>
      <c r="AU26" s="135">
        <f t="shared" si="14"/>
        <v>0</v>
      </c>
      <c r="AV26" s="136"/>
      <c r="AW26" s="136"/>
      <c r="AX26" s="136"/>
      <c r="AY26" s="135">
        <f t="shared" si="15"/>
        <v>0</v>
      </c>
      <c r="AZ26" s="136"/>
      <c r="BA26" s="136"/>
      <c r="BB26" s="136"/>
      <c r="BC26" s="135">
        <f t="shared" si="16"/>
        <v>0</v>
      </c>
      <c r="BD26" s="136"/>
      <c r="BE26" s="136"/>
      <c r="BF26" s="136"/>
      <c r="BG26" s="136"/>
      <c r="BH26" s="136"/>
      <c r="BI26" s="135">
        <f t="shared" si="17"/>
        <v>0</v>
      </c>
      <c r="BJ26" s="137">
        <f t="shared" si="18"/>
        <v>0</v>
      </c>
      <c r="BK26" s="133"/>
      <c r="BL26" s="134"/>
      <c r="BM26" s="134"/>
      <c r="BN26" s="135">
        <f t="shared" si="19"/>
        <v>0</v>
      </c>
      <c r="BO26" s="136"/>
      <c r="BP26" s="136"/>
      <c r="BQ26" s="136"/>
      <c r="BR26" s="135">
        <f t="shared" si="20"/>
        <v>0</v>
      </c>
      <c r="BS26" s="136"/>
      <c r="BT26" s="136"/>
      <c r="BU26" s="136"/>
      <c r="BV26" s="135">
        <f t="shared" si="21"/>
        <v>0</v>
      </c>
      <c r="BW26" s="136"/>
      <c r="BX26" s="136"/>
      <c r="BY26" s="136"/>
      <c r="BZ26" s="135">
        <f t="shared" si="22"/>
        <v>0</v>
      </c>
      <c r="CA26" s="136"/>
      <c r="CB26" s="136"/>
      <c r="CC26" s="136"/>
      <c r="CD26" s="135">
        <f t="shared" si="23"/>
        <v>0</v>
      </c>
      <c r="CE26" s="136"/>
      <c r="CF26" s="136"/>
      <c r="CG26" s="136"/>
      <c r="CH26" s="136"/>
      <c r="CI26" s="136"/>
      <c r="CJ26" s="135">
        <f t="shared" si="24"/>
        <v>0</v>
      </c>
      <c r="CK26" s="136">
        <f t="shared" si="25"/>
        <v>0</v>
      </c>
      <c r="CL26" s="138"/>
      <c r="CM26" s="139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 t="str">
        <f t="array" ref="C27">INDEX(_Rge_Projectdata_3rd,$B27,MATCH(C$10,_Rge_Headline_Projectdata,0))</f>
        <v/>
      </c>
      <c r="D27" s="130" t="str">
        <f t="array" ref="D27">INDEX(_Rge_Projectdata_3rd,$B27,MATCH(D$10,_Rge_Headline_Projectdata,0))</f>
        <v/>
      </c>
      <c r="E27" s="131" t="str">
        <f t="array" ref="E27">IF(INDEX(_Rge_Projectdata_3rd,$B27,MATCH(E$10,_Rge_Headline_Projectdata,0))=0,"",INDEX(_Rge_Projectdata_3rd,$B27,MATCH(E$10,_Rge_Headline_Projectdata,0)))</f>
        <v/>
      </c>
      <c r="F27" s="132" t="str">
        <f>IF(OR(E27=0,E27&gt;_Reportdate),"Open","Closed")</f>
        <v>Open</v>
      </c>
      <c r="G27" s="133"/>
      <c r="H27" s="134"/>
      <c r="I27" s="134"/>
      <c r="J27" s="134"/>
      <c r="K27" s="135">
        <f t="shared" si="5"/>
        <v>0</v>
      </c>
      <c r="L27" s="136"/>
      <c r="M27" s="136"/>
      <c r="N27" s="136"/>
      <c r="O27" s="135">
        <f t="shared" si="6"/>
        <v>0</v>
      </c>
      <c r="P27" s="136"/>
      <c r="Q27" s="136"/>
      <c r="R27" s="136"/>
      <c r="S27" s="135">
        <f t="shared" si="7"/>
        <v>0</v>
      </c>
      <c r="T27" s="136"/>
      <c r="U27" s="136"/>
      <c r="V27" s="136"/>
      <c r="W27" s="135">
        <f t="shared" si="8"/>
        <v>0</v>
      </c>
      <c r="X27" s="136"/>
      <c r="Y27" s="136"/>
      <c r="Z27" s="136"/>
      <c r="AA27" s="135">
        <f t="shared" si="9"/>
        <v>0</v>
      </c>
      <c r="AB27" s="136"/>
      <c r="AC27" s="136"/>
      <c r="AD27" s="136"/>
      <c r="AE27" s="136"/>
      <c r="AF27" s="136"/>
      <c r="AG27" s="135">
        <f t="shared" si="10"/>
        <v>0</v>
      </c>
      <c r="AH27" s="137">
        <f t="shared" si="11"/>
        <v>0</v>
      </c>
      <c r="AI27" s="133"/>
      <c r="AJ27" s="134"/>
      <c r="AK27" s="134"/>
      <c r="AL27" s="134"/>
      <c r="AM27" s="135">
        <f t="shared" si="12"/>
        <v>0</v>
      </c>
      <c r="AN27" s="136"/>
      <c r="AO27" s="136"/>
      <c r="AP27" s="136"/>
      <c r="AQ27" s="135">
        <f t="shared" si="13"/>
        <v>0</v>
      </c>
      <c r="AR27" s="136"/>
      <c r="AS27" s="136"/>
      <c r="AT27" s="136"/>
      <c r="AU27" s="135">
        <f t="shared" si="14"/>
        <v>0</v>
      </c>
      <c r="AV27" s="136"/>
      <c r="AW27" s="136"/>
      <c r="AX27" s="136"/>
      <c r="AY27" s="135">
        <f t="shared" si="15"/>
        <v>0</v>
      </c>
      <c r="AZ27" s="136"/>
      <c r="BA27" s="136"/>
      <c r="BB27" s="136"/>
      <c r="BC27" s="135">
        <f t="shared" si="16"/>
        <v>0</v>
      </c>
      <c r="BD27" s="136"/>
      <c r="BE27" s="136"/>
      <c r="BF27" s="136"/>
      <c r="BG27" s="136"/>
      <c r="BH27" s="136"/>
      <c r="BI27" s="135">
        <f t="shared" si="17"/>
        <v>0</v>
      </c>
      <c r="BJ27" s="137">
        <f t="shared" si="18"/>
        <v>0</v>
      </c>
      <c r="BK27" s="133"/>
      <c r="BL27" s="134"/>
      <c r="BM27" s="134"/>
      <c r="BN27" s="135">
        <f t="shared" si="19"/>
        <v>0</v>
      </c>
      <c r="BO27" s="136"/>
      <c r="BP27" s="136"/>
      <c r="BQ27" s="136"/>
      <c r="BR27" s="135">
        <f t="shared" si="20"/>
        <v>0</v>
      </c>
      <c r="BS27" s="136"/>
      <c r="BT27" s="136"/>
      <c r="BU27" s="136"/>
      <c r="BV27" s="135">
        <f t="shared" si="21"/>
        <v>0</v>
      </c>
      <c r="BW27" s="136"/>
      <c r="BX27" s="136"/>
      <c r="BY27" s="136"/>
      <c r="BZ27" s="135">
        <f t="shared" si="22"/>
        <v>0</v>
      </c>
      <c r="CA27" s="136"/>
      <c r="CB27" s="136"/>
      <c r="CC27" s="136"/>
      <c r="CD27" s="135">
        <f t="shared" si="23"/>
        <v>0</v>
      </c>
      <c r="CE27" s="136"/>
      <c r="CF27" s="136"/>
      <c r="CG27" s="136"/>
      <c r="CH27" s="136"/>
      <c r="CI27" s="136"/>
      <c r="CJ27" s="135">
        <f t="shared" si="24"/>
        <v>0</v>
      </c>
      <c r="CK27" s="136">
        <f t="shared" si="25"/>
        <v>0</v>
      </c>
      <c r="CL27" s="138"/>
      <c r="CM27" s="139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 t="str">
        <f t="array" ref="C28">INDEX(_Rge_Projectdata_3rd,$B28,MATCH(C$10,_Rge_Headline_Projectdata,0))</f>
        <v/>
      </c>
      <c r="D28" s="130" t="str">
        <f t="array" ref="D28">INDEX(_Rge_Projectdata_3rd,$B28,MATCH(D$10,_Rge_Headline_Projectdata,0))</f>
        <v/>
      </c>
      <c r="E28" s="131" t="str">
        <f t="array" ref="E28">IF(INDEX(_Rge_Projectdata_3rd,$B28,MATCH(E$10,_Rge_Headline_Projectdata,0))=0,"",INDEX(_Rge_Projectdata_3rd,$B28,MATCH(E$10,_Rge_Headline_Projectdata,0)))</f>
        <v/>
      </c>
      <c r="F28" s="132" t="str">
        <f>IF(OR(E28=0,E28&gt;_Reportdate),"Open","Closed")</f>
        <v>Open</v>
      </c>
      <c r="G28" s="133"/>
      <c r="H28" s="134"/>
      <c r="I28" s="134"/>
      <c r="J28" s="134"/>
      <c r="K28" s="135">
        <f t="shared" si="5"/>
        <v>0</v>
      </c>
      <c r="L28" s="136"/>
      <c r="M28" s="136"/>
      <c r="N28" s="136"/>
      <c r="O28" s="135">
        <f t="shared" si="6"/>
        <v>0</v>
      </c>
      <c r="P28" s="136"/>
      <c r="Q28" s="136"/>
      <c r="R28" s="136"/>
      <c r="S28" s="135">
        <f t="shared" si="7"/>
        <v>0</v>
      </c>
      <c r="T28" s="136"/>
      <c r="U28" s="136"/>
      <c r="V28" s="136"/>
      <c r="W28" s="135">
        <f t="shared" si="8"/>
        <v>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0</v>
      </c>
      <c r="AI28" s="133"/>
      <c r="AJ28" s="134"/>
      <c r="AK28" s="134"/>
      <c r="AL28" s="134"/>
      <c r="AM28" s="135">
        <f t="shared" si="12"/>
        <v>0</v>
      </c>
      <c r="AN28" s="136"/>
      <c r="AO28" s="136"/>
      <c r="AP28" s="136"/>
      <c r="AQ28" s="135">
        <f t="shared" si="13"/>
        <v>0</v>
      </c>
      <c r="AR28" s="136"/>
      <c r="AS28" s="136"/>
      <c r="AT28" s="136"/>
      <c r="AU28" s="135">
        <f t="shared" si="14"/>
        <v>0</v>
      </c>
      <c r="AV28" s="136"/>
      <c r="AW28" s="136"/>
      <c r="AX28" s="136"/>
      <c r="AY28" s="135">
        <f t="shared" si="15"/>
        <v>0</v>
      </c>
      <c r="AZ28" s="136"/>
      <c r="BA28" s="136"/>
      <c r="BB28" s="136"/>
      <c r="BC28" s="135">
        <f t="shared" si="16"/>
        <v>0</v>
      </c>
      <c r="BD28" s="136"/>
      <c r="BE28" s="136"/>
      <c r="BF28" s="136"/>
      <c r="BG28" s="136"/>
      <c r="BH28" s="136"/>
      <c r="BI28" s="135">
        <f t="shared" si="17"/>
        <v>0</v>
      </c>
      <c r="BJ28" s="137">
        <f t="shared" si="18"/>
        <v>0</v>
      </c>
      <c r="BK28" s="133"/>
      <c r="BL28" s="134"/>
      <c r="BM28" s="134"/>
      <c r="BN28" s="135">
        <f t="shared" si="19"/>
        <v>0</v>
      </c>
      <c r="BO28" s="136"/>
      <c r="BP28" s="136"/>
      <c r="BQ28" s="136"/>
      <c r="BR28" s="135">
        <f t="shared" si="20"/>
        <v>0</v>
      </c>
      <c r="BS28" s="136"/>
      <c r="BT28" s="136"/>
      <c r="BU28" s="136"/>
      <c r="BV28" s="135">
        <f t="shared" si="21"/>
        <v>0</v>
      </c>
      <c r="BW28" s="136"/>
      <c r="BX28" s="136"/>
      <c r="BY28" s="136"/>
      <c r="BZ28" s="135">
        <f t="shared" si="22"/>
        <v>0</v>
      </c>
      <c r="CA28" s="136"/>
      <c r="CB28" s="136"/>
      <c r="CC28" s="136"/>
      <c r="CD28" s="135">
        <f t="shared" si="23"/>
        <v>0</v>
      </c>
      <c r="CE28" s="136"/>
      <c r="CF28" s="136"/>
      <c r="CG28" s="136"/>
      <c r="CH28" s="136"/>
      <c r="CI28" s="136"/>
      <c r="CJ28" s="135">
        <f t="shared" si="24"/>
        <v>0</v>
      </c>
      <c r="CK28" s="136">
        <f t="shared" si="25"/>
        <v>0</v>
      </c>
      <c r="CL28" s="138"/>
      <c r="CM28" s="139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 t="str">
        <f t="array" ref="C29">INDEX(_Rge_Projectdata_3rd,$B29,MATCH(C$10,_Rge_Headline_Projectdata,0))</f>
        <v/>
      </c>
      <c r="D29" s="130" t="str">
        <f t="array" ref="D29">INDEX(_Rge_Projectdata_3rd,$B29,MATCH(D$10,_Rge_Headline_Projectdata,0))</f>
        <v/>
      </c>
      <c r="E29" s="131" t="str">
        <f t="array" ref="E29">IF(INDEX(_Rge_Projectdata_3rd,$B29,MATCH(E$10,_Rge_Headline_Projectdata,0))=0,"",INDEX(_Rge_Projectdata_3rd,$B29,MATCH(E$10,_Rge_Headline_Projectdata,0)))</f>
        <v/>
      </c>
      <c r="F29" s="132" t="str">
        <f>IF(OR(E29=0,E29&gt;_Reportdate),"Open","Closed")</f>
        <v>Open</v>
      </c>
      <c r="G29" s="133"/>
      <c r="H29" s="134"/>
      <c r="I29" s="134"/>
      <c r="J29" s="134"/>
      <c r="K29" s="135">
        <f t="shared" si="5"/>
        <v>0</v>
      </c>
      <c r="L29" s="136"/>
      <c r="M29" s="136"/>
      <c r="N29" s="136"/>
      <c r="O29" s="135">
        <f t="shared" si="6"/>
        <v>0</v>
      </c>
      <c r="P29" s="136"/>
      <c r="Q29" s="136"/>
      <c r="R29" s="136"/>
      <c r="S29" s="135">
        <f t="shared" si="7"/>
        <v>0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/>
      <c r="AG29" s="135">
        <f t="shared" si="10"/>
        <v>0</v>
      </c>
      <c r="AH29" s="137">
        <f t="shared" si="11"/>
        <v>0</v>
      </c>
      <c r="AI29" s="133"/>
      <c r="AJ29" s="134"/>
      <c r="AK29" s="134"/>
      <c r="AL29" s="134"/>
      <c r="AM29" s="135">
        <f t="shared" si="12"/>
        <v>0</v>
      </c>
      <c r="AN29" s="136"/>
      <c r="AO29" s="136"/>
      <c r="AP29" s="136"/>
      <c r="AQ29" s="135">
        <f t="shared" si="13"/>
        <v>0</v>
      </c>
      <c r="AR29" s="136"/>
      <c r="AS29" s="136"/>
      <c r="AT29" s="136"/>
      <c r="AU29" s="135">
        <f t="shared" si="14"/>
        <v>0</v>
      </c>
      <c r="AV29" s="136"/>
      <c r="AW29" s="136"/>
      <c r="AX29" s="136"/>
      <c r="AY29" s="135">
        <f t="shared" si="15"/>
        <v>0</v>
      </c>
      <c r="AZ29" s="136"/>
      <c r="BA29" s="136"/>
      <c r="BB29" s="136"/>
      <c r="BC29" s="135">
        <f t="shared" si="16"/>
        <v>0</v>
      </c>
      <c r="BD29" s="136"/>
      <c r="BE29" s="136"/>
      <c r="BF29" s="136"/>
      <c r="BG29" s="136"/>
      <c r="BH29" s="136"/>
      <c r="BI29" s="135">
        <f t="shared" si="17"/>
        <v>0</v>
      </c>
      <c r="BJ29" s="137">
        <f t="shared" si="18"/>
        <v>0</v>
      </c>
      <c r="BK29" s="133"/>
      <c r="BL29" s="134"/>
      <c r="BM29" s="134"/>
      <c r="BN29" s="135">
        <f t="shared" si="19"/>
        <v>0</v>
      </c>
      <c r="BO29" s="136"/>
      <c r="BP29" s="136"/>
      <c r="BQ29" s="136"/>
      <c r="BR29" s="135">
        <f t="shared" si="20"/>
        <v>0</v>
      </c>
      <c r="BS29" s="136"/>
      <c r="BT29" s="136"/>
      <c r="BU29" s="136"/>
      <c r="BV29" s="135">
        <f t="shared" si="21"/>
        <v>0</v>
      </c>
      <c r="BW29" s="136"/>
      <c r="BX29" s="136"/>
      <c r="BY29" s="136"/>
      <c r="BZ29" s="135">
        <f t="shared" si="22"/>
        <v>0</v>
      </c>
      <c r="CA29" s="136"/>
      <c r="CB29" s="136"/>
      <c r="CC29" s="136"/>
      <c r="CD29" s="135">
        <f t="shared" si="23"/>
        <v>0</v>
      </c>
      <c r="CE29" s="136"/>
      <c r="CF29" s="136"/>
      <c r="CG29" s="136"/>
      <c r="CH29" s="136"/>
      <c r="CI29" s="136"/>
      <c r="CJ29" s="135">
        <f t="shared" si="24"/>
        <v>0</v>
      </c>
      <c r="CK29" s="136">
        <f t="shared" si="25"/>
        <v>0</v>
      </c>
      <c r="CL29" s="138"/>
      <c r="CM29" s="139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 t="str">
        <f t="array" ref="C30">INDEX(_Rge_Projectdata_3rd,$B30,MATCH(C$10,_Rge_Headline_Projectdata,0))</f>
        <v/>
      </c>
      <c r="D30" s="130" t="str">
        <f t="array" ref="D30">INDEX(_Rge_Projectdata_3rd,$B30,MATCH(D$10,_Rge_Headline_Projectdata,0))</f>
        <v/>
      </c>
      <c r="E30" s="131" t="str">
        <f t="array" ref="E30">IF(INDEX(_Rge_Projectdata_3rd,$B30,MATCH(E$10,_Rge_Headline_Projectdata,0))=0,"",INDEX(_Rge_Projectdata_3rd,$B30,MATCH(E$10,_Rge_Headline_Projectdata,0)))</f>
        <v/>
      </c>
      <c r="F30" s="132" t="str">
        <f>IF(OR(E30=0,E30&gt;_Reportdate),"Open","Closed")</f>
        <v>Open</v>
      </c>
      <c r="G30" s="133"/>
      <c r="H30" s="134"/>
      <c r="I30" s="134"/>
      <c r="J30" s="134"/>
      <c r="K30" s="135">
        <f t="shared" si="5"/>
        <v>0</v>
      </c>
      <c r="L30" s="136"/>
      <c r="M30" s="136"/>
      <c r="N30" s="136"/>
      <c r="O30" s="135">
        <f t="shared" si="6"/>
        <v>0</v>
      </c>
      <c r="P30" s="136"/>
      <c r="Q30" s="136"/>
      <c r="R30" s="136"/>
      <c r="S30" s="135">
        <f t="shared" si="7"/>
        <v>0</v>
      </c>
      <c r="T30" s="136"/>
      <c r="U30" s="136"/>
      <c r="V30" s="136"/>
      <c r="W30" s="135">
        <f t="shared" si="8"/>
        <v>0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/>
      <c r="AG30" s="135">
        <f t="shared" si="10"/>
        <v>0</v>
      </c>
      <c r="AH30" s="137">
        <f t="shared" si="11"/>
        <v>0</v>
      </c>
      <c r="AI30" s="133"/>
      <c r="AJ30" s="134"/>
      <c r="AK30" s="134"/>
      <c r="AL30" s="134"/>
      <c r="AM30" s="135">
        <f t="shared" si="12"/>
        <v>0</v>
      </c>
      <c r="AN30" s="136"/>
      <c r="AO30" s="136"/>
      <c r="AP30" s="136"/>
      <c r="AQ30" s="135">
        <f t="shared" si="13"/>
        <v>0</v>
      </c>
      <c r="AR30" s="136"/>
      <c r="AS30" s="136"/>
      <c r="AT30" s="136"/>
      <c r="AU30" s="135">
        <f t="shared" si="14"/>
        <v>0</v>
      </c>
      <c r="AV30" s="136"/>
      <c r="AW30" s="136"/>
      <c r="AX30" s="136"/>
      <c r="AY30" s="135">
        <f t="shared" si="15"/>
        <v>0</v>
      </c>
      <c r="AZ30" s="136"/>
      <c r="BA30" s="136"/>
      <c r="BB30" s="136"/>
      <c r="BC30" s="135">
        <f t="shared" si="16"/>
        <v>0</v>
      </c>
      <c r="BD30" s="136"/>
      <c r="BE30" s="136"/>
      <c r="BF30" s="136"/>
      <c r="BG30" s="136"/>
      <c r="BH30" s="136"/>
      <c r="BI30" s="135">
        <f t="shared" si="17"/>
        <v>0</v>
      </c>
      <c r="BJ30" s="137">
        <f t="shared" si="18"/>
        <v>0</v>
      </c>
      <c r="BK30" s="133"/>
      <c r="BL30" s="134"/>
      <c r="BM30" s="134"/>
      <c r="BN30" s="135">
        <f t="shared" si="19"/>
        <v>0</v>
      </c>
      <c r="BO30" s="136"/>
      <c r="BP30" s="136"/>
      <c r="BQ30" s="136"/>
      <c r="BR30" s="135">
        <f t="shared" si="20"/>
        <v>0</v>
      </c>
      <c r="BS30" s="136"/>
      <c r="BT30" s="136"/>
      <c r="BU30" s="136"/>
      <c r="BV30" s="135">
        <f t="shared" si="21"/>
        <v>0</v>
      </c>
      <c r="BW30" s="136"/>
      <c r="BX30" s="136"/>
      <c r="BY30" s="136"/>
      <c r="BZ30" s="135">
        <f t="shared" si="22"/>
        <v>0</v>
      </c>
      <c r="CA30" s="136"/>
      <c r="CB30" s="136"/>
      <c r="CC30" s="136"/>
      <c r="CD30" s="135">
        <f t="shared" si="23"/>
        <v>0</v>
      </c>
      <c r="CE30" s="136"/>
      <c r="CF30" s="136"/>
      <c r="CG30" s="136"/>
      <c r="CH30" s="136"/>
      <c r="CI30" s="136"/>
      <c r="CJ30" s="135">
        <f t="shared" si="24"/>
        <v>0</v>
      </c>
      <c r="CK30" s="136">
        <f t="shared" si="25"/>
        <v>0</v>
      </c>
      <c r="CL30" s="138"/>
      <c r="CM30" s="139"/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 t="str">
        <f t="array" ref="C31">INDEX(_Rge_Projectdata_3rd,$B31,MATCH(C$10,_Rge_Headline_Projectdata,0))</f>
        <v/>
      </c>
      <c r="D31" s="130" t="str">
        <f t="array" ref="D31">INDEX(_Rge_Projectdata_3rd,$B31,MATCH(D$10,_Rge_Headline_Projectdata,0))</f>
        <v/>
      </c>
      <c r="E31" s="131" t="str">
        <f t="array" ref="E31">IF(INDEX(_Rge_Projectdata_3rd,$B31,MATCH(E$10,_Rge_Headline_Projectdata,0))=0,"",INDEX(_Rge_Projectdata_3rd,$B31,MATCH(E$10,_Rge_Headline_Projectdata,0)))</f>
        <v/>
      </c>
      <c r="F31" s="132" t="str">
        <f>IF(OR(E31=0,E31&gt;_Reportdate),"Open","Closed")</f>
        <v>Open</v>
      </c>
      <c r="G31" s="133"/>
      <c r="H31" s="134"/>
      <c r="I31" s="134"/>
      <c r="J31" s="134"/>
      <c r="K31" s="135">
        <f t="shared" si="5"/>
        <v>0</v>
      </c>
      <c r="L31" s="136"/>
      <c r="M31" s="136"/>
      <c r="N31" s="136"/>
      <c r="O31" s="135">
        <f t="shared" si="6"/>
        <v>0</v>
      </c>
      <c r="P31" s="136"/>
      <c r="Q31" s="136"/>
      <c r="R31" s="136"/>
      <c r="S31" s="135">
        <f t="shared" si="7"/>
        <v>0</v>
      </c>
      <c r="T31" s="136"/>
      <c r="U31" s="136"/>
      <c r="V31" s="136"/>
      <c r="W31" s="135">
        <f t="shared" si="8"/>
        <v>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/>
      <c r="AG31" s="135">
        <f t="shared" si="10"/>
        <v>0</v>
      </c>
      <c r="AH31" s="137">
        <f t="shared" si="11"/>
        <v>0</v>
      </c>
      <c r="AI31" s="133"/>
      <c r="AJ31" s="134"/>
      <c r="AK31" s="134"/>
      <c r="AL31" s="134"/>
      <c r="AM31" s="135">
        <f t="shared" si="12"/>
        <v>0</v>
      </c>
      <c r="AN31" s="136"/>
      <c r="AO31" s="136"/>
      <c r="AP31" s="136"/>
      <c r="AQ31" s="135">
        <f t="shared" si="13"/>
        <v>0</v>
      </c>
      <c r="AR31" s="136"/>
      <c r="AS31" s="136"/>
      <c r="AT31" s="136"/>
      <c r="AU31" s="135">
        <f t="shared" si="14"/>
        <v>0</v>
      </c>
      <c r="AV31" s="136"/>
      <c r="AW31" s="136"/>
      <c r="AX31" s="136"/>
      <c r="AY31" s="135">
        <f t="shared" si="15"/>
        <v>0</v>
      </c>
      <c r="AZ31" s="136"/>
      <c r="BA31" s="136"/>
      <c r="BB31" s="136"/>
      <c r="BC31" s="135">
        <f t="shared" si="16"/>
        <v>0</v>
      </c>
      <c r="BD31" s="136"/>
      <c r="BE31" s="136"/>
      <c r="BF31" s="136"/>
      <c r="BG31" s="136"/>
      <c r="BH31" s="136"/>
      <c r="BI31" s="135">
        <f t="shared" si="17"/>
        <v>0</v>
      </c>
      <c r="BJ31" s="137">
        <f t="shared" si="18"/>
        <v>0</v>
      </c>
      <c r="BK31" s="133"/>
      <c r="BL31" s="134"/>
      <c r="BM31" s="134"/>
      <c r="BN31" s="135">
        <f t="shared" si="19"/>
        <v>0</v>
      </c>
      <c r="BO31" s="136"/>
      <c r="BP31" s="136"/>
      <c r="BQ31" s="136"/>
      <c r="BR31" s="135">
        <f t="shared" si="20"/>
        <v>0</v>
      </c>
      <c r="BS31" s="136"/>
      <c r="BT31" s="136"/>
      <c r="BU31" s="136"/>
      <c r="BV31" s="135">
        <f t="shared" si="21"/>
        <v>0</v>
      </c>
      <c r="BW31" s="136"/>
      <c r="BX31" s="136"/>
      <c r="BY31" s="136"/>
      <c r="BZ31" s="135">
        <f t="shared" si="22"/>
        <v>0</v>
      </c>
      <c r="CA31" s="136"/>
      <c r="CB31" s="136"/>
      <c r="CC31" s="136"/>
      <c r="CD31" s="135">
        <f t="shared" si="23"/>
        <v>0</v>
      </c>
      <c r="CE31" s="136"/>
      <c r="CF31" s="136"/>
      <c r="CG31" s="136"/>
      <c r="CH31" s="136"/>
      <c r="CI31" s="136"/>
      <c r="CJ31" s="135">
        <f t="shared" si="24"/>
        <v>0</v>
      </c>
      <c r="CK31" s="136">
        <f t="shared" si="25"/>
        <v>0</v>
      </c>
      <c r="CL31" s="138"/>
      <c r="CM31" s="139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 t="str">
        <f t="array" ref="C32">INDEX(_Rge_Projectdata_3rd,$B32,MATCH(C$10,_Rge_Headline_Projectdata,0))</f>
        <v/>
      </c>
      <c r="D32" s="130" t="str">
        <f t="array" ref="D32">INDEX(_Rge_Projectdata_3rd,$B32,MATCH(D$10,_Rge_Headline_Projectdata,0))</f>
        <v/>
      </c>
      <c r="E32" s="131" t="str">
        <f t="array" ref="E32">IF(INDEX(_Rge_Projectdata_3rd,$B32,MATCH(E$10,_Rge_Headline_Projectdata,0))=0,"",INDEX(_Rge_Projectdata_3rd,$B32,MATCH(E$10,_Rge_Headline_Projectdata,0)))</f>
        <v/>
      </c>
      <c r="F32" s="132" t="str">
        <f>IF(OR(E32=0,E32&gt;_Reportdate),"Open","Closed")</f>
        <v>Open</v>
      </c>
      <c r="G32" s="133"/>
      <c r="H32" s="134"/>
      <c r="I32" s="134"/>
      <c r="J32" s="134"/>
      <c r="K32" s="135">
        <f t="shared" si="5"/>
        <v>0</v>
      </c>
      <c r="L32" s="136"/>
      <c r="M32" s="136"/>
      <c r="N32" s="136"/>
      <c r="O32" s="135">
        <f t="shared" si="6"/>
        <v>0</v>
      </c>
      <c r="P32" s="136"/>
      <c r="Q32" s="136"/>
      <c r="R32" s="136"/>
      <c r="S32" s="135">
        <f t="shared" si="7"/>
        <v>0</v>
      </c>
      <c r="T32" s="136"/>
      <c r="U32" s="136"/>
      <c r="V32" s="136"/>
      <c r="W32" s="135">
        <f t="shared" si="8"/>
        <v>0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0</v>
      </c>
      <c r="AI32" s="133"/>
      <c r="AJ32" s="134"/>
      <c r="AK32" s="134"/>
      <c r="AL32" s="134"/>
      <c r="AM32" s="135">
        <f t="shared" si="12"/>
        <v>0</v>
      </c>
      <c r="AN32" s="136"/>
      <c r="AO32" s="136"/>
      <c r="AP32" s="136"/>
      <c r="AQ32" s="135">
        <f t="shared" si="13"/>
        <v>0</v>
      </c>
      <c r="AR32" s="136"/>
      <c r="AS32" s="136"/>
      <c r="AT32" s="136"/>
      <c r="AU32" s="135">
        <f t="shared" si="14"/>
        <v>0</v>
      </c>
      <c r="AV32" s="136"/>
      <c r="AW32" s="136"/>
      <c r="AX32" s="136"/>
      <c r="AY32" s="135">
        <f t="shared" si="15"/>
        <v>0</v>
      </c>
      <c r="AZ32" s="136"/>
      <c r="BA32" s="136"/>
      <c r="BB32" s="136"/>
      <c r="BC32" s="135">
        <f t="shared" si="16"/>
        <v>0</v>
      </c>
      <c r="BD32" s="136"/>
      <c r="BE32" s="136"/>
      <c r="BF32" s="136"/>
      <c r="BG32" s="136"/>
      <c r="BH32" s="136"/>
      <c r="BI32" s="135">
        <f t="shared" si="17"/>
        <v>0</v>
      </c>
      <c r="BJ32" s="137">
        <f t="shared" si="18"/>
        <v>0</v>
      </c>
      <c r="BK32" s="133"/>
      <c r="BL32" s="134"/>
      <c r="BM32" s="134"/>
      <c r="BN32" s="135">
        <f t="shared" si="19"/>
        <v>0</v>
      </c>
      <c r="BO32" s="136"/>
      <c r="BP32" s="136"/>
      <c r="BQ32" s="136"/>
      <c r="BR32" s="135">
        <f t="shared" si="20"/>
        <v>0</v>
      </c>
      <c r="BS32" s="136"/>
      <c r="BT32" s="136"/>
      <c r="BU32" s="136"/>
      <c r="BV32" s="135">
        <f t="shared" si="21"/>
        <v>0</v>
      </c>
      <c r="BW32" s="136"/>
      <c r="BX32" s="136"/>
      <c r="BY32" s="136"/>
      <c r="BZ32" s="135">
        <f t="shared" si="22"/>
        <v>0</v>
      </c>
      <c r="CA32" s="136"/>
      <c r="CB32" s="136"/>
      <c r="CC32" s="136"/>
      <c r="CD32" s="135">
        <f t="shared" si="23"/>
        <v>0</v>
      </c>
      <c r="CE32" s="136"/>
      <c r="CF32" s="136"/>
      <c r="CG32" s="136"/>
      <c r="CH32" s="136"/>
      <c r="CI32" s="136"/>
      <c r="CJ32" s="135">
        <f t="shared" si="24"/>
        <v>0</v>
      </c>
      <c r="CK32" s="136">
        <f t="shared" si="25"/>
        <v>0</v>
      </c>
      <c r="CL32" s="138"/>
      <c r="CM32" s="139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 t="str">
        <f t="array" ref="C33">INDEX(_Rge_Projectdata_3rd,$B33,MATCH(C$10,_Rge_Headline_Projectdata,0))</f>
        <v/>
      </c>
      <c r="D33" s="130" t="str">
        <f t="array" ref="D33">INDEX(_Rge_Projectdata_3rd,$B33,MATCH(D$10,_Rge_Headline_Projectdata,0))</f>
        <v/>
      </c>
      <c r="E33" s="131" t="str">
        <f t="array" ref="E33">IF(INDEX(_Rge_Projectdata_3rd,$B33,MATCH(E$10,_Rge_Headline_Projectdata,0))=0,"",INDEX(_Rge_Projectdata_3rd,$B33,MATCH(E$10,_Rge_Headline_Projectdata,0)))</f>
        <v/>
      </c>
      <c r="F33" s="132" t="str">
        <f>IF(OR(E33=0,E33&gt;_Reportdate),"Open","Closed")</f>
        <v>Open</v>
      </c>
      <c r="G33" s="133"/>
      <c r="H33" s="134"/>
      <c r="I33" s="134"/>
      <c r="J33" s="134"/>
      <c r="K33" s="135">
        <f t="shared" si="5"/>
        <v>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/>
      <c r="V33" s="136"/>
      <c r="W33" s="135">
        <f t="shared" si="8"/>
        <v>0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0</v>
      </c>
      <c r="AI33" s="133"/>
      <c r="AJ33" s="134"/>
      <c r="AK33" s="134"/>
      <c r="AL33" s="134"/>
      <c r="AM33" s="135">
        <f t="shared" si="12"/>
        <v>0</v>
      </c>
      <c r="AN33" s="136"/>
      <c r="AO33" s="136"/>
      <c r="AP33" s="136"/>
      <c r="AQ33" s="135">
        <f t="shared" si="13"/>
        <v>0</v>
      </c>
      <c r="AR33" s="136"/>
      <c r="AS33" s="136"/>
      <c r="AT33" s="136"/>
      <c r="AU33" s="135">
        <f t="shared" si="14"/>
        <v>0</v>
      </c>
      <c r="AV33" s="136"/>
      <c r="AW33" s="136"/>
      <c r="AX33" s="136"/>
      <c r="AY33" s="135">
        <f t="shared" si="15"/>
        <v>0</v>
      </c>
      <c r="AZ33" s="136"/>
      <c r="BA33" s="136"/>
      <c r="BB33" s="136"/>
      <c r="BC33" s="135">
        <f t="shared" si="16"/>
        <v>0</v>
      </c>
      <c r="BD33" s="136"/>
      <c r="BE33" s="136"/>
      <c r="BF33" s="136"/>
      <c r="BG33" s="136"/>
      <c r="BH33" s="136"/>
      <c r="BI33" s="135">
        <f t="shared" si="17"/>
        <v>0</v>
      </c>
      <c r="BJ33" s="137">
        <f t="shared" si="18"/>
        <v>0</v>
      </c>
      <c r="BK33" s="133"/>
      <c r="BL33" s="134"/>
      <c r="BM33" s="134"/>
      <c r="BN33" s="135">
        <f t="shared" si="19"/>
        <v>0</v>
      </c>
      <c r="BO33" s="136"/>
      <c r="BP33" s="136"/>
      <c r="BQ33" s="136"/>
      <c r="BR33" s="135">
        <f t="shared" si="20"/>
        <v>0</v>
      </c>
      <c r="BS33" s="136"/>
      <c r="BT33" s="136"/>
      <c r="BU33" s="136"/>
      <c r="BV33" s="135">
        <f t="shared" si="21"/>
        <v>0</v>
      </c>
      <c r="BW33" s="136"/>
      <c r="BX33" s="136"/>
      <c r="BY33" s="136"/>
      <c r="BZ33" s="135">
        <f t="shared" si="22"/>
        <v>0</v>
      </c>
      <c r="CA33" s="136"/>
      <c r="CB33" s="136"/>
      <c r="CC33" s="136"/>
      <c r="CD33" s="135">
        <f t="shared" si="23"/>
        <v>0</v>
      </c>
      <c r="CE33" s="136"/>
      <c r="CF33" s="136"/>
      <c r="CG33" s="136"/>
      <c r="CH33" s="136"/>
      <c r="CI33" s="136"/>
      <c r="CJ33" s="135">
        <f t="shared" si="24"/>
        <v>0</v>
      </c>
      <c r="CK33" s="136">
        <f t="shared" si="25"/>
        <v>0</v>
      </c>
      <c r="CL33" s="138"/>
      <c r="CM33" s="139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 t="str">
        <f t="array" ref="C34">INDEX(_Rge_Projectdata_3rd,$B34,MATCH(C$10,_Rge_Headline_Projectdata,0))</f>
        <v/>
      </c>
      <c r="D34" s="130" t="str">
        <f t="array" ref="D34">INDEX(_Rge_Projectdata_3rd,$B34,MATCH(D$10,_Rge_Headline_Projectdata,0))</f>
        <v/>
      </c>
      <c r="E34" s="131" t="str">
        <f t="array" ref="E34">IF(INDEX(_Rge_Projectdata_3rd,$B34,MATCH(E$10,_Rge_Headline_Projectdata,0))=0,"",INDEX(_Rge_Projectdata_3rd,$B34,MATCH(E$10,_Rge_Headline_Projectdata,0)))</f>
        <v/>
      </c>
      <c r="F34" s="132" t="str">
        <f>IF(OR(E34=0,E34&gt;_Reportdate),"Open","Closed")</f>
        <v>Open</v>
      </c>
      <c r="G34" s="133"/>
      <c r="H34" s="134"/>
      <c r="I34" s="134"/>
      <c r="J34" s="134"/>
      <c r="K34" s="135">
        <f t="shared" si="5"/>
        <v>0</v>
      </c>
      <c r="L34" s="136"/>
      <c r="M34" s="136"/>
      <c r="N34" s="136"/>
      <c r="O34" s="135">
        <f t="shared" si="6"/>
        <v>0</v>
      </c>
      <c r="P34" s="136"/>
      <c r="Q34" s="136"/>
      <c r="R34" s="136"/>
      <c r="S34" s="135">
        <f t="shared" si="7"/>
        <v>0</v>
      </c>
      <c r="T34" s="136"/>
      <c r="U34" s="136"/>
      <c r="V34" s="136"/>
      <c r="W34" s="135">
        <f t="shared" si="8"/>
        <v>0</v>
      </c>
      <c r="X34" s="136"/>
      <c r="Y34" s="136"/>
      <c r="Z34" s="136"/>
      <c r="AA34" s="135">
        <f t="shared" si="9"/>
        <v>0</v>
      </c>
      <c r="AB34" s="136"/>
      <c r="AC34" s="136"/>
      <c r="AD34" s="136"/>
      <c r="AE34" s="136"/>
      <c r="AF34" s="136"/>
      <c r="AG34" s="135">
        <f t="shared" si="10"/>
        <v>0</v>
      </c>
      <c r="AH34" s="137">
        <f t="shared" si="11"/>
        <v>0</v>
      </c>
      <c r="AI34" s="133"/>
      <c r="AJ34" s="134"/>
      <c r="AK34" s="134"/>
      <c r="AL34" s="134"/>
      <c r="AM34" s="135">
        <f t="shared" si="12"/>
        <v>0</v>
      </c>
      <c r="AN34" s="136"/>
      <c r="AO34" s="136"/>
      <c r="AP34" s="136"/>
      <c r="AQ34" s="135">
        <f t="shared" si="13"/>
        <v>0</v>
      </c>
      <c r="AR34" s="136"/>
      <c r="AS34" s="136"/>
      <c r="AT34" s="136"/>
      <c r="AU34" s="135">
        <f t="shared" si="14"/>
        <v>0</v>
      </c>
      <c r="AV34" s="136"/>
      <c r="AW34" s="136"/>
      <c r="AX34" s="136"/>
      <c r="AY34" s="135">
        <f t="shared" si="15"/>
        <v>0</v>
      </c>
      <c r="AZ34" s="136"/>
      <c r="BA34" s="136"/>
      <c r="BB34" s="136"/>
      <c r="BC34" s="135">
        <f t="shared" si="16"/>
        <v>0</v>
      </c>
      <c r="BD34" s="136"/>
      <c r="BE34" s="136"/>
      <c r="BF34" s="136"/>
      <c r="BG34" s="136"/>
      <c r="BH34" s="136"/>
      <c r="BI34" s="135">
        <f t="shared" si="17"/>
        <v>0</v>
      </c>
      <c r="BJ34" s="137">
        <f t="shared" si="18"/>
        <v>0</v>
      </c>
      <c r="BK34" s="133"/>
      <c r="BL34" s="134"/>
      <c r="BM34" s="134"/>
      <c r="BN34" s="135">
        <f t="shared" si="19"/>
        <v>0</v>
      </c>
      <c r="BO34" s="136"/>
      <c r="BP34" s="136"/>
      <c r="BQ34" s="136"/>
      <c r="BR34" s="135">
        <f t="shared" si="20"/>
        <v>0</v>
      </c>
      <c r="BS34" s="136"/>
      <c r="BT34" s="136"/>
      <c r="BU34" s="136"/>
      <c r="BV34" s="135">
        <f t="shared" si="21"/>
        <v>0</v>
      </c>
      <c r="BW34" s="136"/>
      <c r="BX34" s="136"/>
      <c r="BY34" s="136"/>
      <c r="BZ34" s="135">
        <f t="shared" si="22"/>
        <v>0</v>
      </c>
      <c r="CA34" s="136"/>
      <c r="CB34" s="136"/>
      <c r="CC34" s="136"/>
      <c r="CD34" s="135">
        <f t="shared" si="23"/>
        <v>0</v>
      </c>
      <c r="CE34" s="136"/>
      <c r="CF34" s="136"/>
      <c r="CG34" s="136"/>
      <c r="CH34" s="136"/>
      <c r="CI34" s="136"/>
      <c r="CJ34" s="135">
        <f t="shared" si="24"/>
        <v>0</v>
      </c>
      <c r="CK34" s="136">
        <f t="shared" si="25"/>
        <v>0</v>
      </c>
      <c r="CL34" s="138"/>
      <c r="CM34" s="139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 t="str">
        <f t="array" ref="C35">INDEX(_Rge_Projectdata_3rd,$B35,MATCH(C$10,_Rge_Headline_Projectdata,0))</f>
        <v/>
      </c>
      <c r="D35" s="130" t="str">
        <f t="array" ref="D35">INDEX(_Rge_Projectdata_3rd,$B35,MATCH(D$10,_Rge_Headline_Projectdata,0))</f>
        <v/>
      </c>
      <c r="E35" s="131" t="str">
        <f t="array" ref="E35">IF(INDEX(_Rge_Projectdata_3rd,$B35,MATCH(E$10,_Rge_Headline_Projectdata,0))=0,"",INDEX(_Rge_Projectdata_3rd,$B35,MATCH(E$10,_Rge_Headline_Projectdata,0)))</f>
        <v/>
      </c>
      <c r="F35" s="132" t="str">
        <f>IF(OR(E35=0,E35&gt;_Reportdate),"Open","Closed")</f>
        <v>Open</v>
      </c>
      <c r="G35" s="133"/>
      <c r="H35" s="134"/>
      <c r="I35" s="134"/>
      <c r="J35" s="134"/>
      <c r="K35" s="135">
        <f t="shared" si="5"/>
        <v>0</v>
      </c>
      <c r="L35" s="136"/>
      <c r="M35" s="136"/>
      <c r="N35" s="136"/>
      <c r="O35" s="135">
        <f t="shared" si="6"/>
        <v>0</v>
      </c>
      <c r="P35" s="136"/>
      <c r="Q35" s="136"/>
      <c r="R35" s="136"/>
      <c r="S35" s="135">
        <f t="shared" si="7"/>
        <v>0</v>
      </c>
      <c r="T35" s="136"/>
      <c r="U35" s="136"/>
      <c r="V35" s="136"/>
      <c r="W35" s="135">
        <f t="shared" si="8"/>
        <v>0</v>
      </c>
      <c r="X35" s="136"/>
      <c r="Y35" s="136"/>
      <c r="Z35" s="136"/>
      <c r="AA35" s="135">
        <f t="shared" si="9"/>
        <v>0</v>
      </c>
      <c r="AB35" s="136"/>
      <c r="AC35" s="136"/>
      <c r="AD35" s="136"/>
      <c r="AE35" s="136"/>
      <c r="AF35" s="136"/>
      <c r="AG35" s="135">
        <f t="shared" si="10"/>
        <v>0</v>
      </c>
      <c r="AH35" s="137">
        <f t="shared" si="11"/>
        <v>0</v>
      </c>
      <c r="AI35" s="133"/>
      <c r="AJ35" s="134"/>
      <c r="AK35" s="134"/>
      <c r="AL35" s="134"/>
      <c r="AM35" s="135">
        <f t="shared" si="12"/>
        <v>0</v>
      </c>
      <c r="AN35" s="136"/>
      <c r="AO35" s="136"/>
      <c r="AP35" s="136"/>
      <c r="AQ35" s="135">
        <f t="shared" si="13"/>
        <v>0</v>
      </c>
      <c r="AR35" s="136"/>
      <c r="AS35" s="136"/>
      <c r="AT35" s="136"/>
      <c r="AU35" s="135">
        <f t="shared" si="14"/>
        <v>0</v>
      </c>
      <c r="AV35" s="136"/>
      <c r="AW35" s="136"/>
      <c r="AX35" s="136"/>
      <c r="AY35" s="135">
        <f t="shared" si="15"/>
        <v>0</v>
      </c>
      <c r="AZ35" s="136"/>
      <c r="BA35" s="136"/>
      <c r="BB35" s="136"/>
      <c r="BC35" s="135">
        <f t="shared" si="16"/>
        <v>0</v>
      </c>
      <c r="BD35" s="136"/>
      <c r="BE35" s="136"/>
      <c r="BF35" s="136"/>
      <c r="BG35" s="136"/>
      <c r="BH35" s="136"/>
      <c r="BI35" s="135">
        <f t="shared" si="17"/>
        <v>0</v>
      </c>
      <c r="BJ35" s="137">
        <f t="shared" si="18"/>
        <v>0</v>
      </c>
      <c r="BK35" s="133"/>
      <c r="BL35" s="134"/>
      <c r="BM35" s="134"/>
      <c r="BN35" s="135">
        <f t="shared" si="19"/>
        <v>0</v>
      </c>
      <c r="BO35" s="136"/>
      <c r="BP35" s="136"/>
      <c r="BQ35" s="136"/>
      <c r="BR35" s="135">
        <f t="shared" si="20"/>
        <v>0</v>
      </c>
      <c r="BS35" s="136"/>
      <c r="BT35" s="136"/>
      <c r="BU35" s="136"/>
      <c r="BV35" s="135">
        <f t="shared" si="21"/>
        <v>0</v>
      </c>
      <c r="BW35" s="136"/>
      <c r="BX35" s="136"/>
      <c r="BY35" s="136"/>
      <c r="BZ35" s="135">
        <f t="shared" si="22"/>
        <v>0</v>
      </c>
      <c r="CA35" s="136"/>
      <c r="CB35" s="136"/>
      <c r="CC35" s="136"/>
      <c r="CD35" s="135">
        <f t="shared" si="23"/>
        <v>0</v>
      </c>
      <c r="CE35" s="136"/>
      <c r="CF35" s="136"/>
      <c r="CG35" s="136"/>
      <c r="CH35" s="136"/>
      <c r="CI35" s="136"/>
      <c r="CJ35" s="135">
        <f t="shared" si="24"/>
        <v>0</v>
      </c>
      <c r="CK35" s="136">
        <f t="shared" si="25"/>
        <v>0</v>
      </c>
      <c r="CL35" s="138"/>
      <c r="CM35" s="139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 t="str">
        <f t="array" ref="C36">INDEX(_Rge_Projectdata_3rd,$B36,MATCH(C$10,_Rge_Headline_Projectdata,0))</f>
        <v/>
      </c>
      <c r="D36" s="130" t="str">
        <f t="array" ref="D36">INDEX(_Rge_Projectdata_3rd,$B36,MATCH(D$10,_Rge_Headline_Projectdata,0))</f>
        <v/>
      </c>
      <c r="E36" s="131" t="str">
        <f t="array" ref="E36">IF(INDEX(_Rge_Projectdata_3rd,$B36,MATCH(E$10,_Rge_Headline_Projectdata,0))=0,"",INDEX(_Rge_Projectdata_3rd,$B36,MATCH(E$10,_Rge_Headline_Projectdata,0)))</f>
        <v/>
      </c>
      <c r="F36" s="132" t="str">
        <f>IF(OR(E36=0,E36&gt;_Reportdate),"Open","Closed")</f>
        <v>Open</v>
      </c>
      <c r="G36" s="133"/>
      <c r="H36" s="134"/>
      <c r="I36" s="134"/>
      <c r="J36" s="134"/>
      <c r="K36" s="135">
        <f t="shared" si="5"/>
        <v>0</v>
      </c>
      <c r="L36" s="136"/>
      <c r="M36" s="136"/>
      <c r="N36" s="136"/>
      <c r="O36" s="135">
        <f t="shared" si="6"/>
        <v>0</v>
      </c>
      <c r="P36" s="136"/>
      <c r="Q36" s="136"/>
      <c r="R36" s="136"/>
      <c r="S36" s="135">
        <f t="shared" si="7"/>
        <v>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0</v>
      </c>
      <c r="AI36" s="133"/>
      <c r="AJ36" s="134"/>
      <c r="AK36" s="134"/>
      <c r="AL36" s="134"/>
      <c r="AM36" s="135">
        <f t="shared" si="12"/>
        <v>0</v>
      </c>
      <c r="AN36" s="136"/>
      <c r="AO36" s="136"/>
      <c r="AP36" s="136"/>
      <c r="AQ36" s="135">
        <f t="shared" si="13"/>
        <v>0</v>
      </c>
      <c r="AR36" s="136"/>
      <c r="AS36" s="136"/>
      <c r="AT36" s="136"/>
      <c r="AU36" s="135">
        <f t="shared" si="14"/>
        <v>0</v>
      </c>
      <c r="AV36" s="136"/>
      <c r="AW36" s="136"/>
      <c r="AX36" s="136"/>
      <c r="AY36" s="135">
        <f t="shared" si="15"/>
        <v>0</v>
      </c>
      <c r="AZ36" s="136"/>
      <c r="BA36" s="136"/>
      <c r="BB36" s="136"/>
      <c r="BC36" s="135">
        <f t="shared" si="16"/>
        <v>0</v>
      </c>
      <c r="BD36" s="136"/>
      <c r="BE36" s="136"/>
      <c r="BF36" s="136"/>
      <c r="BG36" s="136"/>
      <c r="BH36" s="136"/>
      <c r="BI36" s="135">
        <f t="shared" si="17"/>
        <v>0</v>
      </c>
      <c r="BJ36" s="137">
        <f t="shared" si="18"/>
        <v>0</v>
      </c>
      <c r="BK36" s="133"/>
      <c r="BL36" s="134"/>
      <c r="BM36" s="134"/>
      <c r="BN36" s="135">
        <f t="shared" si="19"/>
        <v>0</v>
      </c>
      <c r="BO36" s="136"/>
      <c r="BP36" s="136"/>
      <c r="BQ36" s="136"/>
      <c r="BR36" s="135">
        <f t="shared" si="20"/>
        <v>0</v>
      </c>
      <c r="BS36" s="136"/>
      <c r="BT36" s="136"/>
      <c r="BU36" s="136"/>
      <c r="BV36" s="135">
        <f t="shared" si="21"/>
        <v>0</v>
      </c>
      <c r="BW36" s="136"/>
      <c r="BX36" s="136"/>
      <c r="BY36" s="136"/>
      <c r="BZ36" s="135">
        <f t="shared" si="22"/>
        <v>0</v>
      </c>
      <c r="CA36" s="136"/>
      <c r="CB36" s="136"/>
      <c r="CC36" s="136"/>
      <c r="CD36" s="135">
        <f t="shared" si="23"/>
        <v>0</v>
      </c>
      <c r="CE36" s="136"/>
      <c r="CF36" s="136"/>
      <c r="CG36" s="136"/>
      <c r="CH36" s="136"/>
      <c r="CI36" s="136"/>
      <c r="CJ36" s="135">
        <f t="shared" si="24"/>
        <v>0</v>
      </c>
      <c r="CK36" s="136">
        <f t="shared" si="25"/>
        <v>0</v>
      </c>
      <c r="CL36" s="138"/>
      <c r="CM36" s="139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 t="str">
        <f t="array" ref="C37">INDEX(_Rge_Projectdata_3rd,$B37,MATCH(C$10,_Rge_Headline_Projectdata,0))</f>
        <v/>
      </c>
      <c r="D37" s="130" t="str">
        <f t="array" ref="D37">INDEX(_Rge_Projectdata_3rd,$B37,MATCH(D$10,_Rge_Headline_Projectdata,0))</f>
        <v/>
      </c>
      <c r="E37" s="131" t="str">
        <f t="array" ref="E37">IF(INDEX(_Rge_Projectdata_3rd,$B37,MATCH(E$10,_Rge_Headline_Projectdata,0))=0,"",INDEX(_Rge_Projectdata_3rd,$B37,MATCH(E$10,_Rge_Headline_Projectdata,0)))</f>
        <v/>
      </c>
      <c r="F37" s="132" t="str">
        <f>IF(OR(E37=0,E37&gt;_Reportdate),"Open","Closed")</f>
        <v>Open</v>
      </c>
      <c r="G37" s="133"/>
      <c r="H37" s="134"/>
      <c r="I37" s="134"/>
      <c r="J37" s="134"/>
      <c r="K37" s="135">
        <f t="shared" si="5"/>
        <v>0</v>
      </c>
      <c r="L37" s="136"/>
      <c r="M37" s="136"/>
      <c r="N37" s="136"/>
      <c r="O37" s="135">
        <f t="shared" si="6"/>
        <v>0</v>
      </c>
      <c r="P37" s="136"/>
      <c r="Q37" s="136"/>
      <c r="R37" s="136"/>
      <c r="S37" s="135">
        <f t="shared" si="7"/>
        <v>0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/>
      <c r="AG37" s="135">
        <f t="shared" si="10"/>
        <v>0</v>
      </c>
      <c r="AH37" s="137">
        <f t="shared" si="11"/>
        <v>0</v>
      </c>
      <c r="AI37" s="133"/>
      <c r="AJ37" s="134"/>
      <c r="AK37" s="134"/>
      <c r="AL37" s="134"/>
      <c r="AM37" s="135">
        <f t="shared" si="12"/>
        <v>0</v>
      </c>
      <c r="AN37" s="136"/>
      <c r="AO37" s="136"/>
      <c r="AP37" s="136"/>
      <c r="AQ37" s="135">
        <f t="shared" si="13"/>
        <v>0</v>
      </c>
      <c r="AR37" s="136"/>
      <c r="AS37" s="136"/>
      <c r="AT37" s="136"/>
      <c r="AU37" s="135">
        <f t="shared" si="14"/>
        <v>0</v>
      </c>
      <c r="AV37" s="136"/>
      <c r="AW37" s="136"/>
      <c r="AX37" s="136"/>
      <c r="AY37" s="135">
        <f t="shared" si="15"/>
        <v>0</v>
      </c>
      <c r="AZ37" s="136"/>
      <c r="BA37" s="136"/>
      <c r="BB37" s="136"/>
      <c r="BC37" s="135">
        <f t="shared" si="16"/>
        <v>0</v>
      </c>
      <c r="BD37" s="136"/>
      <c r="BE37" s="136"/>
      <c r="BF37" s="136"/>
      <c r="BG37" s="136"/>
      <c r="BH37" s="136"/>
      <c r="BI37" s="135">
        <f t="shared" si="17"/>
        <v>0</v>
      </c>
      <c r="BJ37" s="137">
        <f t="shared" si="18"/>
        <v>0</v>
      </c>
      <c r="BK37" s="133"/>
      <c r="BL37" s="134"/>
      <c r="BM37" s="134"/>
      <c r="BN37" s="135">
        <f t="shared" si="19"/>
        <v>0</v>
      </c>
      <c r="BO37" s="136"/>
      <c r="BP37" s="136"/>
      <c r="BQ37" s="136"/>
      <c r="BR37" s="135">
        <f t="shared" si="20"/>
        <v>0</v>
      </c>
      <c r="BS37" s="136"/>
      <c r="BT37" s="136"/>
      <c r="BU37" s="136"/>
      <c r="BV37" s="135">
        <f t="shared" si="21"/>
        <v>0</v>
      </c>
      <c r="BW37" s="136"/>
      <c r="BX37" s="136"/>
      <c r="BY37" s="136"/>
      <c r="BZ37" s="135">
        <f t="shared" si="22"/>
        <v>0</v>
      </c>
      <c r="CA37" s="136"/>
      <c r="CB37" s="136"/>
      <c r="CC37" s="136"/>
      <c r="CD37" s="135">
        <f t="shared" si="23"/>
        <v>0</v>
      </c>
      <c r="CE37" s="136"/>
      <c r="CF37" s="136"/>
      <c r="CG37" s="136"/>
      <c r="CH37" s="136"/>
      <c r="CI37" s="136"/>
      <c r="CJ37" s="135">
        <f t="shared" si="24"/>
        <v>0</v>
      </c>
      <c r="CK37" s="136">
        <f t="shared" si="25"/>
        <v>0</v>
      </c>
      <c r="CL37" s="138"/>
      <c r="CM37" s="139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 t="str">
        <f t="array" ref="C38">INDEX(_Rge_Projectdata_3rd,$B38,MATCH(C$10,_Rge_Headline_Projectdata,0))</f>
        <v/>
      </c>
      <c r="D38" s="130" t="str">
        <f t="array" ref="D38">INDEX(_Rge_Projectdata_3rd,$B38,MATCH(D$10,_Rge_Headline_Projectdata,0))</f>
        <v/>
      </c>
      <c r="E38" s="131" t="str">
        <f t="array" ref="E38">IF(INDEX(_Rge_Projectdata_3rd,$B38,MATCH(E$10,_Rge_Headline_Projectdata,0))=0,"",INDEX(_Rge_Projectdata_3rd,$B38,MATCH(E$10,_Rge_Headline_Projectdata,0)))</f>
        <v/>
      </c>
      <c r="F38" s="132" t="str">
        <f>IF(OR(E38=0,E38&gt;_Reportdate),"Open","Closed")</f>
        <v>Open</v>
      </c>
      <c r="G38" s="133"/>
      <c r="H38" s="134"/>
      <c r="I38" s="134"/>
      <c r="J38" s="134"/>
      <c r="K38" s="135">
        <f t="shared" si="5"/>
        <v>0</v>
      </c>
      <c r="L38" s="136"/>
      <c r="M38" s="136"/>
      <c r="N38" s="136"/>
      <c r="O38" s="135">
        <f t="shared" si="6"/>
        <v>0</v>
      </c>
      <c r="P38" s="136"/>
      <c r="Q38" s="136"/>
      <c r="R38" s="136"/>
      <c r="S38" s="135">
        <f t="shared" si="7"/>
        <v>0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/>
      <c r="AG38" s="135">
        <f t="shared" si="10"/>
        <v>0</v>
      </c>
      <c r="AH38" s="137">
        <f t="shared" si="11"/>
        <v>0</v>
      </c>
      <c r="AI38" s="133"/>
      <c r="AJ38" s="134"/>
      <c r="AK38" s="134"/>
      <c r="AL38" s="134"/>
      <c r="AM38" s="135">
        <f t="shared" si="12"/>
        <v>0</v>
      </c>
      <c r="AN38" s="136"/>
      <c r="AO38" s="136"/>
      <c r="AP38" s="136"/>
      <c r="AQ38" s="135">
        <f t="shared" si="13"/>
        <v>0</v>
      </c>
      <c r="AR38" s="136"/>
      <c r="AS38" s="136"/>
      <c r="AT38" s="136"/>
      <c r="AU38" s="135">
        <f t="shared" si="14"/>
        <v>0</v>
      </c>
      <c r="AV38" s="136"/>
      <c r="AW38" s="136"/>
      <c r="AX38" s="136"/>
      <c r="AY38" s="135">
        <f t="shared" si="15"/>
        <v>0</v>
      </c>
      <c r="AZ38" s="136"/>
      <c r="BA38" s="136"/>
      <c r="BB38" s="136"/>
      <c r="BC38" s="135">
        <f t="shared" si="16"/>
        <v>0</v>
      </c>
      <c r="BD38" s="136"/>
      <c r="BE38" s="136"/>
      <c r="BF38" s="136"/>
      <c r="BG38" s="136"/>
      <c r="BH38" s="136"/>
      <c r="BI38" s="135">
        <f t="shared" si="17"/>
        <v>0</v>
      </c>
      <c r="BJ38" s="137">
        <f t="shared" si="18"/>
        <v>0</v>
      </c>
      <c r="BK38" s="133"/>
      <c r="BL38" s="134"/>
      <c r="BM38" s="134"/>
      <c r="BN38" s="135">
        <f t="shared" si="19"/>
        <v>0</v>
      </c>
      <c r="BO38" s="136"/>
      <c r="BP38" s="136"/>
      <c r="BQ38" s="136"/>
      <c r="BR38" s="135">
        <f t="shared" si="20"/>
        <v>0</v>
      </c>
      <c r="BS38" s="136"/>
      <c r="BT38" s="136"/>
      <c r="BU38" s="136"/>
      <c r="BV38" s="135">
        <f t="shared" si="21"/>
        <v>0</v>
      </c>
      <c r="BW38" s="136"/>
      <c r="BX38" s="136"/>
      <c r="BY38" s="136"/>
      <c r="BZ38" s="135">
        <f t="shared" si="22"/>
        <v>0</v>
      </c>
      <c r="CA38" s="136"/>
      <c r="CB38" s="136"/>
      <c r="CC38" s="136"/>
      <c r="CD38" s="135">
        <f t="shared" si="23"/>
        <v>0</v>
      </c>
      <c r="CE38" s="136"/>
      <c r="CF38" s="136"/>
      <c r="CG38" s="136"/>
      <c r="CH38" s="136"/>
      <c r="CI38" s="136"/>
      <c r="CJ38" s="135">
        <f t="shared" si="24"/>
        <v>0</v>
      </c>
      <c r="CK38" s="136">
        <f t="shared" si="25"/>
        <v>0</v>
      </c>
      <c r="CL38" s="138"/>
      <c r="CM38" s="139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 t="str">
        <f t="array" ref="C39">INDEX(_Rge_Projectdata_3rd,$B39,MATCH(C$10,_Rge_Headline_Projectdata,0))</f>
        <v/>
      </c>
      <c r="D39" s="130" t="str">
        <f t="array" ref="D39">INDEX(_Rge_Projectdata_3rd,$B39,MATCH(D$10,_Rge_Headline_Projectdata,0))</f>
        <v/>
      </c>
      <c r="E39" s="131" t="str">
        <f t="array" ref="E39">IF(INDEX(_Rge_Projectdata_3rd,$B39,MATCH(E$10,_Rge_Headline_Projectdata,0))=0,"",INDEX(_Rge_Projectdata_3rd,$B39,MATCH(E$10,_Rge_Headline_Projectdata,0)))</f>
        <v/>
      </c>
      <c r="F39" s="132" t="str">
        <f>IF(OR(E39=0,E39&gt;_Reportdate),"Open","Closed")</f>
        <v>Open</v>
      </c>
      <c r="G39" s="133"/>
      <c r="H39" s="134"/>
      <c r="I39" s="134"/>
      <c r="J39" s="134"/>
      <c r="K39" s="135">
        <f t="shared" si="5"/>
        <v>0</v>
      </c>
      <c r="L39" s="136"/>
      <c r="M39" s="136"/>
      <c r="N39" s="136"/>
      <c r="O39" s="135">
        <f t="shared" si="6"/>
        <v>0</v>
      </c>
      <c r="P39" s="136"/>
      <c r="Q39" s="136"/>
      <c r="R39" s="136"/>
      <c r="S39" s="135">
        <f t="shared" si="7"/>
        <v>0</v>
      </c>
      <c r="T39" s="136"/>
      <c r="U39" s="136"/>
      <c r="V39" s="136"/>
      <c r="W39" s="135">
        <f t="shared" si="8"/>
        <v>0</v>
      </c>
      <c r="X39" s="136"/>
      <c r="Y39" s="136"/>
      <c r="Z39" s="136"/>
      <c r="AA39" s="135">
        <f t="shared" si="9"/>
        <v>0</v>
      </c>
      <c r="AB39" s="136"/>
      <c r="AC39" s="136"/>
      <c r="AD39" s="136"/>
      <c r="AE39" s="136"/>
      <c r="AF39" s="136"/>
      <c r="AG39" s="135">
        <f t="shared" si="10"/>
        <v>0</v>
      </c>
      <c r="AH39" s="137">
        <f t="shared" si="11"/>
        <v>0</v>
      </c>
      <c r="AI39" s="133"/>
      <c r="AJ39" s="134"/>
      <c r="AK39" s="134"/>
      <c r="AL39" s="134"/>
      <c r="AM39" s="135">
        <f t="shared" si="12"/>
        <v>0</v>
      </c>
      <c r="AN39" s="136"/>
      <c r="AO39" s="136"/>
      <c r="AP39" s="136"/>
      <c r="AQ39" s="135">
        <f t="shared" si="13"/>
        <v>0</v>
      </c>
      <c r="AR39" s="136"/>
      <c r="AS39" s="136"/>
      <c r="AT39" s="136"/>
      <c r="AU39" s="135">
        <f t="shared" si="14"/>
        <v>0</v>
      </c>
      <c r="AV39" s="136"/>
      <c r="AW39" s="136"/>
      <c r="AX39" s="136"/>
      <c r="AY39" s="135">
        <f t="shared" si="15"/>
        <v>0</v>
      </c>
      <c r="AZ39" s="136"/>
      <c r="BA39" s="136"/>
      <c r="BB39" s="136"/>
      <c r="BC39" s="135">
        <f t="shared" si="16"/>
        <v>0</v>
      </c>
      <c r="BD39" s="136"/>
      <c r="BE39" s="136"/>
      <c r="BF39" s="136"/>
      <c r="BG39" s="136"/>
      <c r="BH39" s="136"/>
      <c r="BI39" s="135">
        <f t="shared" si="17"/>
        <v>0</v>
      </c>
      <c r="BJ39" s="137">
        <f t="shared" si="18"/>
        <v>0</v>
      </c>
      <c r="BK39" s="133"/>
      <c r="BL39" s="134"/>
      <c r="BM39" s="134"/>
      <c r="BN39" s="135">
        <f t="shared" si="19"/>
        <v>0</v>
      </c>
      <c r="BO39" s="136"/>
      <c r="BP39" s="136"/>
      <c r="BQ39" s="136"/>
      <c r="BR39" s="135">
        <f t="shared" si="20"/>
        <v>0</v>
      </c>
      <c r="BS39" s="136"/>
      <c r="BT39" s="136"/>
      <c r="BU39" s="136"/>
      <c r="BV39" s="135">
        <f t="shared" si="21"/>
        <v>0</v>
      </c>
      <c r="BW39" s="136"/>
      <c r="BX39" s="136"/>
      <c r="BY39" s="136"/>
      <c r="BZ39" s="135">
        <f t="shared" si="22"/>
        <v>0</v>
      </c>
      <c r="CA39" s="136"/>
      <c r="CB39" s="136"/>
      <c r="CC39" s="136"/>
      <c r="CD39" s="135">
        <f t="shared" si="23"/>
        <v>0</v>
      </c>
      <c r="CE39" s="136"/>
      <c r="CF39" s="136"/>
      <c r="CG39" s="136"/>
      <c r="CH39" s="136"/>
      <c r="CI39" s="136"/>
      <c r="CJ39" s="135">
        <f t="shared" si="24"/>
        <v>0</v>
      </c>
      <c r="CK39" s="136">
        <f t="shared" si="25"/>
        <v>0</v>
      </c>
      <c r="CL39" s="138"/>
      <c r="CM39" s="139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 t="str">
        <f t="array" ref="C40">INDEX(_Rge_Projectdata_3rd,$B40,MATCH(C$10,_Rge_Headline_Projectdata,0))</f>
        <v/>
      </c>
      <c r="D40" s="130" t="str">
        <f t="array" ref="D40">INDEX(_Rge_Projectdata_3rd,$B40,MATCH(D$10,_Rge_Headline_Projectdata,0))</f>
        <v/>
      </c>
      <c r="E40" s="131" t="str">
        <f t="array" ref="E40">IF(INDEX(_Rge_Projectdata_3rd,$B40,MATCH(E$10,_Rge_Headline_Projectdata,0))=0,"",INDEX(_Rge_Projectdata_3rd,$B40,MATCH(E$10,_Rge_Headline_Projectdata,0)))</f>
        <v/>
      </c>
      <c r="F40" s="132" t="str">
        <f>IF(OR(E40=0,E40&gt;_Reportdate),"Open","Closed")</f>
        <v>Open</v>
      </c>
      <c r="G40" s="133"/>
      <c r="H40" s="134"/>
      <c r="I40" s="134"/>
      <c r="J40" s="134"/>
      <c r="K40" s="135">
        <f t="shared" si="5"/>
        <v>0</v>
      </c>
      <c r="L40" s="136"/>
      <c r="M40" s="136"/>
      <c r="N40" s="136"/>
      <c r="O40" s="135">
        <f t="shared" si="6"/>
        <v>0</v>
      </c>
      <c r="P40" s="136"/>
      <c r="Q40" s="136"/>
      <c r="R40" s="136"/>
      <c r="S40" s="135">
        <f t="shared" si="7"/>
        <v>0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0</v>
      </c>
      <c r="AI40" s="133"/>
      <c r="AJ40" s="134"/>
      <c r="AK40" s="134"/>
      <c r="AL40" s="134"/>
      <c r="AM40" s="135">
        <f t="shared" si="12"/>
        <v>0</v>
      </c>
      <c r="AN40" s="136"/>
      <c r="AO40" s="136"/>
      <c r="AP40" s="136"/>
      <c r="AQ40" s="135">
        <f t="shared" si="13"/>
        <v>0</v>
      </c>
      <c r="AR40" s="136"/>
      <c r="AS40" s="136"/>
      <c r="AT40" s="136"/>
      <c r="AU40" s="135">
        <f t="shared" si="14"/>
        <v>0</v>
      </c>
      <c r="AV40" s="136"/>
      <c r="AW40" s="136"/>
      <c r="AX40" s="136"/>
      <c r="AY40" s="135">
        <f t="shared" si="15"/>
        <v>0</v>
      </c>
      <c r="AZ40" s="136"/>
      <c r="BA40" s="136"/>
      <c r="BB40" s="136"/>
      <c r="BC40" s="135">
        <f t="shared" si="16"/>
        <v>0</v>
      </c>
      <c r="BD40" s="136"/>
      <c r="BE40" s="136"/>
      <c r="BF40" s="136"/>
      <c r="BG40" s="136"/>
      <c r="BH40" s="136"/>
      <c r="BI40" s="135">
        <f t="shared" si="17"/>
        <v>0</v>
      </c>
      <c r="BJ40" s="137">
        <f t="shared" si="18"/>
        <v>0</v>
      </c>
      <c r="BK40" s="133"/>
      <c r="BL40" s="134"/>
      <c r="BM40" s="134"/>
      <c r="BN40" s="135">
        <f t="shared" si="19"/>
        <v>0</v>
      </c>
      <c r="BO40" s="136"/>
      <c r="BP40" s="136"/>
      <c r="BQ40" s="136"/>
      <c r="BR40" s="135">
        <f t="shared" si="20"/>
        <v>0</v>
      </c>
      <c r="BS40" s="136"/>
      <c r="BT40" s="136"/>
      <c r="BU40" s="136"/>
      <c r="BV40" s="135">
        <f t="shared" si="21"/>
        <v>0</v>
      </c>
      <c r="BW40" s="136"/>
      <c r="BX40" s="136"/>
      <c r="BY40" s="136"/>
      <c r="BZ40" s="135">
        <f t="shared" si="22"/>
        <v>0</v>
      </c>
      <c r="CA40" s="136"/>
      <c r="CB40" s="136"/>
      <c r="CC40" s="136"/>
      <c r="CD40" s="135">
        <f t="shared" si="23"/>
        <v>0</v>
      </c>
      <c r="CE40" s="136"/>
      <c r="CF40" s="136"/>
      <c r="CG40" s="136"/>
      <c r="CH40" s="136"/>
      <c r="CI40" s="136"/>
      <c r="CJ40" s="135">
        <f t="shared" si="24"/>
        <v>0</v>
      </c>
      <c r="CK40" s="136">
        <f t="shared" si="25"/>
        <v>0</v>
      </c>
      <c r="CL40" s="138"/>
      <c r="CM40" s="139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 t="str">
        <f t="array" ref="C41">INDEX(_Rge_Projectdata_3rd,$B41,MATCH(C$10,_Rge_Headline_Projectdata,0))</f>
        <v/>
      </c>
      <c r="D41" s="130" t="str">
        <f t="array" ref="D41">INDEX(_Rge_Projectdata_3rd,$B41,MATCH(D$10,_Rge_Headline_Projectdata,0))</f>
        <v/>
      </c>
      <c r="E41" s="131" t="str">
        <f t="array" ref="E41">IF(INDEX(_Rge_Projectdata_3rd,$B41,MATCH(E$10,_Rge_Headline_Projectdata,0))=0,"",INDEX(_Rge_Projectdata_3rd,$B41,MATCH(E$10,_Rge_Headline_Projectdata,0)))</f>
        <v/>
      </c>
      <c r="F41" s="132" t="str">
        <f>IF(OR(E41=0,E41&gt;_Reportdate),"Open","Closed")</f>
        <v>Open</v>
      </c>
      <c r="G41" s="133"/>
      <c r="H41" s="134"/>
      <c r="I41" s="134"/>
      <c r="J41" s="134"/>
      <c r="K41" s="135">
        <f t="shared" si="5"/>
        <v>0</v>
      </c>
      <c r="L41" s="136"/>
      <c r="M41" s="136"/>
      <c r="N41" s="136"/>
      <c r="O41" s="135">
        <f t="shared" si="6"/>
        <v>0</v>
      </c>
      <c r="P41" s="136"/>
      <c r="Q41" s="136"/>
      <c r="R41" s="136"/>
      <c r="S41" s="135">
        <f t="shared" si="7"/>
        <v>0</v>
      </c>
      <c r="T41" s="136"/>
      <c r="U41" s="136"/>
      <c r="V41" s="136"/>
      <c r="W41" s="135">
        <f t="shared" si="8"/>
        <v>0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/>
      <c r="AG41" s="135">
        <f t="shared" si="10"/>
        <v>0</v>
      </c>
      <c r="AH41" s="137">
        <f t="shared" si="11"/>
        <v>0</v>
      </c>
      <c r="AI41" s="133"/>
      <c r="AJ41" s="134"/>
      <c r="AK41" s="134"/>
      <c r="AL41" s="134"/>
      <c r="AM41" s="135">
        <f t="shared" si="12"/>
        <v>0</v>
      </c>
      <c r="AN41" s="136"/>
      <c r="AO41" s="136"/>
      <c r="AP41" s="136"/>
      <c r="AQ41" s="135">
        <f t="shared" si="13"/>
        <v>0</v>
      </c>
      <c r="AR41" s="136"/>
      <c r="AS41" s="136"/>
      <c r="AT41" s="136"/>
      <c r="AU41" s="135">
        <f t="shared" si="14"/>
        <v>0</v>
      </c>
      <c r="AV41" s="136"/>
      <c r="AW41" s="136"/>
      <c r="AX41" s="136"/>
      <c r="AY41" s="135">
        <f t="shared" si="15"/>
        <v>0</v>
      </c>
      <c r="AZ41" s="136"/>
      <c r="BA41" s="136"/>
      <c r="BB41" s="136"/>
      <c r="BC41" s="135">
        <f t="shared" si="16"/>
        <v>0</v>
      </c>
      <c r="BD41" s="136"/>
      <c r="BE41" s="136"/>
      <c r="BF41" s="136"/>
      <c r="BG41" s="136"/>
      <c r="BH41" s="136"/>
      <c r="BI41" s="135">
        <f t="shared" si="17"/>
        <v>0</v>
      </c>
      <c r="BJ41" s="137">
        <f t="shared" si="18"/>
        <v>0</v>
      </c>
      <c r="BK41" s="133"/>
      <c r="BL41" s="134"/>
      <c r="BM41" s="134"/>
      <c r="BN41" s="135">
        <f t="shared" si="19"/>
        <v>0</v>
      </c>
      <c r="BO41" s="136"/>
      <c r="BP41" s="136"/>
      <c r="BQ41" s="136"/>
      <c r="BR41" s="135">
        <f t="shared" si="20"/>
        <v>0</v>
      </c>
      <c r="BS41" s="136"/>
      <c r="BT41" s="136"/>
      <c r="BU41" s="136"/>
      <c r="BV41" s="135">
        <f t="shared" si="21"/>
        <v>0</v>
      </c>
      <c r="BW41" s="136"/>
      <c r="BX41" s="136"/>
      <c r="BY41" s="136"/>
      <c r="BZ41" s="135">
        <f t="shared" si="22"/>
        <v>0</v>
      </c>
      <c r="CA41" s="136"/>
      <c r="CB41" s="136"/>
      <c r="CC41" s="136"/>
      <c r="CD41" s="135">
        <f t="shared" si="23"/>
        <v>0</v>
      </c>
      <c r="CE41" s="136"/>
      <c r="CF41" s="136"/>
      <c r="CG41" s="136"/>
      <c r="CH41" s="136"/>
      <c r="CI41" s="136"/>
      <c r="CJ41" s="135">
        <f t="shared" si="24"/>
        <v>0</v>
      </c>
      <c r="CK41" s="136">
        <f t="shared" si="25"/>
        <v>0</v>
      </c>
      <c r="CL41" s="138"/>
      <c r="CM41" s="139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 t="str">
        <f t="array" ref="C42">INDEX(_Rge_Projectdata_3rd,$B42,MATCH(C$10,_Rge_Headline_Projectdata,0))</f>
        <v/>
      </c>
      <c r="D42" s="130" t="str">
        <f t="array" ref="D42">INDEX(_Rge_Projectdata_3rd,$B42,MATCH(D$10,_Rge_Headline_Projectdata,0))</f>
        <v/>
      </c>
      <c r="E42" s="131" t="str">
        <f t="array" ref="E42">IF(INDEX(_Rge_Projectdata_3rd,$B42,MATCH(E$10,_Rge_Headline_Projectdata,0))=0,"",INDEX(_Rge_Projectdata_3rd,$B42,MATCH(E$10,_Rge_Headline_Projectdata,0)))</f>
        <v/>
      </c>
      <c r="F42" s="132" t="str">
        <f>IF(OR(E42=0,E42&gt;_Reportdate),"Open","Closed")</f>
        <v>Open</v>
      </c>
      <c r="G42" s="133"/>
      <c r="H42" s="134"/>
      <c r="I42" s="134"/>
      <c r="J42" s="134"/>
      <c r="K42" s="135">
        <f t="shared" si="5"/>
        <v>0</v>
      </c>
      <c r="L42" s="136"/>
      <c r="M42" s="136"/>
      <c r="N42" s="136"/>
      <c r="O42" s="135">
        <f t="shared" si="6"/>
        <v>0</v>
      </c>
      <c r="P42" s="136"/>
      <c r="Q42" s="136"/>
      <c r="R42" s="136"/>
      <c r="S42" s="135">
        <f t="shared" si="7"/>
        <v>0</v>
      </c>
      <c r="T42" s="136"/>
      <c r="U42" s="136"/>
      <c r="V42" s="136"/>
      <c r="W42" s="135">
        <f t="shared" si="8"/>
        <v>0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0</v>
      </c>
      <c r="AI42" s="133"/>
      <c r="AJ42" s="134"/>
      <c r="AK42" s="134"/>
      <c r="AL42" s="134"/>
      <c r="AM42" s="135">
        <f t="shared" si="12"/>
        <v>0</v>
      </c>
      <c r="AN42" s="136"/>
      <c r="AO42" s="136"/>
      <c r="AP42" s="136"/>
      <c r="AQ42" s="135">
        <f t="shared" si="13"/>
        <v>0</v>
      </c>
      <c r="AR42" s="136"/>
      <c r="AS42" s="136"/>
      <c r="AT42" s="136"/>
      <c r="AU42" s="135">
        <f t="shared" si="14"/>
        <v>0</v>
      </c>
      <c r="AV42" s="136"/>
      <c r="AW42" s="136"/>
      <c r="AX42" s="136"/>
      <c r="AY42" s="135">
        <f t="shared" si="15"/>
        <v>0</v>
      </c>
      <c r="AZ42" s="136"/>
      <c r="BA42" s="136"/>
      <c r="BB42" s="136"/>
      <c r="BC42" s="135">
        <f t="shared" si="16"/>
        <v>0</v>
      </c>
      <c r="BD42" s="136"/>
      <c r="BE42" s="136"/>
      <c r="BF42" s="136"/>
      <c r="BG42" s="136"/>
      <c r="BH42" s="136"/>
      <c r="BI42" s="135">
        <f t="shared" si="17"/>
        <v>0</v>
      </c>
      <c r="BJ42" s="137">
        <f t="shared" si="18"/>
        <v>0</v>
      </c>
      <c r="BK42" s="133"/>
      <c r="BL42" s="134"/>
      <c r="BM42" s="134"/>
      <c r="BN42" s="135">
        <f t="shared" si="19"/>
        <v>0</v>
      </c>
      <c r="BO42" s="136"/>
      <c r="BP42" s="136"/>
      <c r="BQ42" s="136"/>
      <c r="BR42" s="135">
        <f t="shared" si="20"/>
        <v>0</v>
      </c>
      <c r="BS42" s="136"/>
      <c r="BT42" s="136"/>
      <c r="BU42" s="136"/>
      <c r="BV42" s="135">
        <f t="shared" si="21"/>
        <v>0</v>
      </c>
      <c r="BW42" s="136"/>
      <c r="BX42" s="136"/>
      <c r="BY42" s="136"/>
      <c r="BZ42" s="135">
        <f t="shared" si="22"/>
        <v>0</v>
      </c>
      <c r="CA42" s="136"/>
      <c r="CB42" s="136"/>
      <c r="CC42" s="136"/>
      <c r="CD42" s="135">
        <f t="shared" si="23"/>
        <v>0</v>
      </c>
      <c r="CE42" s="136"/>
      <c r="CF42" s="136"/>
      <c r="CG42" s="136"/>
      <c r="CH42" s="136"/>
      <c r="CI42" s="136"/>
      <c r="CJ42" s="135">
        <f t="shared" si="24"/>
        <v>0</v>
      </c>
      <c r="CK42" s="136">
        <f t="shared" si="25"/>
        <v>0</v>
      </c>
      <c r="CL42" s="138"/>
      <c r="CM42" s="139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 t="str">
        <f t="array" ref="C43">INDEX(_Rge_Projectdata_3rd,$B43,MATCH(C$10,_Rge_Headline_Projectdata,0))</f>
        <v/>
      </c>
      <c r="D43" s="130" t="str">
        <f t="array" ref="D43">INDEX(_Rge_Projectdata_3rd,$B43,MATCH(D$10,_Rge_Headline_Projectdata,0))</f>
        <v/>
      </c>
      <c r="E43" s="131" t="str">
        <f t="array" ref="E43">IF(INDEX(_Rge_Projectdata_3rd,$B43,MATCH(E$10,_Rge_Headline_Projectdata,0))=0,"",INDEX(_Rge_Projectdata_3rd,$B43,MATCH(E$10,_Rge_Headline_Projectdata,0)))</f>
        <v/>
      </c>
      <c r="F43" s="132" t="str">
        <f>IF(OR(E43=0,E43&gt;_Reportdate),"Open","Closed")</f>
        <v>Open</v>
      </c>
      <c r="G43" s="133"/>
      <c r="H43" s="134"/>
      <c r="I43" s="134"/>
      <c r="J43" s="134"/>
      <c r="K43" s="135">
        <f t="shared" si="5"/>
        <v>0</v>
      </c>
      <c r="L43" s="136"/>
      <c r="M43" s="136"/>
      <c r="N43" s="136"/>
      <c r="O43" s="135">
        <f t="shared" si="6"/>
        <v>0</v>
      </c>
      <c r="P43" s="136"/>
      <c r="Q43" s="136"/>
      <c r="R43" s="136"/>
      <c r="S43" s="135">
        <f t="shared" si="7"/>
        <v>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0</v>
      </c>
      <c r="AI43" s="133"/>
      <c r="AJ43" s="134"/>
      <c r="AK43" s="134"/>
      <c r="AL43" s="134"/>
      <c r="AM43" s="135">
        <f t="shared" si="12"/>
        <v>0</v>
      </c>
      <c r="AN43" s="136"/>
      <c r="AO43" s="136"/>
      <c r="AP43" s="136"/>
      <c r="AQ43" s="135">
        <f t="shared" si="13"/>
        <v>0</v>
      </c>
      <c r="AR43" s="136"/>
      <c r="AS43" s="136"/>
      <c r="AT43" s="136"/>
      <c r="AU43" s="135">
        <f t="shared" si="14"/>
        <v>0</v>
      </c>
      <c r="AV43" s="136"/>
      <c r="AW43" s="136"/>
      <c r="AX43" s="136"/>
      <c r="AY43" s="135">
        <f t="shared" si="15"/>
        <v>0</v>
      </c>
      <c r="AZ43" s="136"/>
      <c r="BA43" s="136"/>
      <c r="BB43" s="136"/>
      <c r="BC43" s="135">
        <f t="shared" si="16"/>
        <v>0</v>
      </c>
      <c r="BD43" s="136"/>
      <c r="BE43" s="136"/>
      <c r="BF43" s="136"/>
      <c r="BG43" s="136"/>
      <c r="BH43" s="136"/>
      <c r="BI43" s="135">
        <f t="shared" si="17"/>
        <v>0</v>
      </c>
      <c r="BJ43" s="137">
        <f t="shared" si="18"/>
        <v>0</v>
      </c>
      <c r="BK43" s="133"/>
      <c r="BL43" s="134"/>
      <c r="BM43" s="134"/>
      <c r="BN43" s="135">
        <f t="shared" si="19"/>
        <v>0</v>
      </c>
      <c r="BO43" s="136"/>
      <c r="BP43" s="136"/>
      <c r="BQ43" s="136"/>
      <c r="BR43" s="135">
        <f t="shared" si="20"/>
        <v>0</v>
      </c>
      <c r="BS43" s="136"/>
      <c r="BT43" s="136"/>
      <c r="BU43" s="136"/>
      <c r="BV43" s="135">
        <f t="shared" si="21"/>
        <v>0</v>
      </c>
      <c r="BW43" s="136"/>
      <c r="BX43" s="136"/>
      <c r="BY43" s="136"/>
      <c r="BZ43" s="135">
        <f t="shared" si="22"/>
        <v>0</v>
      </c>
      <c r="CA43" s="136"/>
      <c r="CB43" s="136"/>
      <c r="CC43" s="136"/>
      <c r="CD43" s="135">
        <f t="shared" si="23"/>
        <v>0</v>
      </c>
      <c r="CE43" s="136"/>
      <c r="CF43" s="136"/>
      <c r="CG43" s="136"/>
      <c r="CH43" s="136"/>
      <c r="CI43" s="136"/>
      <c r="CJ43" s="135">
        <f t="shared" si="24"/>
        <v>0</v>
      </c>
      <c r="CK43" s="136">
        <f t="shared" si="25"/>
        <v>0</v>
      </c>
      <c r="CL43" s="138"/>
      <c r="CM43" s="139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 t="str">
        <f t="array" ref="C44">INDEX(_Rge_Projectdata_3rd,$B44,MATCH(C$10,_Rge_Headline_Projectdata,0))</f>
        <v/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/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/>
      <c r="V44" s="136"/>
      <c r="W44" s="135">
        <f t="shared" si="8"/>
        <v>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/>
      <c r="AG44" s="135">
        <f t="shared" si="10"/>
        <v>0</v>
      </c>
      <c r="AH44" s="137">
        <f t="shared" si="11"/>
        <v>0</v>
      </c>
      <c r="AI44" s="133"/>
      <c r="AJ44" s="134"/>
      <c r="AK44" s="134"/>
      <c r="AL44" s="134"/>
      <c r="AM44" s="135">
        <f t="shared" si="12"/>
        <v>0</v>
      </c>
      <c r="AN44" s="136"/>
      <c r="AO44" s="136"/>
      <c r="AP44" s="136"/>
      <c r="AQ44" s="135">
        <f t="shared" si="13"/>
        <v>0</v>
      </c>
      <c r="AR44" s="136"/>
      <c r="AS44" s="136"/>
      <c r="AT44" s="136"/>
      <c r="AU44" s="135">
        <f t="shared" si="14"/>
        <v>0</v>
      </c>
      <c r="AV44" s="136"/>
      <c r="AW44" s="136"/>
      <c r="AX44" s="136"/>
      <c r="AY44" s="135">
        <f t="shared" si="15"/>
        <v>0</v>
      </c>
      <c r="AZ44" s="136"/>
      <c r="BA44" s="136"/>
      <c r="BB44" s="136"/>
      <c r="BC44" s="135">
        <f t="shared" si="16"/>
        <v>0</v>
      </c>
      <c r="BD44" s="136"/>
      <c r="BE44" s="136"/>
      <c r="BF44" s="136"/>
      <c r="BG44" s="136"/>
      <c r="BH44" s="136"/>
      <c r="BI44" s="135">
        <f t="shared" si="17"/>
        <v>0</v>
      </c>
      <c r="BJ44" s="137">
        <f t="shared" si="18"/>
        <v>0</v>
      </c>
      <c r="BK44" s="133"/>
      <c r="BL44" s="134"/>
      <c r="BM44" s="134"/>
      <c r="BN44" s="135">
        <f t="shared" si="19"/>
        <v>0</v>
      </c>
      <c r="BO44" s="136"/>
      <c r="BP44" s="136"/>
      <c r="BQ44" s="136"/>
      <c r="BR44" s="135">
        <f t="shared" si="20"/>
        <v>0</v>
      </c>
      <c r="BS44" s="136"/>
      <c r="BT44" s="136"/>
      <c r="BU44" s="136"/>
      <c r="BV44" s="135">
        <f t="shared" si="21"/>
        <v>0</v>
      </c>
      <c r="BW44" s="136"/>
      <c r="BX44" s="136"/>
      <c r="BY44" s="136"/>
      <c r="BZ44" s="135">
        <f t="shared" si="22"/>
        <v>0</v>
      </c>
      <c r="CA44" s="136"/>
      <c r="CB44" s="136"/>
      <c r="CC44" s="136"/>
      <c r="CD44" s="135">
        <f t="shared" si="23"/>
        <v>0</v>
      </c>
      <c r="CE44" s="136"/>
      <c r="CF44" s="136"/>
      <c r="CG44" s="136"/>
      <c r="CH44" s="136"/>
      <c r="CI44" s="136"/>
      <c r="CJ44" s="135">
        <f t="shared" si="24"/>
        <v>0</v>
      </c>
      <c r="CK44" s="136">
        <f t="shared" si="25"/>
        <v>0</v>
      </c>
      <c r="CL44" s="138"/>
      <c r="CM44" s="139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 t="str">
        <f t="array" ref="C45">INDEX(_Rge_Projectdata_3rd,$B45,MATCH(C$10,_Rge_Headline_Projectdata,0))</f>
        <v/>
      </c>
      <c r="D45" s="130" t="str">
        <f t="array" ref="D45">INDEX(_Rge_Projectdata_3rd,$B45,MATCH(D$10,_Rge_Headline_Projectdata,0))</f>
        <v/>
      </c>
      <c r="E45" s="131" t="str">
        <f t="array" ref="E45">IF(INDEX(_Rge_Projectdata_3rd,$B45,MATCH(E$10,_Rge_Headline_Projectdata,0))=0,"",INDEX(_Rge_Projectdata_3rd,$B45,MATCH(E$10,_Rge_Headline_Projectdata,0)))</f>
        <v/>
      </c>
      <c r="F45" s="132" t="str">
        <f>IF(OR(E45=0,E45&gt;_Reportdate),"Open","Closed")</f>
        <v>Open</v>
      </c>
      <c r="G45" s="133"/>
      <c r="H45" s="134"/>
      <c r="I45" s="134"/>
      <c r="J45" s="134"/>
      <c r="K45" s="135">
        <f t="shared" si="5"/>
        <v>0</v>
      </c>
      <c r="L45" s="136"/>
      <c r="M45" s="136"/>
      <c r="N45" s="136"/>
      <c r="O45" s="135">
        <f t="shared" si="6"/>
        <v>0</v>
      </c>
      <c r="P45" s="136"/>
      <c r="Q45" s="136"/>
      <c r="R45" s="136"/>
      <c r="S45" s="135">
        <f t="shared" si="7"/>
        <v>0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0</v>
      </c>
      <c r="AI45" s="133"/>
      <c r="AJ45" s="134"/>
      <c r="AK45" s="134"/>
      <c r="AL45" s="134"/>
      <c r="AM45" s="135">
        <f t="shared" si="12"/>
        <v>0</v>
      </c>
      <c r="AN45" s="136"/>
      <c r="AO45" s="136"/>
      <c r="AP45" s="136"/>
      <c r="AQ45" s="135">
        <f t="shared" si="13"/>
        <v>0</v>
      </c>
      <c r="AR45" s="136"/>
      <c r="AS45" s="136"/>
      <c r="AT45" s="136"/>
      <c r="AU45" s="135">
        <f t="shared" si="14"/>
        <v>0</v>
      </c>
      <c r="AV45" s="136"/>
      <c r="AW45" s="136"/>
      <c r="AX45" s="136"/>
      <c r="AY45" s="135">
        <f t="shared" si="15"/>
        <v>0</v>
      </c>
      <c r="AZ45" s="136"/>
      <c r="BA45" s="136"/>
      <c r="BB45" s="136"/>
      <c r="BC45" s="135">
        <f t="shared" si="16"/>
        <v>0</v>
      </c>
      <c r="BD45" s="136"/>
      <c r="BE45" s="136"/>
      <c r="BF45" s="136"/>
      <c r="BG45" s="136"/>
      <c r="BH45" s="136"/>
      <c r="BI45" s="135">
        <f t="shared" si="17"/>
        <v>0</v>
      </c>
      <c r="BJ45" s="137">
        <f t="shared" si="18"/>
        <v>0</v>
      </c>
      <c r="BK45" s="133"/>
      <c r="BL45" s="134"/>
      <c r="BM45" s="134"/>
      <c r="BN45" s="135">
        <f t="shared" si="19"/>
        <v>0</v>
      </c>
      <c r="BO45" s="136"/>
      <c r="BP45" s="136"/>
      <c r="BQ45" s="136"/>
      <c r="BR45" s="135">
        <f t="shared" si="20"/>
        <v>0</v>
      </c>
      <c r="BS45" s="136"/>
      <c r="BT45" s="136"/>
      <c r="BU45" s="136"/>
      <c r="BV45" s="135">
        <f t="shared" si="21"/>
        <v>0</v>
      </c>
      <c r="BW45" s="136"/>
      <c r="BX45" s="136"/>
      <c r="BY45" s="136"/>
      <c r="BZ45" s="135">
        <f t="shared" si="22"/>
        <v>0</v>
      </c>
      <c r="CA45" s="136"/>
      <c r="CB45" s="136"/>
      <c r="CC45" s="136"/>
      <c r="CD45" s="135">
        <f t="shared" si="23"/>
        <v>0</v>
      </c>
      <c r="CE45" s="136"/>
      <c r="CF45" s="136"/>
      <c r="CG45" s="136"/>
      <c r="CH45" s="136"/>
      <c r="CI45" s="136"/>
      <c r="CJ45" s="135">
        <f t="shared" si="24"/>
        <v>0</v>
      </c>
      <c r="CK45" s="136">
        <f t="shared" si="25"/>
        <v>0</v>
      </c>
      <c r="CL45" s="138"/>
      <c r="CM45" s="139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 t="str">
        <f t="array" ref="C46">INDEX(_Rge_Projectdata_3rd,$B46,MATCH(C$10,_Rge_Headline_Projectdata,0))</f>
        <v/>
      </c>
      <c r="D46" s="130" t="str">
        <f t="array" ref="D46">INDEX(_Rge_Projectdata_3rd,$B46,MATCH(D$10,_Rge_Headline_Projectdata,0))</f>
        <v/>
      </c>
      <c r="E46" s="131" t="str">
        <f t="array" ref="E46">IF(INDEX(_Rge_Projectdata_3rd,$B46,MATCH(E$10,_Rge_Headline_Projectdata,0))=0,"",INDEX(_Rge_Projectdata_3rd,$B46,MATCH(E$10,_Rge_Headline_Projectdata,0)))</f>
        <v/>
      </c>
      <c r="F46" s="132" t="str">
        <f>IF(OR(E46=0,E46&gt;_Reportdate),"Open","Closed")</f>
        <v>Open</v>
      </c>
      <c r="G46" s="133"/>
      <c r="H46" s="134"/>
      <c r="I46" s="134"/>
      <c r="J46" s="134"/>
      <c r="K46" s="135">
        <f t="shared" si="5"/>
        <v>0</v>
      </c>
      <c r="L46" s="136"/>
      <c r="M46" s="136"/>
      <c r="N46" s="136"/>
      <c r="O46" s="135">
        <f t="shared" si="6"/>
        <v>0</v>
      </c>
      <c r="P46" s="136"/>
      <c r="Q46" s="136"/>
      <c r="R46" s="136"/>
      <c r="S46" s="135">
        <f t="shared" si="7"/>
        <v>0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0</v>
      </c>
      <c r="AI46" s="133"/>
      <c r="AJ46" s="134"/>
      <c r="AK46" s="134"/>
      <c r="AL46" s="134"/>
      <c r="AM46" s="135">
        <f t="shared" si="12"/>
        <v>0</v>
      </c>
      <c r="AN46" s="136"/>
      <c r="AO46" s="136"/>
      <c r="AP46" s="136"/>
      <c r="AQ46" s="135">
        <f t="shared" si="13"/>
        <v>0</v>
      </c>
      <c r="AR46" s="136"/>
      <c r="AS46" s="136"/>
      <c r="AT46" s="136"/>
      <c r="AU46" s="135">
        <f t="shared" si="14"/>
        <v>0</v>
      </c>
      <c r="AV46" s="136"/>
      <c r="AW46" s="136"/>
      <c r="AX46" s="136"/>
      <c r="AY46" s="135">
        <f t="shared" si="15"/>
        <v>0</v>
      </c>
      <c r="AZ46" s="136"/>
      <c r="BA46" s="136"/>
      <c r="BB46" s="136"/>
      <c r="BC46" s="135">
        <f t="shared" si="16"/>
        <v>0</v>
      </c>
      <c r="BD46" s="136"/>
      <c r="BE46" s="136"/>
      <c r="BF46" s="136"/>
      <c r="BG46" s="136"/>
      <c r="BH46" s="136"/>
      <c r="BI46" s="135">
        <f t="shared" si="17"/>
        <v>0</v>
      </c>
      <c r="BJ46" s="137">
        <f t="shared" si="18"/>
        <v>0</v>
      </c>
      <c r="BK46" s="133"/>
      <c r="BL46" s="134"/>
      <c r="BM46" s="134"/>
      <c r="BN46" s="135">
        <f t="shared" si="19"/>
        <v>0</v>
      </c>
      <c r="BO46" s="136"/>
      <c r="BP46" s="136"/>
      <c r="BQ46" s="136"/>
      <c r="BR46" s="135">
        <f t="shared" si="20"/>
        <v>0</v>
      </c>
      <c r="BS46" s="136"/>
      <c r="BT46" s="136"/>
      <c r="BU46" s="136"/>
      <c r="BV46" s="135">
        <f t="shared" si="21"/>
        <v>0</v>
      </c>
      <c r="BW46" s="136"/>
      <c r="BX46" s="136"/>
      <c r="BY46" s="136"/>
      <c r="BZ46" s="135">
        <f t="shared" si="22"/>
        <v>0</v>
      </c>
      <c r="CA46" s="136"/>
      <c r="CB46" s="136"/>
      <c r="CC46" s="136"/>
      <c r="CD46" s="135">
        <f t="shared" si="23"/>
        <v>0</v>
      </c>
      <c r="CE46" s="136"/>
      <c r="CF46" s="136"/>
      <c r="CG46" s="136"/>
      <c r="CH46" s="136"/>
      <c r="CI46" s="136"/>
      <c r="CJ46" s="135">
        <f t="shared" si="24"/>
        <v>0</v>
      </c>
      <c r="CK46" s="136">
        <f t="shared" si="25"/>
        <v>0</v>
      </c>
      <c r="CL46" s="138"/>
      <c r="CM46" s="139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 t="str">
        <f t="array" ref="C47">INDEX(_Rge_Projectdata_3rd,$B47,MATCH(C$10,_Rge_Headline_Projectdata,0))</f>
        <v/>
      </c>
      <c r="D47" s="130" t="str">
        <f t="array" ref="D47">INDEX(_Rge_Projectdata_3rd,$B47,MATCH(D$10,_Rge_Headline_Projectdata,0))</f>
        <v/>
      </c>
      <c r="E47" s="131" t="str">
        <f t="array" ref="E47">IF(INDEX(_Rge_Projectdata_3rd,$B47,MATCH(E$10,_Rge_Headline_Projectdata,0))=0,"",INDEX(_Rge_Projectdata_3rd,$B47,MATCH(E$10,_Rge_Headline_Projectdata,0)))</f>
        <v/>
      </c>
      <c r="F47" s="132" t="str">
        <f>IF(OR(E47=0,E47&gt;_Reportdate),"Open","Closed")</f>
        <v>Open</v>
      </c>
      <c r="G47" s="133"/>
      <c r="H47" s="134"/>
      <c r="I47" s="134"/>
      <c r="J47" s="134"/>
      <c r="K47" s="135">
        <f t="shared" si="5"/>
        <v>0</v>
      </c>
      <c r="L47" s="136"/>
      <c r="M47" s="136"/>
      <c r="N47" s="136"/>
      <c r="O47" s="135">
        <f t="shared" si="6"/>
        <v>0</v>
      </c>
      <c r="P47" s="136"/>
      <c r="Q47" s="136"/>
      <c r="R47" s="136"/>
      <c r="S47" s="135">
        <f t="shared" si="7"/>
        <v>0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0</v>
      </c>
      <c r="AI47" s="133"/>
      <c r="AJ47" s="134"/>
      <c r="AK47" s="134"/>
      <c r="AL47" s="134"/>
      <c r="AM47" s="135">
        <f t="shared" si="12"/>
        <v>0</v>
      </c>
      <c r="AN47" s="136"/>
      <c r="AO47" s="136"/>
      <c r="AP47" s="136"/>
      <c r="AQ47" s="135">
        <f t="shared" si="13"/>
        <v>0</v>
      </c>
      <c r="AR47" s="136"/>
      <c r="AS47" s="136"/>
      <c r="AT47" s="136"/>
      <c r="AU47" s="135">
        <f t="shared" si="14"/>
        <v>0</v>
      </c>
      <c r="AV47" s="136"/>
      <c r="AW47" s="136"/>
      <c r="AX47" s="136"/>
      <c r="AY47" s="135">
        <f t="shared" si="15"/>
        <v>0</v>
      </c>
      <c r="AZ47" s="136"/>
      <c r="BA47" s="136"/>
      <c r="BB47" s="136"/>
      <c r="BC47" s="135">
        <f t="shared" si="16"/>
        <v>0</v>
      </c>
      <c r="BD47" s="136"/>
      <c r="BE47" s="136"/>
      <c r="BF47" s="136"/>
      <c r="BG47" s="136"/>
      <c r="BH47" s="136"/>
      <c r="BI47" s="135">
        <f t="shared" si="17"/>
        <v>0</v>
      </c>
      <c r="BJ47" s="137">
        <f t="shared" si="18"/>
        <v>0</v>
      </c>
      <c r="BK47" s="133"/>
      <c r="BL47" s="134"/>
      <c r="BM47" s="134"/>
      <c r="BN47" s="135">
        <f t="shared" si="19"/>
        <v>0</v>
      </c>
      <c r="BO47" s="136"/>
      <c r="BP47" s="136"/>
      <c r="BQ47" s="136"/>
      <c r="BR47" s="135">
        <f t="shared" si="20"/>
        <v>0</v>
      </c>
      <c r="BS47" s="136"/>
      <c r="BT47" s="136"/>
      <c r="BU47" s="136"/>
      <c r="BV47" s="135">
        <f t="shared" si="21"/>
        <v>0</v>
      </c>
      <c r="BW47" s="136"/>
      <c r="BX47" s="136"/>
      <c r="BY47" s="136"/>
      <c r="BZ47" s="135">
        <f t="shared" si="22"/>
        <v>0</v>
      </c>
      <c r="CA47" s="136"/>
      <c r="CB47" s="136"/>
      <c r="CC47" s="136"/>
      <c r="CD47" s="135">
        <f t="shared" si="23"/>
        <v>0</v>
      </c>
      <c r="CE47" s="136"/>
      <c r="CF47" s="136"/>
      <c r="CG47" s="136"/>
      <c r="CH47" s="136"/>
      <c r="CI47" s="136"/>
      <c r="CJ47" s="135">
        <f t="shared" si="24"/>
        <v>0</v>
      </c>
      <c r="CK47" s="136">
        <f t="shared" si="25"/>
        <v>0</v>
      </c>
      <c r="CL47" s="138"/>
      <c r="CM47" s="139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 t="str">
        <f t="array" ref="C48">INDEX(_Rge_Projectdata_3rd,$B48,MATCH(C$10,_Rge_Headline_Projectdata,0))</f>
        <v/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/>
      <c r="H48" s="134"/>
      <c r="I48" s="134"/>
      <c r="J48" s="134"/>
      <c r="K48" s="135">
        <f t="shared" si="5"/>
        <v>0</v>
      </c>
      <c r="L48" s="136"/>
      <c r="M48" s="136"/>
      <c r="N48" s="136"/>
      <c r="O48" s="135">
        <f t="shared" si="6"/>
        <v>0</v>
      </c>
      <c r="P48" s="136"/>
      <c r="Q48" s="136"/>
      <c r="R48" s="136"/>
      <c r="S48" s="135">
        <f t="shared" si="7"/>
        <v>0</v>
      </c>
      <c r="T48" s="136"/>
      <c r="U48" s="136"/>
      <c r="V48" s="136"/>
      <c r="W48" s="135">
        <f t="shared" si="8"/>
        <v>0</v>
      </c>
      <c r="X48" s="136"/>
      <c r="Y48" s="136"/>
      <c r="Z48" s="136"/>
      <c r="AA48" s="135">
        <f t="shared" si="9"/>
        <v>0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0</v>
      </c>
      <c r="AI48" s="133"/>
      <c r="AJ48" s="134"/>
      <c r="AK48" s="134"/>
      <c r="AL48" s="134"/>
      <c r="AM48" s="135">
        <f t="shared" si="12"/>
        <v>0</v>
      </c>
      <c r="AN48" s="136"/>
      <c r="AO48" s="136"/>
      <c r="AP48" s="136"/>
      <c r="AQ48" s="135">
        <f t="shared" si="13"/>
        <v>0</v>
      </c>
      <c r="AR48" s="136"/>
      <c r="AS48" s="136"/>
      <c r="AT48" s="136"/>
      <c r="AU48" s="135">
        <f t="shared" si="14"/>
        <v>0</v>
      </c>
      <c r="AV48" s="136"/>
      <c r="AW48" s="136"/>
      <c r="AX48" s="136"/>
      <c r="AY48" s="135">
        <f t="shared" si="15"/>
        <v>0</v>
      </c>
      <c r="AZ48" s="136"/>
      <c r="BA48" s="136"/>
      <c r="BB48" s="136"/>
      <c r="BC48" s="135">
        <f t="shared" si="16"/>
        <v>0</v>
      </c>
      <c r="BD48" s="136"/>
      <c r="BE48" s="136"/>
      <c r="BF48" s="136"/>
      <c r="BG48" s="136"/>
      <c r="BH48" s="136"/>
      <c r="BI48" s="135">
        <f t="shared" si="17"/>
        <v>0</v>
      </c>
      <c r="BJ48" s="137">
        <f t="shared" si="18"/>
        <v>0</v>
      </c>
      <c r="BK48" s="133"/>
      <c r="BL48" s="134"/>
      <c r="BM48" s="134"/>
      <c r="BN48" s="135">
        <f t="shared" si="19"/>
        <v>0</v>
      </c>
      <c r="BO48" s="136"/>
      <c r="BP48" s="136"/>
      <c r="BQ48" s="136"/>
      <c r="BR48" s="135">
        <f t="shared" si="20"/>
        <v>0</v>
      </c>
      <c r="BS48" s="136"/>
      <c r="BT48" s="136"/>
      <c r="BU48" s="136"/>
      <c r="BV48" s="135">
        <f t="shared" si="21"/>
        <v>0</v>
      </c>
      <c r="BW48" s="136"/>
      <c r="BX48" s="136"/>
      <c r="BY48" s="136"/>
      <c r="BZ48" s="135">
        <f t="shared" si="22"/>
        <v>0</v>
      </c>
      <c r="CA48" s="136"/>
      <c r="CB48" s="136"/>
      <c r="CC48" s="136"/>
      <c r="CD48" s="135">
        <f t="shared" si="23"/>
        <v>0</v>
      </c>
      <c r="CE48" s="136"/>
      <c r="CF48" s="136"/>
      <c r="CG48" s="136"/>
      <c r="CH48" s="136"/>
      <c r="CI48" s="136"/>
      <c r="CJ48" s="135">
        <f t="shared" si="24"/>
        <v>0</v>
      </c>
      <c r="CK48" s="136">
        <f t="shared" si="25"/>
        <v>0</v>
      </c>
      <c r="CL48" s="138"/>
      <c r="CM48" s="139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 t="str">
        <f t="array" ref="C49">INDEX(_Rge_Projectdata_3rd,$B49,MATCH(C$10,_Rge_Headline_Projectdata,0))</f>
        <v/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/>
      <c r="H49" s="134"/>
      <c r="I49" s="134"/>
      <c r="J49" s="134"/>
      <c r="K49" s="135">
        <f t="shared" si="5"/>
        <v>0</v>
      </c>
      <c r="L49" s="136"/>
      <c r="M49" s="136"/>
      <c r="N49" s="136"/>
      <c r="O49" s="135">
        <f t="shared" si="6"/>
        <v>0</v>
      </c>
      <c r="P49" s="136"/>
      <c r="Q49" s="136"/>
      <c r="R49" s="136"/>
      <c r="S49" s="135">
        <f t="shared" si="7"/>
        <v>0</v>
      </c>
      <c r="T49" s="136"/>
      <c r="U49" s="136"/>
      <c r="V49" s="136"/>
      <c r="W49" s="135">
        <f t="shared" si="8"/>
        <v>0</v>
      </c>
      <c r="X49" s="136"/>
      <c r="Y49" s="136"/>
      <c r="Z49" s="136"/>
      <c r="AA49" s="135">
        <f t="shared" si="9"/>
        <v>0</v>
      </c>
      <c r="AB49" s="136"/>
      <c r="AC49" s="136"/>
      <c r="AD49" s="136"/>
      <c r="AE49" s="136"/>
      <c r="AF49" s="136"/>
      <c r="AG49" s="135">
        <f t="shared" si="10"/>
        <v>0</v>
      </c>
      <c r="AH49" s="137">
        <f t="shared" si="11"/>
        <v>0</v>
      </c>
      <c r="AI49" s="133"/>
      <c r="AJ49" s="134"/>
      <c r="AK49" s="134"/>
      <c r="AL49" s="134"/>
      <c r="AM49" s="135">
        <f t="shared" si="12"/>
        <v>0</v>
      </c>
      <c r="AN49" s="136"/>
      <c r="AO49" s="136"/>
      <c r="AP49" s="136"/>
      <c r="AQ49" s="135">
        <f t="shared" si="13"/>
        <v>0</v>
      </c>
      <c r="AR49" s="136"/>
      <c r="AS49" s="136"/>
      <c r="AT49" s="136"/>
      <c r="AU49" s="135">
        <f t="shared" si="14"/>
        <v>0</v>
      </c>
      <c r="AV49" s="136"/>
      <c r="AW49" s="136"/>
      <c r="AX49" s="136"/>
      <c r="AY49" s="135">
        <f t="shared" si="15"/>
        <v>0</v>
      </c>
      <c r="AZ49" s="136"/>
      <c r="BA49" s="136"/>
      <c r="BB49" s="136"/>
      <c r="BC49" s="135">
        <f t="shared" si="16"/>
        <v>0</v>
      </c>
      <c r="BD49" s="136"/>
      <c r="BE49" s="136"/>
      <c r="BF49" s="136"/>
      <c r="BG49" s="136"/>
      <c r="BH49" s="136"/>
      <c r="BI49" s="135">
        <f t="shared" si="17"/>
        <v>0</v>
      </c>
      <c r="BJ49" s="137">
        <f t="shared" si="18"/>
        <v>0</v>
      </c>
      <c r="BK49" s="133"/>
      <c r="BL49" s="134"/>
      <c r="BM49" s="134"/>
      <c r="BN49" s="135">
        <f t="shared" si="19"/>
        <v>0</v>
      </c>
      <c r="BO49" s="136"/>
      <c r="BP49" s="136"/>
      <c r="BQ49" s="136"/>
      <c r="BR49" s="135">
        <f t="shared" si="20"/>
        <v>0</v>
      </c>
      <c r="BS49" s="136"/>
      <c r="BT49" s="136"/>
      <c r="BU49" s="136"/>
      <c r="BV49" s="135">
        <f t="shared" si="21"/>
        <v>0</v>
      </c>
      <c r="BW49" s="136"/>
      <c r="BX49" s="136"/>
      <c r="BY49" s="136"/>
      <c r="BZ49" s="135">
        <f t="shared" si="22"/>
        <v>0</v>
      </c>
      <c r="CA49" s="136"/>
      <c r="CB49" s="136"/>
      <c r="CC49" s="136"/>
      <c r="CD49" s="135">
        <f t="shared" si="23"/>
        <v>0</v>
      </c>
      <c r="CE49" s="136"/>
      <c r="CF49" s="136"/>
      <c r="CG49" s="136"/>
      <c r="CH49" s="136"/>
      <c r="CI49" s="136"/>
      <c r="CJ49" s="135">
        <f t="shared" si="24"/>
        <v>0</v>
      </c>
      <c r="CK49" s="136">
        <f t="shared" si="25"/>
        <v>0</v>
      </c>
      <c r="CL49" s="138"/>
      <c r="CM49" s="139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 t="str">
        <f t="array" ref="C50">INDEX(_Rge_Projectdata_3rd,$B50,MATCH(C$10,_Rge_Headline_Projectdata,0))</f>
        <v/>
      </c>
      <c r="D50" s="130" t="str">
        <f t="array" ref="D50">INDEX(_Rge_Projectdata_3rd,$B50,MATCH(D$10,_Rge_Headline_Projectdata,0))</f>
        <v/>
      </c>
      <c r="E50" s="131" t="str">
        <f t="array" ref="E50">IF(INDEX(_Rge_Projectdata_3rd,$B50,MATCH(E$10,_Rge_Headline_Projectdata,0))=0,"",INDEX(_Rge_Projectdata_3rd,$B50,MATCH(E$10,_Rge_Headline_Projectdata,0)))</f>
        <v/>
      </c>
      <c r="F50" s="132" t="str">
        <f>IF(OR(E50=0,E50&gt;_Reportdate),"Open","Closed")</f>
        <v>Open</v>
      </c>
      <c r="G50" s="133"/>
      <c r="H50" s="134"/>
      <c r="I50" s="134"/>
      <c r="J50" s="134"/>
      <c r="K50" s="135">
        <f t="shared" si="5"/>
        <v>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0</v>
      </c>
      <c r="AI50" s="133"/>
      <c r="AJ50" s="134"/>
      <c r="AK50" s="134"/>
      <c r="AL50" s="134"/>
      <c r="AM50" s="135">
        <f t="shared" si="12"/>
        <v>0</v>
      </c>
      <c r="AN50" s="136"/>
      <c r="AO50" s="136"/>
      <c r="AP50" s="136"/>
      <c r="AQ50" s="135">
        <f t="shared" si="13"/>
        <v>0</v>
      </c>
      <c r="AR50" s="136"/>
      <c r="AS50" s="136"/>
      <c r="AT50" s="136"/>
      <c r="AU50" s="135">
        <f t="shared" si="14"/>
        <v>0</v>
      </c>
      <c r="AV50" s="136"/>
      <c r="AW50" s="136"/>
      <c r="AX50" s="136"/>
      <c r="AY50" s="135">
        <f t="shared" si="15"/>
        <v>0</v>
      </c>
      <c r="AZ50" s="136"/>
      <c r="BA50" s="136"/>
      <c r="BB50" s="136"/>
      <c r="BC50" s="135">
        <f t="shared" si="16"/>
        <v>0</v>
      </c>
      <c r="BD50" s="136"/>
      <c r="BE50" s="136"/>
      <c r="BF50" s="136"/>
      <c r="BG50" s="136"/>
      <c r="BH50" s="136"/>
      <c r="BI50" s="135">
        <f t="shared" si="17"/>
        <v>0</v>
      </c>
      <c r="BJ50" s="137">
        <f t="shared" si="18"/>
        <v>0</v>
      </c>
      <c r="BK50" s="133"/>
      <c r="BL50" s="134"/>
      <c r="BM50" s="134"/>
      <c r="BN50" s="135">
        <f t="shared" si="19"/>
        <v>0</v>
      </c>
      <c r="BO50" s="136"/>
      <c r="BP50" s="136"/>
      <c r="BQ50" s="136"/>
      <c r="BR50" s="135">
        <f t="shared" si="20"/>
        <v>0</v>
      </c>
      <c r="BS50" s="136"/>
      <c r="BT50" s="136"/>
      <c r="BU50" s="136"/>
      <c r="BV50" s="135">
        <f t="shared" si="21"/>
        <v>0</v>
      </c>
      <c r="BW50" s="136"/>
      <c r="BX50" s="136"/>
      <c r="BY50" s="136"/>
      <c r="BZ50" s="135">
        <f t="shared" si="22"/>
        <v>0</v>
      </c>
      <c r="CA50" s="136"/>
      <c r="CB50" s="136"/>
      <c r="CC50" s="136"/>
      <c r="CD50" s="135">
        <f t="shared" si="23"/>
        <v>0</v>
      </c>
      <c r="CE50" s="136"/>
      <c r="CF50" s="136"/>
      <c r="CG50" s="136"/>
      <c r="CH50" s="136"/>
      <c r="CI50" s="136"/>
      <c r="CJ50" s="135">
        <f t="shared" si="24"/>
        <v>0</v>
      </c>
      <c r="CK50" s="136">
        <f t="shared" si="25"/>
        <v>0</v>
      </c>
      <c r="CL50" s="138"/>
      <c r="CM50" s="139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 t="str">
        <f t="array" ref="C51">INDEX(_Rge_Projectdata_3rd,$B51,MATCH(C$10,_Rge_Headline_Projectdata,0))</f>
        <v/>
      </c>
      <c r="D51" s="130" t="str">
        <f t="array" ref="D51">INDEX(_Rge_Projectdata_3rd,$B51,MATCH(D$10,_Rge_Headline_Projectdata,0))</f>
        <v/>
      </c>
      <c r="E51" s="131" t="str">
        <f t="array" ref="E51">IF(INDEX(_Rge_Projectdata_3rd,$B51,MATCH(E$10,_Rge_Headline_Projectdata,0))=0,"",INDEX(_Rge_Projectdata_3rd,$B51,MATCH(E$10,_Rge_Headline_Projectdata,0)))</f>
        <v/>
      </c>
      <c r="F51" s="132" t="str">
        <f>IF(OR(E51=0,E51&gt;_Reportdate),"Open","Closed")</f>
        <v>Open</v>
      </c>
      <c r="G51" s="133"/>
      <c r="H51" s="134"/>
      <c r="I51" s="134"/>
      <c r="J51" s="134"/>
      <c r="K51" s="135">
        <f t="shared" si="5"/>
        <v>0</v>
      </c>
      <c r="L51" s="136"/>
      <c r="M51" s="136"/>
      <c r="N51" s="136"/>
      <c r="O51" s="135">
        <f t="shared" si="6"/>
        <v>0</v>
      </c>
      <c r="P51" s="136"/>
      <c r="Q51" s="136"/>
      <c r="R51" s="136"/>
      <c r="S51" s="135">
        <f t="shared" si="7"/>
        <v>0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0</v>
      </c>
      <c r="AI51" s="133"/>
      <c r="AJ51" s="134"/>
      <c r="AK51" s="134"/>
      <c r="AL51" s="134"/>
      <c r="AM51" s="135">
        <f t="shared" si="12"/>
        <v>0</v>
      </c>
      <c r="AN51" s="136"/>
      <c r="AO51" s="136"/>
      <c r="AP51" s="136"/>
      <c r="AQ51" s="135">
        <f t="shared" si="13"/>
        <v>0</v>
      </c>
      <c r="AR51" s="136"/>
      <c r="AS51" s="136"/>
      <c r="AT51" s="136"/>
      <c r="AU51" s="135">
        <f t="shared" si="14"/>
        <v>0</v>
      </c>
      <c r="AV51" s="136"/>
      <c r="AW51" s="136"/>
      <c r="AX51" s="136"/>
      <c r="AY51" s="135">
        <f t="shared" si="15"/>
        <v>0</v>
      </c>
      <c r="AZ51" s="136"/>
      <c r="BA51" s="136"/>
      <c r="BB51" s="136"/>
      <c r="BC51" s="135">
        <f t="shared" si="16"/>
        <v>0</v>
      </c>
      <c r="BD51" s="136"/>
      <c r="BE51" s="136"/>
      <c r="BF51" s="136"/>
      <c r="BG51" s="136"/>
      <c r="BH51" s="136"/>
      <c r="BI51" s="135">
        <f t="shared" si="17"/>
        <v>0</v>
      </c>
      <c r="BJ51" s="137">
        <f t="shared" si="18"/>
        <v>0</v>
      </c>
      <c r="BK51" s="133"/>
      <c r="BL51" s="134"/>
      <c r="BM51" s="134"/>
      <c r="BN51" s="135">
        <f t="shared" si="19"/>
        <v>0</v>
      </c>
      <c r="BO51" s="136"/>
      <c r="BP51" s="136"/>
      <c r="BQ51" s="136"/>
      <c r="BR51" s="135">
        <f t="shared" si="20"/>
        <v>0</v>
      </c>
      <c r="BS51" s="136"/>
      <c r="BT51" s="136"/>
      <c r="BU51" s="136"/>
      <c r="BV51" s="135">
        <f t="shared" si="21"/>
        <v>0</v>
      </c>
      <c r="BW51" s="136"/>
      <c r="BX51" s="136"/>
      <c r="BY51" s="136"/>
      <c r="BZ51" s="135">
        <f t="shared" si="22"/>
        <v>0</v>
      </c>
      <c r="CA51" s="136"/>
      <c r="CB51" s="136"/>
      <c r="CC51" s="136"/>
      <c r="CD51" s="135">
        <f t="shared" si="23"/>
        <v>0</v>
      </c>
      <c r="CE51" s="136"/>
      <c r="CF51" s="136"/>
      <c r="CG51" s="136"/>
      <c r="CH51" s="136"/>
      <c r="CI51" s="136"/>
      <c r="CJ51" s="135">
        <f t="shared" si="24"/>
        <v>0</v>
      </c>
      <c r="CK51" s="136">
        <f t="shared" si="25"/>
        <v>0</v>
      </c>
      <c r="CL51" s="138"/>
      <c r="CM51" s="139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 t="str">
        <f t="array" ref="C52">INDEX(_Rge_Projectdata_3rd,$B52,MATCH(C$10,_Rge_Headline_Projectdata,0))</f>
        <v/>
      </c>
      <c r="D52" s="130" t="str">
        <f t="array" ref="D52">INDEX(_Rge_Projectdata_3rd,$B52,MATCH(D$10,_Rge_Headline_Projectdata,0))</f>
        <v/>
      </c>
      <c r="E52" s="131" t="str">
        <f t="array" ref="E52">IF(INDEX(_Rge_Projectdata_3rd,$B52,MATCH(E$10,_Rge_Headline_Projectdata,0))=0,"",INDEX(_Rge_Projectdata_3rd,$B52,MATCH(E$10,_Rge_Headline_Projectdata,0)))</f>
        <v/>
      </c>
      <c r="F52" s="132" t="str">
        <f>IF(OR(E52=0,E52&gt;_Reportdate),"Open","Closed")</f>
        <v>Open</v>
      </c>
      <c r="G52" s="133"/>
      <c r="H52" s="134"/>
      <c r="I52" s="134"/>
      <c r="J52" s="134"/>
      <c r="K52" s="135">
        <f t="shared" si="5"/>
        <v>0</v>
      </c>
      <c r="L52" s="136"/>
      <c r="M52" s="136"/>
      <c r="N52" s="136"/>
      <c r="O52" s="135">
        <f t="shared" si="6"/>
        <v>0</v>
      </c>
      <c r="P52" s="136"/>
      <c r="Q52" s="136"/>
      <c r="R52" s="136"/>
      <c r="S52" s="135">
        <f t="shared" si="7"/>
        <v>0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0</v>
      </c>
      <c r="AI52" s="133"/>
      <c r="AJ52" s="134"/>
      <c r="AK52" s="134"/>
      <c r="AL52" s="134"/>
      <c r="AM52" s="135">
        <f t="shared" si="12"/>
        <v>0</v>
      </c>
      <c r="AN52" s="136"/>
      <c r="AO52" s="136"/>
      <c r="AP52" s="136"/>
      <c r="AQ52" s="135">
        <f t="shared" si="13"/>
        <v>0</v>
      </c>
      <c r="AR52" s="136"/>
      <c r="AS52" s="136"/>
      <c r="AT52" s="136"/>
      <c r="AU52" s="135">
        <f t="shared" si="14"/>
        <v>0</v>
      </c>
      <c r="AV52" s="136"/>
      <c r="AW52" s="136"/>
      <c r="AX52" s="136"/>
      <c r="AY52" s="135">
        <f t="shared" si="15"/>
        <v>0</v>
      </c>
      <c r="AZ52" s="136"/>
      <c r="BA52" s="136"/>
      <c r="BB52" s="136"/>
      <c r="BC52" s="135">
        <f t="shared" si="16"/>
        <v>0</v>
      </c>
      <c r="BD52" s="136"/>
      <c r="BE52" s="136"/>
      <c r="BF52" s="136"/>
      <c r="BG52" s="136"/>
      <c r="BH52" s="136"/>
      <c r="BI52" s="135">
        <f t="shared" si="17"/>
        <v>0</v>
      </c>
      <c r="BJ52" s="137">
        <f t="shared" si="18"/>
        <v>0</v>
      </c>
      <c r="BK52" s="133"/>
      <c r="BL52" s="134"/>
      <c r="BM52" s="134"/>
      <c r="BN52" s="135">
        <f t="shared" si="19"/>
        <v>0</v>
      </c>
      <c r="BO52" s="136"/>
      <c r="BP52" s="136"/>
      <c r="BQ52" s="136"/>
      <c r="BR52" s="135">
        <f t="shared" si="20"/>
        <v>0</v>
      </c>
      <c r="BS52" s="136"/>
      <c r="BT52" s="136"/>
      <c r="BU52" s="136"/>
      <c r="BV52" s="135">
        <f t="shared" si="21"/>
        <v>0</v>
      </c>
      <c r="BW52" s="136"/>
      <c r="BX52" s="136"/>
      <c r="BY52" s="136"/>
      <c r="BZ52" s="135">
        <f t="shared" si="22"/>
        <v>0</v>
      </c>
      <c r="CA52" s="136"/>
      <c r="CB52" s="136"/>
      <c r="CC52" s="136"/>
      <c r="CD52" s="135">
        <f t="shared" si="23"/>
        <v>0</v>
      </c>
      <c r="CE52" s="136"/>
      <c r="CF52" s="136"/>
      <c r="CG52" s="136"/>
      <c r="CH52" s="136"/>
      <c r="CI52" s="136"/>
      <c r="CJ52" s="135">
        <f t="shared" si="24"/>
        <v>0</v>
      </c>
      <c r="CK52" s="136">
        <f t="shared" si="25"/>
        <v>0</v>
      </c>
      <c r="CL52" s="138"/>
      <c r="CM52" s="139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 t="str">
        <f t="array" ref="C53">INDEX(_Rge_Projectdata_3rd,$B53,MATCH(C$10,_Rge_Headline_Projectdata,0))</f>
        <v/>
      </c>
      <c r="D53" s="130" t="str">
        <f t="array" ref="D53">INDEX(_Rge_Projectdata_3rd,$B53,MATCH(D$10,_Rge_Headline_Projectdata,0))</f>
        <v/>
      </c>
      <c r="E53" s="131" t="str">
        <f t="array" ref="E53">IF(INDEX(_Rge_Projectdata_3rd,$B53,MATCH(E$10,_Rge_Headline_Projectdata,0))=0,"",INDEX(_Rge_Projectdata_3rd,$B53,MATCH(E$10,_Rge_Headline_Projectdata,0)))</f>
        <v/>
      </c>
      <c r="F53" s="132" t="str">
        <f>IF(OR(E53=0,E53&gt;_Reportdate),"Open","Closed")</f>
        <v>Open</v>
      </c>
      <c r="G53" s="133"/>
      <c r="H53" s="134"/>
      <c r="I53" s="134"/>
      <c r="J53" s="134"/>
      <c r="K53" s="135">
        <f t="shared" si="5"/>
        <v>0</v>
      </c>
      <c r="L53" s="136"/>
      <c r="M53" s="136"/>
      <c r="N53" s="136"/>
      <c r="O53" s="135">
        <f t="shared" si="6"/>
        <v>0</v>
      </c>
      <c r="P53" s="136"/>
      <c r="Q53" s="136"/>
      <c r="R53" s="136"/>
      <c r="S53" s="135">
        <f t="shared" si="7"/>
        <v>0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0</v>
      </c>
      <c r="AI53" s="133"/>
      <c r="AJ53" s="134"/>
      <c r="AK53" s="134"/>
      <c r="AL53" s="134"/>
      <c r="AM53" s="135">
        <f t="shared" si="12"/>
        <v>0</v>
      </c>
      <c r="AN53" s="136"/>
      <c r="AO53" s="136"/>
      <c r="AP53" s="136"/>
      <c r="AQ53" s="135">
        <f t="shared" si="13"/>
        <v>0</v>
      </c>
      <c r="AR53" s="136"/>
      <c r="AS53" s="136"/>
      <c r="AT53" s="136"/>
      <c r="AU53" s="135">
        <f t="shared" si="14"/>
        <v>0</v>
      </c>
      <c r="AV53" s="136"/>
      <c r="AW53" s="136"/>
      <c r="AX53" s="136"/>
      <c r="AY53" s="135">
        <f t="shared" si="15"/>
        <v>0</v>
      </c>
      <c r="AZ53" s="136"/>
      <c r="BA53" s="136"/>
      <c r="BB53" s="136"/>
      <c r="BC53" s="135">
        <f t="shared" si="16"/>
        <v>0</v>
      </c>
      <c r="BD53" s="136"/>
      <c r="BE53" s="136"/>
      <c r="BF53" s="136"/>
      <c r="BG53" s="136"/>
      <c r="BH53" s="136"/>
      <c r="BI53" s="135">
        <f t="shared" si="17"/>
        <v>0</v>
      </c>
      <c r="BJ53" s="137">
        <f t="shared" si="18"/>
        <v>0</v>
      </c>
      <c r="BK53" s="133"/>
      <c r="BL53" s="134"/>
      <c r="BM53" s="134"/>
      <c r="BN53" s="135">
        <f t="shared" si="19"/>
        <v>0</v>
      </c>
      <c r="BO53" s="136"/>
      <c r="BP53" s="136"/>
      <c r="BQ53" s="136"/>
      <c r="BR53" s="135">
        <f t="shared" si="20"/>
        <v>0</v>
      </c>
      <c r="BS53" s="136"/>
      <c r="BT53" s="136"/>
      <c r="BU53" s="136"/>
      <c r="BV53" s="135">
        <f t="shared" si="21"/>
        <v>0</v>
      </c>
      <c r="BW53" s="136"/>
      <c r="BX53" s="136"/>
      <c r="BY53" s="136"/>
      <c r="BZ53" s="135">
        <f t="shared" si="22"/>
        <v>0</v>
      </c>
      <c r="CA53" s="136"/>
      <c r="CB53" s="136"/>
      <c r="CC53" s="136"/>
      <c r="CD53" s="135">
        <f t="shared" si="23"/>
        <v>0</v>
      </c>
      <c r="CE53" s="136"/>
      <c r="CF53" s="136"/>
      <c r="CG53" s="136"/>
      <c r="CH53" s="136"/>
      <c r="CI53" s="136"/>
      <c r="CJ53" s="135">
        <f t="shared" si="24"/>
        <v>0</v>
      </c>
      <c r="CK53" s="136">
        <f t="shared" si="25"/>
        <v>0</v>
      </c>
      <c r="CL53" s="138"/>
      <c r="CM53" s="139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 t="str">
        <f t="array" ref="C54">INDEX(_Rge_Projectdata_3rd,$B54,MATCH(C$10,_Rge_Headline_Projectdata,0))</f>
        <v/>
      </c>
      <c r="D54" s="130" t="str">
        <f t="array" ref="D54">INDEX(_Rge_Projectdata_3rd,$B54,MATCH(D$10,_Rge_Headline_Projectdata,0))</f>
        <v/>
      </c>
      <c r="E54" s="131" t="str">
        <f t="array" ref="E54">IF(INDEX(_Rge_Projectdata_3rd,$B54,MATCH(E$10,_Rge_Headline_Projectdata,0))=0,"",INDEX(_Rge_Projectdata_3rd,$B54,MATCH(E$10,_Rge_Headline_Projectdata,0)))</f>
        <v/>
      </c>
      <c r="F54" s="132" t="str">
        <f>IF(OR(E54=0,E54&gt;_Reportdate),"Open","Closed")</f>
        <v>Open</v>
      </c>
      <c r="G54" s="133"/>
      <c r="H54" s="134"/>
      <c r="I54" s="134"/>
      <c r="J54" s="134"/>
      <c r="K54" s="135">
        <f t="shared" si="5"/>
        <v>0</v>
      </c>
      <c r="L54" s="136"/>
      <c r="M54" s="136"/>
      <c r="N54" s="136"/>
      <c r="O54" s="135">
        <f t="shared" si="6"/>
        <v>0</v>
      </c>
      <c r="P54" s="136"/>
      <c r="Q54" s="136"/>
      <c r="R54" s="136"/>
      <c r="S54" s="135">
        <f t="shared" si="7"/>
        <v>0</v>
      </c>
      <c r="T54" s="136"/>
      <c r="U54" s="136"/>
      <c r="V54" s="136"/>
      <c r="W54" s="135">
        <f t="shared" si="8"/>
        <v>0</v>
      </c>
      <c r="X54" s="136"/>
      <c r="Y54" s="136"/>
      <c r="Z54" s="136"/>
      <c r="AA54" s="135">
        <f t="shared" si="9"/>
        <v>0</v>
      </c>
      <c r="AB54" s="136"/>
      <c r="AC54" s="136"/>
      <c r="AD54" s="136"/>
      <c r="AE54" s="136"/>
      <c r="AF54" s="136"/>
      <c r="AG54" s="135">
        <f t="shared" si="10"/>
        <v>0</v>
      </c>
      <c r="AH54" s="137">
        <f t="shared" si="11"/>
        <v>0</v>
      </c>
      <c r="AI54" s="133"/>
      <c r="AJ54" s="134"/>
      <c r="AK54" s="134"/>
      <c r="AL54" s="134"/>
      <c r="AM54" s="135">
        <f t="shared" si="12"/>
        <v>0</v>
      </c>
      <c r="AN54" s="136"/>
      <c r="AO54" s="136"/>
      <c r="AP54" s="136"/>
      <c r="AQ54" s="135">
        <f t="shared" si="13"/>
        <v>0</v>
      </c>
      <c r="AR54" s="136"/>
      <c r="AS54" s="136"/>
      <c r="AT54" s="136"/>
      <c r="AU54" s="135">
        <f t="shared" si="14"/>
        <v>0</v>
      </c>
      <c r="AV54" s="136"/>
      <c r="AW54" s="136"/>
      <c r="AX54" s="136"/>
      <c r="AY54" s="135">
        <f t="shared" si="15"/>
        <v>0</v>
      </c>
      <c r="AZ54" s="136"/>
      <c r="BA54" s="136"/>
      <c r="BB54" s="136"/>
      <c r="BC54" s="135">
        <f t="shared" si="16"/>
        <v>0</v>
      </c>
      <c r="BD54" s="136"/>
      <c r="BE54" s="136"/>
      <c r="BF54" s="136"/>
      <c r="BG54" s="136"/>
      <c r="BH54" s="136"/>
      <c r="BI54" s="135">
        <f t="shared" si="17"/>
        <v>0</v>
      </c>
      <c r="BJ54" s="137">
        <f t="shared" si="18"/>
        <v>0</v>
      </c>
      <c r="BK54" s="133"/>
      <c r="BL54" s="134"/>
      <c r="BM54" s="134"/>
      <c r="BN54" s="135">
        <f t="shared" si="19"/>
        <v>0</v>
      </c>
      <c r="BO54" s="136"/>
      <c r="BP54" s="136"/>
      <c r="BQ54" s="136"/>
      <c r="BR54" s="135">
        <f t="shared" si="20"/>
        <v>0</v>
      </c>
      <c r="BS54" s="136"/>
      <c r="BT54" s="136"/>
      <c r="BU54" s="136"/>
      <c r="BV54" s="135">
        <f t="shared" si="21"/>
        <v>0</v>
      </c>
      <c r="BW54" s="136"/>
      <c r="BX54" s="136"/>
      <c r="BY54" s="136"/>
      <c r="BZ54" s="135">
        <f t="shared" si="22"/>
        <v>0</v>
      </c>
      <c r="CA54" s="136"/>
      <c r="CB54" s="136"/>
      <c r="CC54" s="136"/>
      <c r="CD54" s="135">
        <f t="shared" si="23"/>
        <v>0</v>
      </c>
      <c r="CE54" s="136"/>
      <c r="CF54" s="136"/>
      <c r="CG54" s="136"/>
      <c r="CH54" s="136"/>
      <c r="CI54" s="136"/>
      <c r="CJ54" s="135">
        <f t="shared" si="24"/>
        <v>0</v>
      </c>
      <c r="CK54" s="136">
        <f t="shared" si="25"/>
        <v>0</v>
      </c>
      <c r="CL54" s="138"/>
      <c r="CM54" s="139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 t="str">
        <f t="array" ref="C55">INDEX(_Rge_Projectdata_3rd,$B55,MATCH(C$10,_Rge_Headline_Projectdata,0))</f>
        <v/>
      </c>
      <c r="D55" s="130" t="str">
        <f t="array" ref="D55">INDEX(_Rge_Projectdata_3rd,$B55,MATCH(D$10,_Rge_Headline_Projectdata,0))</f>
        <v/>
      </c>
      <c r="E55" s="131" t="str">
        <f t="array" ref="E55">IF(INDEX(_Rge_Projectdata_3rd,$B55,MATCH(E$10,_Rge_Headline_Projectdata,0))=0,"",INDEX(_Rge_Projectdata_3rd,$B55,MATCH(E$10,_Rge_Headline_Projectdata,0)))</f>
        <v/>
      </c>
      <c r="F55" s="132" t="str">
        <f>IF(OR(E55=0,E55&gt;_Reportdate),"Open","Closed")</f>
        <v>Open</v>
      </c>
      <c r="G55" s="133"/>
      <c r="H55" s="134"/>
      <c r="I55" s="134"/>
      <c r="J55" s="134"/>
      <c r="K55" s="135">
        <f t="shared" si="5"/>
        <v>0</v>
      </c>
      <c r="L55" s="136"/>
      <c r="M55" s="136"/>
      <c r="N55" s="136"/>
      <c r="O55" s="135">
        <f t="shared" si="6"/>
        <v>0</v>
      </c>
      <c r="P55" s="136"/>
      <c r="Q55" s="136"/>
      <c r="R55" s="136"/>
      <c r="S55" s="135">
        <f t="shared" si="7"/>
        <v>0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0</v>
      </c>
      <c r="AI55" s="133"/>
      <c r="AJ55" s="134"/>
      <c r="AK55" s="134"/>
      <c r="AL55" s="134"/>
      <c r="AM55" s="135">
        <f t="shared" si="12"/>
        <v>0</v>
      </c>
      <c r="AN55" s="136"/>
      <c r="AO55" s="136"/>
      <c r="AP55" s="136"/>
      <c r="AQ55" s="135">
        <f t="shared" si="13"/>
        <v>0</v>
      </c>
      <c r="AR55" s="136"/>
      <c r="AS55" s="136"/>
      <c r="AT55" s="136"/>
      <c r="AU55" s="135">
        <f t="shared" si="14"/>
        <v>0</v>
      </c>
      <c r="AV55" s="136"/>
      <c r="AW55" s="136"/>
      <c r="AX55" s="136"/>
      <c r="AY55" s="135">
        <f t="shared" si="15"/>
        <v>0</v>
      </c>
      <c r="AZ55" s="136"/>
      <c r="BA55" s="136"/>
      <c r="BB55" s="136"/>
      <c r="BC55" s="135">
        <f t="shared" si="16"/>
        <v>0</v>
      </c>
      <c r="BD55" s="136"/>
      <c r="BE55" s="136"/>
      <c r="BF55" s="136"/>
      <c r="BG55" s="136"/>
      <c r="BH55" s="136"/>
      <c r="BI55" s="135">
        <f t="shared" si="17"/>
        <v>0</v>
      </c>
      <c r="BJ55" s="137">
        <f t="shared" si="18"/>
        <v>0</v>
      </c>
      <c r="BK55" s="133"/>
      <c r="BL55" s="134"/>
      <c r="BM55" s="134"/>
      <c r="BN55" s="135">
        <f t="shared" si="19"/>
        <v>0</v>
      </c>
      <c r="BO55" s="136"/>
      <c r="BP55" s="136"/>
      <c r="BQ55" s="136"/>
      <c r="BR55" s="135">
        <f t="shared" si="20"/>
        <v>0</v>
      </c>
      <c r="BS55" s="136"/>
      <c r="BT55" s="136"/>
      <c r="BU55" s="136"/>
      <c r="BV55" s="135">
        <f t="shared" si="21"/>
        <v>0</v>
      </c>
      <c r="BW55" s="136"/>
      <c r="BX55" s="136"/>
      <c r="BY55" s="136"/>
      <c r="BZ55" s="135">
        <f t="shared" si="22"/>
        <v>0</v>
      </c>
      <c r="CA55" s="136"/>
      <c r="CB55" s="136"/>
      <c r="CC55" s="136"/>
      <c r="CD55" s="135">
        <f t="shared" si="23"/>
        <v>0</v>
      </c>
      <c r="CE55" s="136"/>
      <c r="CF55" s="136"/>
      <c r="CG55" s="136"/>
      <c r="CH55" s="136"/>
      <c r="CI55" s="136"/>
      <c r="CJ55" s="135">
        <f t="shared" si="24"/>
        <v>0</v>
      </c>
      <c r="CK55" s="136">
        <f t="shared" si="25"/>
        <v>0</v>
      </c>
      <c r="CL55" s="138"/>
      <c r="CM55" s="139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 t="str">
        <f t="array" ref="C56">INDEX(_Rge_Projectdata_3rd,$B56,MATCH(C$10,_Rge_Headline_Projectdata,0))</f>
        <v/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/>
      <c r="H56" s="134"/>
      <c r="I56" s="134"/>
      <c r="J56" s="134"/>
      <c r="K56" s="135">
        <f t="shared" si="5"/>
        <v>0</v>
      </c>
      <c r="L56" s="136"/>
      <c r="M56" s="136"/>
      <c r="N56" s="136"/>
      <c r="O56" s="135">
        <f t="shared" si="6"/>
        <v>0</v>
      </c>
      <c r="P56" s="136"/>
      <c r="Q56" s="136"/>
      <c r="R56" s="136"/>
      <c r="S56" s="135">
        <f t="shared" si="7"/>
        <v>0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0</v>
      </c>
      <c r="AI56" s="133"/>
      <c r="AJ56" s="134"/>
      <c r="AK56" s="134"/>
      <c r="AL56" s="134"/>
      <c r="AM56" s="135">
        <f t="shared" si="12"/>
        <v>0</v>
      </c>
      <c r="AN56" s="136"/>
      <c r="AO56" s="136"/>
      <c r="AP56" s="136"/>
      <c r="AQ56" s="135">
        <f t="shared" si="13"/>
        <v>0</v>
      </c>
      <c r="AR56" s="136"/>
      <c r="AS56" s="136"/>
      <c r="AT56" s="136"/>
      <c r="AU56" s="135">
        <f t="shared" si="14"/>
        <v>0</v>
      </c>
      <c r="AV56" s="136"/>
      <c r="AW56" s="136"/>
      <c r="AX56" s="136"/>
      <c r="AY56" s="135">
        <f t="shared" si="15"/>
        <v>0</v>
      </c>
      <c r="AZ56" s="136"/>
      <c r="BA56" s="136"/>
      <c r="BB56" s="136"/>
      <c r="BC56" s="135">
        <f t="shared" si="16"/>
        <v>0</v>
      </c>
      <c r="BD56" s="136"/>
      <c r="BE56" s="136"/>
      <c r="BF56" s="136"/>
      <c r="BG56" s="136"/>
      <c r="BH56" s="136"/>
      <c r="BI56" s="135">
        <f t="shared" si="17"/>
        <v>0</v>
      </c>
      <c r="BJ56" s="137">
        <f t="shared" si="18"/>
        <v>0</v>
      </c>
      <c r="BK56" s="133"/>
      <c r="BL56" s="134"/>
      <c r="BM56" s="134"/>
      <c r="BN56" s="135">
        <f t="shared" si="19"/>
        <v>0</v>
      </c>
      <c r="BO56" s="136"/>
      <c r="BP56" s="136"/>
      <c r="BQ56" s="136"/>
      <c r="BR56" s="135">
        <f t="shared" si="20"/>
        <v>0</v>
      </c>
      <c r="BS56" s="136"/>
      <c r="BT56" s="136"/>
      <c r="BU56" s="136"/>
      <c r="BV56" s="135">
        <f t="shared" si="21"/>
        <v>0</v>
      </c>
      <c r="BW56" s="136"/>
      <c r="BX56" s="136"/>
      <c r="BY56" s="136"/>
      <c r="BZ56" s="135">
        <f t="shared" si="22"/>
        <v>0</v>
      </c>
      <c r="CA56" s="136"/>
      <c r="CB56" s="136"/>
      <c r="CC56" s="136"/>
      <c r="CD56" s="135">
        <f t="shared" si="23"/>
        <v>0</v>
      </c>
      <c r="CE56" s="136"/>
      <c r="CF56" s="136"/>
      <c r="CG56" s="136"/>
      <c r="CH56" s="136"/>
      <c r="CI56" s="136"/>
      <c r="CJ56" s="135">
        <f t="shared" si="24"/>
        <v>0</v>
      </c>
      <c r="CK56" s="136">
        <f t="shared" si="25"/>
        <v>0</v>
      </c>
      <c r="CL56" s="138"/>
      <c r="CM56" s="139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 t="str">
        <f t="array" ref="C57">INDEX(_Rge_Projectdata_3rd,$B57,MATCH(C$10,_Rge_Headline_Projectdata,0))</f>
        <v/>
      </c>
      <c r="D57" s="130" t="str">
        <f t="array" ref="D57">INDEX(_Rge_Projectdata_3rd,$B57,MATCH(D$10,_Rge_Headline_Projectdata,0))</f>
        <v/>
      </c>
      <c r="E57" s="131" t="str">
        <f t="array" ref="E57">IF(INDEX(_Rge_Projectdata_3rd,$B57,MATCH(E$10,_Rge_Headline_Projectdata,0))=0,"",INDEX(_Rge_Projectdata_3rd,$B57,MATCH(E$10,_Rge_Headline_Projectdata,0)))</f>
        <v/>
      </c>
      <c r="F57" s="132" t="str">
        <f>IF(OR(E57=0,E57&gt;_Reportdate),"Open","Closed")</f>
        <v>Open</v>
      </c>
      <c r="G57" s="133"/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/>
      <c r="V57" s="136"/>
      <c r="W57" s="135">
        <f t="shared" si="8"/>
        <v>0</v>
      </c>
      <c r="X57" s="136"/>
      <c r="Y57" s="136"/>
      <c r="Z57" s="136"/>
      <c r="AA57" s="135">
        <f t="shared" si="9"/>
        <v>0</v>
      </c>
      <c r="AB57" s="136"/>
      <c r="AC57" s="136"/>
      <c r="AD57" s="136"/>
      <c r="AE57" s="136"/>
      <c r="AF57" s="136"/>
      <c r="AG57" s="135">
        <f t="shared" si="10"/>
        <v>0</v>
      </c>
      <c r="AH57" s="137">
        <f t="shared" si="11"/>
        <v>0</v>
      </c>
      <c r="AI57" s="133"/>
      <c r="AJ57" s="134"/>
      <c r="AK57" s="134"/>
      <c r="AL57" s="134"/>
      <c r="AM57" s="135">
        <f t="shared" si="12"/>
        <v>0</v>
      </c>
      <c r="AN57" s="136"/>
      <c r="AO57" s="136"/>
      <c r="AP57" s="136"/>
      <c r="AQ57" s="135">
        <f t="shared" si="13"/>
        <v>0</v>
      </c>
      <c r="AR57" s="136"/>
      <c r="AS57" s="136"/>
      <c r="AT57" s="136"/>
      <c r="AU57" s="135">
        <f t="shared" si="14"/>
        <v>0</v>
      </c>
      <c r="AV57" s="136"/>
      <c r="AW57" s="136"/>
      <c r="AX57" s="136"/>
      <c r="AY57" s="135">
        <f t="shared" si="15"/>
        <v>0</v>
      </c>
      <c r="AZ57" s="136"/>
      <c r="BA57" s="136"/>
      <c r="BB57" s="136"/>
      <c r="BC57" s="135">
        <f t="shared" si="16"/>
        <v>0</v>
      </c>
      <c r="BD57" s="136"/>
      <c r="BE57" s="136"/>
      <c r="BF57" s="136"/>
      <c r="BG57" s="136"/>
      <c r="BH57" s="136"/>
      <c r="BI57" s="135">
        <f t="shared" si="17"/>
        <v>0</v>
      </c>
      <c r="BJ57" s="137">
        <f t="shared" si="18"/>
        <v>0</v>
      </c>
      <c r="BK57" s="133"/>
      <c r="BL57" s="134"/>
      <c r="BM57" s="134"/>
      <c r="BN57" s="135">
        <f t="shared" si="19"/>
        <v>0</v>
      </c>
      <c r="BO57" s="136"/>
      <c r="BP57" s="136"/>
      <c r="BQ57" s="136"/>
      <c r="BR57" s="135">
        <f t="shared" si="20"/>
        <v>0</v>
      </c>
      <c r="BS57" s="136"/>
      <c r="BT57" s="136"/>
      <c r="BU57" s="136"/>
      <c r="BV57" s="135">
        <f t="shared" si="21"/>
        <v>0</v>
      </c>
      <c r="BW57" s="136"/>
      <c r="BX57" s="136"/>
      <c r="BY57" s="136"/>
      <c r="BZ57" s="135">
        <f t="shared" si="22"/>
        <v>0</v>
      </c>
      <c r="CA57" s="136"/>
      <c r="CB57" s="136"/>
      <c r="CC57" s="136"/>
      <c r="CD57" s="135">
        <f t="shared" si="23"/>
        <v>0</v>
      </c>
      <c r="CE57" s="136"/>
      <c r="CF57" s="136"/>
      <c r="CG57" s="136"/>
      <c r="CH57" s="136"/>
      <c r="CI57" s="136"/>
      <c r="CJ57" s="135">
        <f t="shared" si="24"/>
        <v>0</v>
      </c>
      <c r="CK57" s="136">
        <f t="shared" si="25"/>
        <v>0</v>
      </c>
      <c r="CL57" s="138"/>
      <c r="CM57" s="139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 t="str">
        <f t="array" ref="C58">INDEX(_Rge_Projectdata_3rd,$B58,MATCH(C$10,_Rge_Headline_Projectdata,0))</f>
        <v/>
      </c>
      <c r="D58" s="130" t="str">
        <f t="array" ref="D58">INDEX(_Rge_Projectdata_3rd,$B58,MATCH(D$10,_Rge_Headline_Projectdata,0))</f>
        <v/>
      </c>
      <c r="E58" s="131" t="str">
        <f t="array" ref="E58">IF(INDEX(_Rge_Projectdata_3rd,$B58,MATCH(E$10,_Rge_Headline_Projectdata,0))=0,"",INDEX(_Rge_Projectdata_3rd,$B58,MATCH(E$10,_Rge_Headline_Projectdata,0)))</f>
        <v/>
      </c>
      <c r="F58" s="132" t="str">
        <f>IF(OR(E58=0,E58&gt;_Reportdate),"Open","Closed")</f>
        <v>Open</v>
      </c>
      <c r="G58" s="133"/>
      <c r="H58" s="134"/>
      <c r="I58" s="134"/>
      <c r="J58" s="134"/>
      <c r="K58" s="135">
        <f t="shared" si="5"/>
        <v>0</v>
      </c>
      <c r="L58" s="136"/>
      <c r="M58" s="136"/>
      <c r="N58" s="136"/>
      <c r="O58" s="135">
        <f t="shared" si="6"/>
        <v>0</v>
      </c>
      <c r="P58" s="136"/>
      <c r="Q58" s="136"/>
      <c r="R58" s="136"/>
      <c r="S58" s="135">
        <f t="shared" si="7"/>
        <v>0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0</v>
      </c>
      <c r="AI58" s="133"/>
      <c r="AJ58" s="134"/>
      <c r="AK58" s="134"/>
      <c r="AL58" s="134"/>
      <c r="AM58" s="135">
        <f t="shared" si="12"/>
        <v>0</v>
      </c>
      <c r="AN58" s="136"/>
      <c r="AO58" s="136"/>
      <c r="AP58" s="136"/>
      <c r="AQ58" s="135">
        <f t="shared" si="13"/>
        <v>0</v>
      </c>
      <c r="AR58" s="136"/>
      <c r="AS58" s="136"/>
      <c r="AT58" s="136"/>
      <c r="AU58" s="135">
        <f t="shared" si="14"/>
        <v>0</v>
      </c>
      <c r="AV58" s="136"/>
      <c r="AW58" s="136"/>
      <c r="AX58" s="136"/>
      <c r="AY58" s="135">
        <f t="shared" si="15"/>
        <v>0</v>
      </c>
      <c r="AZ58" s="136"/>
      <c r="BA58" s="136"/>
      <c r="BB58" s="136"/>
      <c r="BC58" s="135">
        <f t="shared" si="16"/>
        <v>0</v>
      </c>
      <c r="BD58" s="136"/>
      <c r="BE58" s="136"/>
      <c r="BF58" s="136"/>
      <c r="BG58" s="136"/>
      <c r="BH58" s="136"/>
      <c r="BI58" s="135">
        <f t="shared" si="17"/>
        <v>0</v>
      </c>
      <c r="BJ58" s="137">
        <f t="shared" si="18"/>
        <v>0</v>
      </c>
      <c r="BK58" s="133"/>
      <c r="BL58" s="134"/>
      <c r="BM58" s="134"/>
      <c r="BN58" s="135">
        <f t="shared" si="19"/>
        <v>0</v>
      </c>
      <c r="BO58" s="136"/>
      <c r="BP58" s="136"/>
      <c r="BQ58" s="136"/>
      <c r="BR58" s="135">
        <f t="shared" si="20"/>
        <v>0</v>
      </c>
      <c r="BS58" s="136"/>
      <c r="BT58" s="136"/>
      <c r="BU58" s="136"/>
      <c r="BV58" s="135">
        <f t="shared" si="21"/>
        <v>0</v>
      </c>
      <c r="BW58" s="136"/>
      <c r="BX58" s="136"/>
      <c r="BY58" s="136"/>
      <c r="BZ58" s="135">
        <f t="shared" si="22"/>
        <v>0</v>
      </c>
      <c r="CA58" s="136"/>
      <c r="CB58" s="136"/>
      <c r="CC58" s="136"/>
      <c r="CD58" s="135">
        <f t="shared" si="23"/>
        <v>0</v>
      </c>
      <c r="CE58" s="136"/>
      <c r="CF58" s="136"/>
      <c r="CG58" s="136"/>
      <c r="CH58" s="136"/>
      <c r="CI58" s="136"/>
      <c r="CJ58" s="135">
        <f t="shared" si="24"/>
        <v>0</v>
      </c>
      <c r="CK58" s="136">
        <f t="shared" si="25"/>
        <v>0</v>
      </c>
      <c r="CL58" s="138"/>
      <c r="CM58" s="139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 t="str">
        <f t="array" ref="C59">INDEX(_Rge_Projectdata_3rd,$B59,MATCH(C$10,_Rge_Headline_Projectdata,0))</f>
        <v/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/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/>
      <c r="AG59" s="135">
        <f t="shared" si="10"/>
        <v>0</v>
      </c>
      <c r="AH59" s="137">
        <f t="shared" si="11"/>
        <v>0</v>
      </c>
      <c r="AI59" s="133"/>
      <c r="AJ59" s="134"/>
      <c r="AK59" s="134"/>
      <c r="AL59" s="134"/>
      <c r="AM59" s="135">
        <f t="shared" si="12"/>
        <v>0</v>
      </c>
      <c r="AN59" s="136"/>
      <c r="AO59" s="136"/>
      <c r="AP59" s="136"/>
      <c r="AQ59" s="135">
        <f t="shared" si="13"/>
        <v>0</v>
      </c>
      <c r="AR59" s="136"/>
      <c r="AS59" s="136"/>
      <c r="AT59" s="136"/>
      <c r="AU59" s="135">
        <f t="shared" si="14"/>
        <v>0</v>
      </c>
      <c r="AV59" s="136"/>
      <c r="AW59" s="136"/>
      <c r="AX59" s="136"/>
      <c r="AY59" s="135">
        <f t="shared" si="15"/>
        <v>0</v>
      </c>
      <c r="AZ59" s="136"/>
      <c r="BA59" s="136"/>
      <c r="BB59" s="136"/>
      <c r="BC59" s="135">
        <f t="shared" si="16"/>
        <v>0</v>
      </c>
      <c r="BD59" s="136"/>
      <c r="BE59" s="136"/>
      <c r="BF59" s="136"/>
      <c r="BG59" s="136"/>
      <c r="BH59" s="136"/>
      <c r="BI59" s="135">
        <f t="shared" si="17"/>
        <v>0</v>
      </c>
      <c r="BJ59" s="137">
        <f t="shared" si="18"/>
        <v>0</v>
      </c>
      <c r="BK59" s="133"/>
      <c r="BL59" s="134"/>
      <c r="BM59" s="134"/>
      <c r="BN59" s="135">
        <f t="shared" si="19"/>
        <v>0</v>
      </c>
      <c r="BO59" s="136"/>
      <c r="BP59" s="136"/>
      <c r="BQ59" s="136"/>
      <c r="BR59" s="135">
        <f t="shared" si="20"/>
        <v>0</v>
      </c>
      <c r="BS59" s="136"/>
      <c r="BT59" s="136"/>
      <c r="BU59" s="136"/>
      <c r="BV59" s="135">
        <f t="shared" si="21"/>
        <v>0</v>
      </c>
      <c r="BW59" s="136"/>
      <c r="BX59" s="136"/>
      <c r="BY59" s="136"/>
      <c r="BZ59" s="135">
        <f t="shared" si="22"/>
        <v>0</v>
      </c>
      <c r="CA59" s="136"/>
      <c r="CB59" s="136"/>
      <c r="CC59" s="136"/>
      <c r="CD59" s="135">
        <f t="shared" si="23"/>
        <v>0</v>
      </c>
      <c r="CE59" s="136"/>
      <c r="CF59" s="136"/>
      <c r="CG59" s="136"/>
      <c r="CH59" s="136"/>
      <c r="CI59" s="136"/>
      <c r="CJ59" s="135">
        <f t="shared" si="24"/>
        <v>0</v>
      </c>
      <c r="CK59" s="136">
        <f t="shared" si="25"/>
        <v>0</v>
      </c>
      <c r="CL59" s="138"/>
      <c r="CM59" s="139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 t="str">
        <f t="array" ref="C60">INDEX(_Rge_Projectdata_3rd,$B60,MATCH(C$10,_Rge_Headline_Projectdata,0))</f>
        <v/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/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/>
      <c r="AG60" s="135">
        <f t="shared" si="10"/>
        <v>0</v>
      </c>
      <c r="AH60" s="137">
        <f t="shared" si="11"/>
        <v>0</v>
      </c>
      <c r="AI60" s="133"/>
      <c r="AJ60" s="134"/>
      <c r="AK60" s="134"/>
      <c r="AL60" s="134"/>
      <c r="AM60" s="135">
        <f t="shared" si="12"/>
        <v>0</v>
      </c>
      <c r="AN60" s="136"/>
      <c r="AO60" s="136"/>
      <c r="AP60" s="136"/>
      <c r="AQ60" s="135">
        <f t="shared" si="13"/>
        <v>0</v>
      </c>
      <c r="AR60" s="136"/>
      <c r="AS60" s="136"/>
      <c r="AT60" s="136"/>
      <c r="AU60" s="135">
        <f t="shared" si="14"/>
        <v>0</v>
      </c>
      <c r="AV60" s="136"/>
      <c r="AW60" s="136"/>
      <c r="AX60" s="136"/>
      <c r="AY60" s="135">
        <f t="shared" si="15"/>
        <v>0</v>
      </c>
      <c r="AZ60" s="136"/>
      <c r="BA60" s="136"/>
      <c r="BB60" s="136"/>
      <c r="BC60" s="135">
        <f t="shared" si="16"/>
        <v>0</v>
      </c>
      <c r="BD60" s="136"/>
      <c r="BE60" s="136"/>
      <c r="BF60" s="136"/>
      <c r="BG60" s="136"/>
      <c r="BH60" s="136"/>
      <c r="BI60" s="135">
        <f t="shared" si="17"/>
        <v>0</v>
      </c>
      <c r="BJ60" s="137">
        <f t="shared" si="18"/>
        <v>0</v>
      </c>
      <c r="BK60" s="133"/>
      <c r="BL60" s="134"/>
      <c r="BM60" s="134"/>
      <c r="BN60" s="135">
        <f t="shared" si="19"/>
        <v>0</v>
      </c>
      <c r="BO60" s="136"/>
      <c r="BP60" s="136"/>
      <c r="BQ60" s="136"/>
      <c r="BR60" s="135">
        <f t="shared" si="20"/>
        <v>0</v>
      </c>
      <c r="BS60" s="136"/>
      <c r="BT60" s="136"/>
      <c r="BU60" s="136"/>
      <c r="BV60" s="135">
        <f t="shared" si="21"/>
        <v>0</v>
      </c>
      <c r="BW60" s="136"/>
      <c r="BX60" s="136"/>
      <c r="BY60" s="136"/>
      <c r="BZ60" s="135">
        <f t="shared" si="22"/>
        <v>0</v>
      </c>
      <c r="CA60" s="136"/>
      <c r="CB60" s="136"/>
      <c r="CC60" s="136"/>
      <c r="CD60" s="135">
        <f t="shared" si="23"/>
        <v>0</v>
      </c>
      <c r="CE60" s="136"/>
      <c r="CF60" s="136"/>
      <c r="CG60" s="136"/>
      <c r="CH60" s="136"/>
      <c r="CI60" s="136"/>
      <c r="CJ60" s="135">
        <f t="shared" si="24"/>
        <v>0</v>
      </c>
      <c r="CK60" s="136">
        <f t="shared" si="25"/>
        <v>0</v>
      </c>
      <c r="CL60" s="138"/>
      <c r="CM60" s="139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 t="str">
        <f t="array" ref="C61">INDEX(_Rge_Projectdata_3rd,$B61,MATCH(C$10,_Rge_Headline_Projectdata,0))</f>
        <v/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/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/>
      <c r="AG61" s="135">
        <f t="shared" si="10"/>
        <v>0</v>
      </c>
      <c r="AH61" s="137">
        <f t="shared" si="11"/>
        <v>0</v>
      </c>
      <c r="AI61" s="133"/>
      <c r="AJ61" s="134"/>
      <c r="AK61" s="134"/>
      <c r="AL61" s="134"/>
      <c r="AM61" s="135">
        <f t="shared" si="12"/>
        <v>0</v>
      </c>
      <c r="AN61" s="136"/>
      <c r="AO61" s="136"/>
      <c r="AP61" s="136"/>
      <c r="AQ61" s="135">
        <f t="shared" si="13"/>
        <v>0</v>
      </c>
      <c r="AR61" s="136"/>
      <c r="AS61" s="136"/>
      <c r="AT61" s="136"/>
      <c r="AU61" s="135">
        <f t="shared" si="14"/>
        <v>0</v>
      </c>
      <c r="AV61" s="136"/>
      <c r="AW61" s="136"/>
      <c r="AX61" s="136"/>
      <c r="AY61" s="135">
        <f t="shared" si="15"/>
        <v>0</v>
      </c>
      <c r="AZ61" s="136"/>
      <c r="BA61" s="136"/>
      <c r="BB61" s="136"/>
      <c r="BC61" s="135">
        <f t="shared" si="16"/>
        <v>0</v>
      </c>
      <c r="BD61" s="136"/>
      <c r="BE61" s="136"/>
      <c r="BF61" s="136"/>
      <c r="BG61" s="136"/>
      <c r="BH61" s="136"/>
      <c r="BI61" s="135">
        <f t="shared" si="17"/>
        <v>0</v>
      </c>
      <c r="BJ61" s="137">
        <f t="shared" si="18"/>
        <v>0</v>
      </c>
      <c r="BK61" s="133"/>
      <c r="BL61" s="134"/>
      <c r="BM61" s="134"/>
      <c r="BN61" s="135">
        <f t="shared" si="19"/>
        <v>0</v>
      </c>
      <c r="BO61" s="136"/>
      <c r="BP61" s="136"/>
      <c r="BQ61" s="136"/>
      <c r="BR61" s="135">
        <f t="shared" si="20"/>
        <v>0</v>
      </c>
      <c r="BS61" s="136"/>
      <c r="BT61" s="136"/>
      <c r="BU61" s="136"/>
      <c r="BV61" s="135">
        <f t="shared" si="21"/>
        <v>0</v>
      </c>
      <c r="BW61" s="136"/>
      <c r="BX61" s="136"/>
      <c r="BY61" s="136"/>
      <c r="BZ61" s="135">
        <f t="shared" si="22"/>
        <v>0</v>
      </c>
      <c r="CA61" s="136"/>
      <c r="CB61" s="136"/>
      <c r="CC61" s="136"/>
      <c r="CD61" s="135">
        <f t="shared" si="23"/>
        <v>0</v>
      </c>
      <c r="CE61" s="136"/>
      <c r="CF61" s="136"/>
      <c r="CG61" s="136"/>
      <c r="CH61" s="136"/>
      <c r="CI61" s="136"/>
      <c r="CJ61" s="135">
        <f t="shared" si="24"/>
        <v>0</v>
      </c>
      <c r="CK61" s="136">
        <f t="shared" si="25"/>
        <v>0</v>
      </c>
      <c r="CL61" s="138"/>
      <c r="CM61" s="139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 t="str">
        <f t="array" ref="C62">INDEX(_Rge_Projectdata_3rd,$B62,MATCH(C$10,_Rge_Headline_Projectdata,0))</f>
        <v/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/>
      <c r="H62" s="134"/>
      <c r="I62" s="134"/>
      <c r="J62" s="134"/>
      <c r="K62" s="135">
        <f t="shared" si="5"/>
        <v>0</v>
      </c>
      <c r="L62" s="136"/>
      <c r="M62" s="136"/>
      <c r="N62" s="136"/>
      <c r="O62" s="135">
        <f t="shared" si="6"/>
        <v>0</v>
      </c>
      <c r="P62" s="136"/>
      <c r="Q62" s="136"/>
      <c r="R62" s="136"/>
      <c r="S62" s="135">
        <f t="shared" si="7"/>
        <v>0</v>
      </c>
      <c r="T62" s="136"/>
      <c r="U62" s="136"/>
      <c r="V62" s="136"/>
      <c r="W62" s="135">
        <f t="shared" si="8"/>
        <v>0</v>
      </c>
      <c r="X62" s="136"/>
      <c r="Y62" s="136"/>
      <c r="Z62" s="136"/>
      <c r="AA62" s="135">
        <f t="shared" si="9"/>
        <v>0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0</v>
      </c>
      <c r="AI62" s="133"/>
      <c r="AJ62" s="134"/>
      <c r="AK62" s="134"/>
      <c r="AL62" s="134"/>
      <c r="AM62" s="135">
        <f t="shared" si="12"/>
        <v>0</v>
      </c>
      <c r="AN62" s="136"/>
      <c r="AO62" s="136"/>
      <c r="AP62" s="136"/>
      <c r="AQ62" s="135">
        <f t="shared" si="13"/>
        <v>0</v>
      </c>
      <c r="AR62" s="136"/>
      <c r="AS62" s="136"/>
      <c r="AT62" s="136"/>
      <c r="AU62" s="135">
        <f t="shared" si="14"/>
        <v>0</v>
      </c>
      <c r="AV62" s="136"/>
      <c r="AW62" s="136"/>
      <c r="AX62" s="136"/>
      <c r="AY62" s="135">
        <f t="shared" si="15"/>
        <v>0</v>
      </c>
      <c r="AZ62" s="136"/>
      <c r="BA62" s="136"/>
      <c r="BB62" s="136"/>
      <c r="BC62" s="135">
        <f t="shared" si="16"/>
        <v>0</v>
      </c>
      <c r="BD62" s="136"/>
      <c r="BE62" s="136"/>
      <c r="BF62" s="136"/>
      <c r="BG62" s="136"/>
      <c r="BH62" s="136"/>
      <c r="BI62" s="135">
        <f t="shared" si="17"/>
        <v>0</v>
      </c>
      <c r="BJ62" s="137">
        <f t="shared" si="18"/>
        <v>0</v>
      </c>
      <c r="BK62" s="133"/>
      <c r="BL62" s="134"/>
      <c r="BM62" s="134"/>
      <c r="BN62" s="135">
        <f t="shared" si="19"/>
        <v>0</v>
      </c>
      <c r="BO62" s="136"/>
      <c r="BP62" s="136"/>
      <c r="BQ62" s="136"/>
      <c r="BR62" s="135">
        <f t="shared" si="20"/>
        <v>0</v>
      </c>
      <c r="BS62" s="136"/>
      <c r="BT62" s="136"/>
      <c r="BU62" s="136"/>
      <c r="BV62" s="135">
        <f t="shared" si="21"/>
        <v>0</v>
      </c>
      <c r="BW62" s="136"/>
      <c r="BX62" s="136"/>
      <c r="BY62" s="136"/>
      <c r="BZ62" s="135">
        <f t="shared" si="22"/>
        <v>0</v>
      </c>
      <c r="CA62" s="136"/>
      <c r="CB62" s="136"/>
      <c r="CC62" s="136"/>
      <c r="CD62" s="135">
        <f t="shared" si="23"/>
        <v>0</v>
      </c>
      <c r="CE62" s="136"/>
      <c r="CF62" s="136"/>
      <c r="CG62" s="136"/>
      <c r="CH62" s="136"/>
      <c r="CI62" s="136"/>
      <c r="CJ62" s="135">
        <f t="shared" si="24"/>
        <v>0</v>
      </c>
      <c r="CK62" s="136">
        <f t="shared" si="25"/>
        <v>0</v>
      </c>
      <c r="CL62" s="138"/>
      <c r="CM62" s="139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 t="str">
        <f t="array" ref="C63">INDEX(_Rge_Projectdata_3rd,$B63,MATCH(C$10,_Rge_Headline_Projectdata,0))</f>
        <v/>
      </c>
      <c r="D63" s="130" t="str">
        <f t="array" ref="D63">INDEX(_Rge_Projectdata_3rd,$B63,MATCH(D$10,_Rge_Headline_Projectdata,0))</f>
        <v/>
      </c>
      <c r="E63" s="131" t="str">
        <f t="array" ref="E63">IF(INDEX(_Rge_Projectdata_3rd,$B63,MATCH(E$10,_Rge_Headline_Projectdata,0))=0,"",INDEX(_Rge_Projectdata_3rd,$B63,MATCH(E$10,_Rge_Headline_Projectdata,0)))</f>
        <v/>
      </c>
      <c r="F63" s="132" t="str">
        <f>IF(OR(E63=0,E63&gt;_Reportdate),"Open","Closed")</f>
        <v>Open</v>
      </c>
      <c r="G63" s="133"/>
      <c r="H63" s="134"/>
      <c r="I63" s="134"/>
      <c r="J63" s="134"/>
      <c r="K63" s="135">
        <f t="shared" si="5"/>
        <v>0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0</v>
      </c>
      <c r="AI63" s="133"/>
      <c r="AJ63" s="134"/>
      <c r="AK63" s="134"/>
      <c r="AL63" s="134"/>
      <c r="AM63" s="135">
        <f t="shared" si="12"/>
        <v>0</v>
      </c>
      <c r="AN63" s="136"/>
      <c r="AO63" s="136"/>
      <c r="AP63" s="136"/>
      <c r="AQ63" s="135">
        <f t="shared" si="13"/>
        <v>0</v>
      </c>
      <c r="AR63" s="136"/>
      <c r="AS63" s="136"/>
      <c r="AT63" s="136"/>
      <c r="AU63" s="135">
        <f t="shared" si="14"/>
        <v>0</v>
      </c>
      <c r="AV63" s="136"/>
      <c r="AW63" s="136"/>
      <c r="AX63" s="136"/>
      <c r="AY63" s="135">
        <f t="shared" si="15"/>
        <v>0</v>
      </c>
      <c r="AZ63" s="136"/>
      <c r="BA63" s="136"/>
      <c r="BB63" s="136"/>
      <c r="BC63" s="135">
        <f t="shared" si="16"/>
        <v>0</v>
      </c>
      <c r="BD63" s="136"/>
      <c r="BE63" s="136"/>
      <c r="BF63" s="136"/>
      <c r="BG63" s="136"/>
      <c r="BH63" s="136"/>
      <c r="BI63" s="135">
        <f t="shared" si="17"/>
        <v>0</v>
      </c>
      <c r="BJ63" s="137">
        <f t="shared" si="18"/>
        <v>0</v>
      </c>
      <c r="BK63" s="133"/>
      <c r="BL63" s="134"/>
      <c r="BM63" s="134"/>
      <c r="BN63" s="135">
        <f t="shared" si="19"/>
        <v>0</v>
      </c>
      <c r="BO63" s="136"/>
      <c r="BP63" s="136"/>
      <c r="BQ63" s="136"/>
      <c r="BR63" s="135">
        <f t="shared" si="20"/>
        <v>0</v>
      </c>
      <c r="BS63" s="136"/>
      <c r="BT63" s="136"/>
      <c r="BU63" s="136"/>
      <c r="BV63" s="135">
        <f t="shared" si="21"/>
        <v>0</v>
      </c>
      <c r="BW63" s="136"/>
      <c r="BX63" s="136"/>
      <c r="BY63" s="136"/>
      <c r="BZ63" s="135">
        <f t="shared" si="22"/>
        <v>0</v>
      </c>
      <c r="CA63" s="136"/>
      <c r="CB63" s="136"/>
      <c r="CC63" s="136"/>
      <c r="CD63" s="135">
        <f t="shared" si="23"/>
        <v>0</v>
      </c>
      <c r="CE63" s="136"/>
      <c r="CF63" s="136"/>
      <c r="CG63" s="136"/>
      <c r="CH63" s="136"/>
      <c r="CI63" s="136"/>
      <c r="CJ63" s="135">
        <f t="shared" si="24"/>
        <v>0</v>
      </c>
      <c r="CK63" s="136">
        <f t="shared" si="25"/>
        <v>0</v>
      </c>
      <c r="CL63" s="138"/>
      <c r="CM63" s="139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 t="str">
        <f t="array" ref="C64">INDEX(_Rge_Projectdata_3rd,$B64,MATCH(C$10,_Rge_Headline_Projectdata,0))</f>
        <v/>
      </c>
      <c r="D64" s="130" t="str">
        <f t="array" ref="D64">INDEX(_Rge_Projectdata_3rd,$B64,MATCH(D$10,_Rge_Headline_Projectdata,0))</f>
        <v/>
      </c>
      <c r="E64" s="131" t="str">
        <f t="array" ref="E64">IF(INDEX(_Rge_Projectdata_3rd,$B64,MATCH(E$10,_Rge_Headline_Projectdata,0))=0,"",INDEX(_Rge_Projectdata_3rd,$B64,MATCH(E$10,_Rge_Headline_Projectdata,0)))</f>
        <v/>
      </c>
      <c r="F64" s="132" t="str">
        <f>IF(OR(E64=0,E64&gt;_Reportdate),"Open","Closed")</f>
        <v>Open</v>
      </c>
      <c r="G64" s="133"/>
      <c r="H64" s="134"/>
      <c r="I64" s="134"/>
      <c r="J64" s="134"/>
      <c r="K64" s="135">
        <f t="shared" si="5"/>
        <v>0</v>
      </c>
      <c r="L64" s="136"/>
      <c r="M64" s="136"/>
      <c r="N64" s="136"/>
      <c r="O64" s="135">
        <f t="shared" si="6"/>
        <v>0</v>
      </c>
      <c r="P64" s="136"/>
      <c r="Q64" s="136"/>
      <c r="R64" s="136"/>
      <c r="S64" s="135">
        <f t="shared" si="7"/>
        <v>0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0</v>
      </c>
      <c r="AI64" s="133"/>
      <c r="AJ64" s="134"/>
      <c r="AK64" s="134"/>
      <c r="AL64" s="134"/>
      <c r="AM64" s="135">
        <f t="shared" si="12"/>
        <v>0</v>
      </c>
      <c r="AN64" s="136"/>
      <c r="AO64" s="136"/>
      <c r="AP64" s="136"/>
      <c r="AQ64" s="135">
        <f t="shared" si="13"/>
        <v>0</v>
      </c>
      <c r="AR64" s="136"/>
      <c r="AS64" s="136"/>
      <c r="AT64" s="136"/>
      <c r="AU64" s="135">
        <f t="shared" si="14"/>
        <v>0</v>
      </c>
      <c r="AV64" s="136"/>
      <c r="AW64" s="136"/>
      <c r="AX64" s="136"/>
      <c r="AY64" s="135">
        <f t="shared" si="15"/>
        <v>0</v>
      </c>
      <c r="AZ64" s="136"/>
      <c r="BA64" s="136"/>
      <c r="BB64" s="136"/>
      <c r="BC64" s="135">
        <f t="shared" si="16"/>
        <v>0</v>
      </c>
      <c r="BD64" s="136"/>
      <c r="BE64" s="136"/>
      <c r="BF64" s="136"/>
      <c r="BG64" s="136"/>
      <c r="BH64" s="136"/>
      <c r="BI64" s="135">
        <f t="shared" si="17"/>
        <v>0</v>
      </c>
      <c r="BJ64" s="137">
        <f t="shared" si="18"/>
        <v>0</v>
      </c>
      <c r="BK64" s="133"/>
      <c r="BL64" s="134"/>
      <c r="BM64" s="134"/>
      <c r="BN64" s="135">
        <f t="shared" si="19"/>
        <v>0</v>
      </c>
      <c r="BO64" s="136"/>
      <c r="BP64" s="136"/>
      <c r="BQ64" s="136"/>
      <c r="BR64" s="135">
        <f t="shared" si="20"/>
        <v>0</v>
      </c>
      <c r="BS64" s="136"/>
      <c r="BT64" s="136"/>
      <c r="BU64" s="136"/>
      <c r="BV64" s="135">
        <f t="shared" si="21"/>
        <v>0</v>
      </c>
      <c r="BW64" s="136"/>
      <c r="BX64" s="136"/>
      <c r="BY64" s="136"/>
      <c r="BZ64" s="135">
        <f t="shared" si="22"/>
        <v>0</v>
      </c>
      <c r="CA64" s="136"/>
      <c r="CB64" s="136"/>
      <c r="CC64" s="136"/>
      <c r="CD64" s="135">
        <f t="shared" si="23"/>
        <v>0</v>
      </c>
      <c r="CE64" s="136"/>
      <c r="CF64" s="136"/>
      <c r="CG64" s="136"/>
      <c r="CH64" s="136"/>
      <c r="CI64" s="136"/>
      <c r="CJ64" s="135">
        <f t="shared" si="24"/>
        <v>0</v>
      </c>
      <c r="CK64" s="136">
        <f t="shared" si="25"/>
        <v>0</v>
      </c>
      <c r="CL64" s="138"/>
      <c r="CM64" s="139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 t="str">
        <f t="array" ref="C65">INDEX(_Rge_Projectdata_3rd,$B65,MATCH(C$10,_Rge_Headline_Projectdata,0))</f>
        <v/>
      </c>
      <c r="D65" s="130" t="str">
        <f t="array" ref="D65">INDEX(_Rge_Projectdata_3rd,$B65,MATCH(D$10,_Rge_Headline_Projectdata,0))</f>
        <v/>
      </c>
      <c r="E65" s="131" t="str">
        <f t="array" ref="E65">IF(INDEX(_Rge_Projectdata_3rd,$B65,MATCH(E$10,_Rge_Headline_Projectdata,0))=0,"",INDEX(_Rge_Projectdata_3rd,$B65,MATCH(E$10,_Rge_Headline_Projectdata,0)))</f>
        <v/>
      </c>
      <c r="F65" s="132" t="str">
        <f>IF(OR(E65=0,E65&gt;_Reportdate),"Open","Closed")</f>
        <v>Open</v>
      </c>
      <c r="G65" s="133"/>
      <c r="H65" s="134"/>
      <c r="I65" s="134"/>
      <c r="J65" s="134"/>
      <c r="K65" s="135">
        <f t="shared" si="5"/>
        <v>0</v>
      </c>
      <c r="L65" s="136"/>
      <c r="M65" s="136"/>
      <c r="N65" s="136"/>
      <c r="O65" s="135">
        <f t="shared" si="6"/>
        <v>0</v>
      </c>
      <c r="P65" s="136"/>
      <c r="Q65" s="136"/>
      <c r="R65" s="136"/>
      <c r="S65" s="135">
        <f t="shared" si="7"/>
        <v>0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0</v>
      </c>
      <c r="AI65" s="133"/>
      <c r="AJ65" s="134"/>
      <c r="AK65" s="134"/>
      <c r="AL65" s="134"/>
      <c r="AM65" s="135">
        <f t="shared" si="12"/>
        <v>0</v>
      </c>
      <c r="AN65" s="136"/>
      <c r="AO65" s="136"/>
      <c r="AP65" s="136"/>
      <c r="AQ65" s="135">
        <f t="shared" si="13"/>
        <v>0</v>
      </c>
      <c r="AR65" s="136"/>
      <c r="AS65" s="136"/>
      <c r="AT65" s="136"/>
      <c r="AU65" s="135">
        <f t="shared" si="14"/>
        <v>0</v>
      </c>
      <c r="AV65" s="136"/>
      <c r="AW65" s="136"/>
      <c r="AX65" s="136"/>
      <c r="AY65" s="135">
        <f t="shared" si="15"/>
        <v>0</v>
      </c>
      <c r="AZ65" s="136"/>
      <c r="BA65" s="136"/>
      <c r="BB65" s="136"/>
      <c r="BC65" s="135">
        <f t="shared" si="16"/>
        <v>0</v>
      </c>
      <c r="BD65" s="136"/>
      <c r="BE65" s="136"/>
      <c r="BF65" s="136"/>
      <c r="BG65" s="136"/>
      <c r="BH65" s="136"/>
      <c r="BI65" s="135">
        <f t="shared" si="17"/>
        <v>0</v>
      </c>
      <c r="BJ65" s="137">
        <f t="shared" si="18"/>
        <v>0</v>
      </c>
      <c r="BK65" s="133"/>
      <c r="BL65" s="134"/>
      <c r="BM65" s="134"/>
      <c r="BN65" s="135">
        <f t="shared" si="19"/>
        <v>0</v>
      </c>
      <c r="BO65" s="136"/>
      <c r="BP65" s="136"/>
      <c r="BQ65" s="136"/>
      <c r="BR65" s="135">
        <f t="shared" si="20"/>
        <v>0</v>
      </c>
      <c r="BS65" s="136"/>
      <c r="BT65" s="136"/>
      <c r="BU65" s="136"/>
      <c r="BV65" s="135">
        <f t="shared" si="21"/>
        <v>0</v>
      </c>
      <c r="BW65" s="136"/>
      <c r="BX65" s="136"/>
      <c r="BY65" s="136"/>
      <c r="BZ65" s="135">
        <f t="shared" si="22"/>
        <v>0</v>
      </c>
      <c r="CA65" s="136"/>
      <c r="CB65" s="136"/>
      <c r="CC65" s="136"/>
      <c r="CD65" s="135">
        <f t="shared" si="23"/>
        <v>0</v>
      </c>
      <c r="CE65" s="136"/>
      <c r="CF65" s="136"/>
      <c r="CG65" s="136"/>
      <c r="CH65" s="136"/>
      <c r="CI65" s="136"/>
      <c r="CJ65" s="135">
        <f t="shared" si="24"/>
        <v>0</v>
      </c>
      <c r="CK65" s="136">
        <f t="shared" si="25"/>
        <v>0</v>
      </c>
      <c r="CL65" s="138"/>
      <c r="CM65" s="139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 t="str">
        <f t="array" ref="C66">INDEX(_Rge_Projectdata_3rd,$B66,MATCH(C$10,_Rge_Headline_Projectdata,0))</f>
        <v/>
      </c>
      <c r="D66" s="130" t="str">
        <f t="array" ref="D66">INDEX(_Rge_Projectdata_3rd,$B66,MATCH(D$10,_Rge_Headline_Projectdata,0))</f>
        <v/>
      </c>
      <c r="E66" s="131" t="str">
        <f t="array" ref="E66">IF(INDEX(_Rge_Projectdata_3rd,$B66,MATCH(E$10,_Rge_Headline_Projectdata,0))=0,"",INDEX(_Rge_Projectdata_3rd,$B66,MATCH(E$10,_Rge_Headline_Projectdata,0)))</f>
        <v/>
      </c>
      <c r="F66" s="132" t="str">
        <f>IF(OR(E66=0,E66&gt;_Reportdate),"Open","Closed")</f>
        <v>Open</v>
      </c>
      <c r="G66" s="133"/>
      <c r="H66" s="134"/>
      <c r="I66" s="134"/>
      <c r="J66" s="134"/>
      <c r="K66" s="135">
        <f t="shared" si="5"/>
        <v>0</v>
      </c>
      <c r="L66" s="136"/>
      <c r="M66" s="136"/>
      <c r="N66" s="136"/>
      <c r="O66" s="135">
        <f t="shared" si="6"/>
        <v>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/>
      <c r="AG66" s="135">
        <f t="shared" si="10"/>
        <v>0</v>
      </c>
      <c r="AH66" s="137">
        <f t="shared" si="11"/>
        <v>0</v>
      </c>
      <c r="AI66" s="133"/>
      <c r="AJ66" s="134"/>
      <c r="AK66" s="134"/>
      <c r="AL66" s="134"/>
      <c r="AM66" s="135">
        <f t="shared" si="12"/>
        <v>0</v>
      </c>
      <c r="AN66" s="136"/>
      <c r="AO66" s="136"/>
      <c r="AP66" s="136"/>
      <c r="AQ66" s="135">
        <f t="shared" si="13"/>
        <v>0</v>
      </c>
      <c r="AR66" s="136"/>
      <c r="AS66" s="136"/>
      <c r="AT66" s="136"/>
      <c r="AU66" s="135">
        <f t="shared" si="14"/>
        <v>0</v>
      </c>
      <c r="AV66" s="136"/>
      <c r="AW66" s="136"/>
      <c r="AX66" s="136"/>
      <c r="AY66" s="135">
        <f t="shared" si="15"/>
        <v>0</v>
      </c>
      <c r="AZ66" s="136"/>
      <c r="BA66" s="136"/>
      <c r="BB66" s="136"/>
      <c r="BC66" s="135">
        <f t="shared" si="16"/>
        <v>0</v>
      </c>
      <c r="BD66" s="136"/>
      <c r="BE66" s="136"/>
      <c r="BF66" s="136"/>
      <c r="BG66" s="136"/>
      <c r="BH66" s="136"/>
      <c r="BI66" s="135">
        <f t="shared" si="17"/>
        <v>0</v>
      </c>
      <c r="BJ66" s="137">
        <f t="shared" si="18"/>
        <v>0</v>
      </c>
      <c r="BK66" s="133"/>
      <c r="BL66" s="134"/>
      <c r="BM66" s="134"/>
      <c r="BN66" s="135">
        <f t="shared" si="19"/>
        <v>0</v>
      </c>
      <c r="BO66" s="136"/>
      <c r="BP66" s="136"/>
      <c r="BQ66" s="136"/>
      <c r="BR66" s="135">
        <f t="shared" si="20"/>
        <v>0</v>
      </c>
      <c r="BS66" s="136"/>
      <c r="BT66" s="136"/>
      <c r="BU66" s="136"/>
      <c r="BV66" s="135">
        <f t="shared" si="21"/>
        <v>0</v>
      </c>
      <c r="BW66" s="136"/>
      <c r="BX66" s="136"/>
      <c r="BY66" s="136"/>
      <c r="BZ66" s="135">
        <f t="shared" si="22"/>
        <v>0</v>
      </c>
      <c r="CA66" s="136"/>
      <c r="CB66" s="136"/>
      <c r="CC66" s="136"/>
      <c r="CD66" s="135">
        <f t="shared" si="23"/>
        <v>0</v>
      </c>
      <c r="CE66" s="136"/>
      <c r="CF66" s="136"/>
      <c r="CG66" s="136"/>
      <c r="CH66" s="136"/>
      <c r="CI66" s="136"/>
      <c r="CJ66" s="135">
        <f t="shared" si="24"/>
        <v>0</v>
      </c>
      <c r="CK66" s="136">
        <f t="shared" si="25"/>
        <v>0</v>
      </c>
      <c r="CL66" s="138"/>
      <c r="CM66" s="139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 t="str">
        <f t="array" ref="C67">INDEX(_Rge_Projectdata_3rd,$B67,MATCH(C$10,_Rge_Headline_Projectdata,0))</f>
        <v/>
      </c>
      <c r="D67" s="130" t="str">
        <f t="array" ref="D67">INDEX(_Rge_Projectdata_3rd,$B67,MATCH(D$10,_Rge_Headline_Projectdata,0))</f>
        <v/>
      </c>
      <c r="E67" s="131" t="str">
        <f t="array" ref="E67">IF(INDEX(_Rge_Projectdata_3rd,$B67,MATCH(E$10,_Rge_Headline_Projectdata,0))=0,"",INDEX(_Rge_Projectdata_3rd,$B67,MATCH(E$10,_Rge_Headline_Projectdata,0)))</f>
        <v/>
      </c>
      <c r="F67" s="132" t="str">
        <f>IF(OR(E67=0,E67&gt;_Reportdate),"Open","Closed")</f>
        <v>Open</v>
      </c>
      <c r="G67" s="133"/>
      <c r="H67" s="134"/>
      <c r="I67" s="134"/>
      <c r="J67" s="134"/>
      <c r="K67" s="135">
        <f t="shared" si="5"/>
        <v>0</v>
      </c>
      <c r="L67" s="136"/>
      <c r="M67" s="136"/>
      <c r="N67" s="136"/>
      <c r="O67" s="135">
        <f t="shared" si="6"/>
        <v>0</v>
      </c>
      <c r="P67" s="136"/>
      <c r="Q67" s="136"/>
      <c r="R67" s="136"/>
      <c r="S67" s="135">
        <f t="shared" si="7"/>
        <v>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/>
      <c r="AG67" s="135">
        <f t="shared" si="10"/>
        <v>0</v>
      </c>
      <c r="AH67" s="137">
        <f t="shared" si="11"/>
        <v>0</v>
      </c>
      <c r="AI67" s="133"/>
      <c r="AJ67" s="134"/>
      <c r="AK67" s="134"/>
      <c r="AL67" s="134"/>
      <c r="AM67" s="135">
        <f t="shared" si="12"/>
        <v>0</v>
      </c>
      <c r="AN67" s="136"/>
      <c r="AO67" s="136"/>
      <c r="AP67" s="136"/>
      <c r="AQ67" s="135">
        <f t="shared" si="13"/>
        <v>0</v>
      </c>
      <c r="AR67" s="136"/>
      <c r="AS67" s="136"/>
      <c r="AT67" s="136"/>
      <c r="AU67" s="135">
        <f t="shared" si="14"/>
        <v>0</v>
      </c>
      <c r="AV67" s="136"/>
      <c r="AW67" s="136"/>
      <c r="AX67" s="136"/>
      <c r="AY67" s="135">
        <f t="shared" si="15"/>
        <v>0</v>
      </c>
      <c r="AZ67" s="136"/>
      <c r="BA67" s="136"/>
      <c r="BB67" s="136"/>
      <c r="BC67" s="135">
        <f t="shared" si="16"/>
        <v>0</v>
      </c>
      <c r="BD67" s="136"/>
      <c r="BE67" s="136"/>
      <c r="BF67" s="136"/>
      <c r="BG67" s="136"/>
      <c r="BH67" s="136"/>
      <c r="BI67" s="135">
        <f t="shared" si="17"/>
        <v>0</v>
      </c>
      <c r="BJ67" s="137">
        <f t="shared" si="18"/>
        <v>0</v>
      </c>
      <c r="BK67" s="133"/>
      <c r="BL67" s="134"/>
      <c r="BM67" s="134"/>
      <c r="BN67" s="135">
        <f t="shared" si="19"/>
        <v>0</v>
      </c>
      <c r="BO67" s="136"/>
      <c r="BP67" s="136"/>
      <c r="BQ67" s="136"/>
      <c r="BR67" s="135">
        <f t="shared" si="20"/>
        <v>0</v>
      </c>
      <c r="BS67" s="136"/>
      <c r="BT67" s="136"/>
      <c r="BU67" s="136"/>
      <c r="BV67" s="135">
        <f t="shared" si="21"/>
        <v>0</v>
      </c>
      <c r="BW67" s="136"/>
      <c r="BX67" s="136"/>
      <c r="BY67" s="136"/>
      <c r="BZ67" s="135">
        <f t="shared" si="22"/>
        <v>0</v>
      </c>
      <c r="CA67" s="136"/>
      <c r="CB67" s="136"/>
      <c r="CC67" s="136"/>
      <c r="CD67" s="135">
        <f t="shared" si="23"/>
        <v>0</v>
      </c>
      <c r="CE67" s="136"/>
      <c r="CF67" s="136"/>
      <c r="CG67" s="136"/>
      <c r="CH67" s="136"/>
      <c r="CI67" s="136"/>
      <c r="CJ67" s="135">
        <f t="shared" si="24"/>
        <v>0</v>
      </c>
      <c r="CK67" s="136">
        <f t="shared" si="25"/>
        <v>0</v>
      </c>
      <c r="CL67" s="138"/>
      <c r="CM67" s="139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 t="str">
        <f t="array" ref="C68">INDEX(_Rge_Projectdata_3rd,$B68,MATCH(C$10,_Rge_Headline_Projectdata,0))</f>
        <v/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/>
      <c r="H68" s="134"/>
      <c r="I68" s="134"/>
      <c r="J68" s="134"/>
      <c r="K68" s="135">
        <f t="shared" si="5"/>
        <v>0</v>
      </c>
      <c r="L68" s="136"/>
      <c r="M68" s="136"/>
      <c r="N68" s="136"/>
      <c r="O68" s="135">
        <f t="shared" si="6"/>
        <v>0</v>
      </c>
      <c r="P68" s="136"/>
      <c r="Q68" s="136"/>
      <c r="R68" s="136"/>
      <c r="S68" s="135">
        <f t="shared" si="7"/>
        <v>0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0</v>
      </c>
      <c r="AI68" s="133"/>
      <c r="AJ68" s="134"/>
      <c r="AK68" s="134"/>
      <c r="AL68" s="134"/>
      <c r="AM68" s="135">
        <f t="shared" si="12"/>
        <v>0</v>
      </c>
      <c r="AN68" s="136"/>
      <c r="AO68" s="136"/>
      <c r="AP68" s="136"/>
      <c r="AQ68" s="135">
        <f t="shared" si="13"/>
        <v>0</v>
      </c>
      <c r="AR68" s="136"/>
      <c r="AS68" s="136"/>
      <c r="AT68" s="136"/>
      <c r="AU68" s="135">
        <f t="shared" si="14"/>
        <v>0</v>
      </c>
      <c r="AV68" s="136"/>
      <c r="AW68" s="136"/>
      <c r="AX68" s="136"/>
      <c r="AY68" s="135">
        <f t="shared" si="15"/>
        <v>0</v>
      </c>
      <c r="AZ68" s="136"/>
      <c r="BA68" s="136"/>
      <c r="BB68" s="136"/>
      <c r="BC68" s="135">
        <f t="shared" si="16"/>
        <v>0</v>
      </c>
      <c r="BD68" s="136"/>
      <c r="BE68" s="136"/>
      <c r="BF68" s="136"/>
      <c r="BG68" s="136"/>
      <c r="BH68" s="136"/>
      <c r="BI68" s="135">
        <f t="shared" si="17"/>
        <v>0</v>
      </c>
      <c r="BJ68" s="137">
        <f t="shared" si="18"/>
        <v>0</v>
      </c>
      <c r="BK68" s="133"/>
      <c r="BL68" s="134"/>
      <c r="BM68" s="134"/>
      <c r="BN68" s="135">
        <f t="shared" si="19"/>
        <v>0</v>
      </c>
      <c r="BO68" s="136"/>
      <c r="BP68" s="136"/>
      <c r="BQ68" s="136"/>
      <c r="BR68" s="135">
        <f t="shared" si="20"/>
        <v>0</v>
      </c>
      <c r="BS68" s="136"/>
      <c r="BT68" s="136"/>
      <c r="BU68" s="136"/>
      <c r="BV68" s="135">
        <f t="shared" si="21"/>
        <v>0</v>
      </c>
      <c r="BW68" s="136"/>
      <c r="BX68" s="136"/>
      <c r="BY68" s="136"/>
      <c r="BZ68" s="135">
        <f t="shared" si="22"/>
        <v>0</v>
      </c>
      <c r="CA68" s="136"/>
      <c r="CB68" s="136"/>
      <c r="CC68" s="136"/>
      <c r="CD68" s="135">
        <f t="shared" si="23"/>
        <v>0</v>
      </c>
      <c r="CE68" s="136"/>
      <c r="CF68" s="136"/>
      <c r="CG68" s="136"/>
      <c r="CH68" s="136"/>
      <c r="CI68" s="136"/>
      <c r="CJ68" s="135">
        <f t="shared" si="24"/>
        <v>0</v>
      </c>
      <c r="CK68" s="136">
        <f t="shared" si="25"/>
        <v>0</v>
      </c>
      <c r="CL68" s="138"/>
      <c r="CM68" s="139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 t="str">
        <f t="array" ref="C69">INDEX(_Rge_Projectdata_3rd,$B69,MATCH(C$10,_Rge_Headline_Projectdata,0))</f>
        <v/>
      </c>
      <c r="D69" s="130" t="str">
        <f t="array" ref="D69">INDEX(_Rge_Projectdata_3rd,$B69,MATCH(D$10,_Rge_Headline_Projectdata,0))</f>
        <v/>
      </c>
      <c r="E69" s="131" t="str">
        <f t="array" ref="E69">IF(INDEX(_Rge_Projectdata_3rd,$B69,MATCH(E$10,_Rge_Headline_Projectdata,0))=0,"",INDEX(_Rge_Projectdata_3rd,$B69,MATCH(E$10,_Rge_Headline_Projectdata,0)))</f>
        <v/>
      </c>
      <c r="F69" s="132" t="str">
        <f>IF(OR(E69=0,E69&gt;_Reportdate),"Open","Closed")</f>
        <v>Open</v>
      </c>
      <c r="G69" s="133"/>
      <c r="H69" s="134"/>
      <c r="I69" s="134"/>
      <c r="J69" s="134"/>
      <c r="K69" s="135">
        <f t="shared" si="5"/>
        <v>0</v>
      </c>
      <c r="L69" s="136"/>
      <c r="M69" s="136"/>
      <c r="N69" s="136"/>
      <c r="O69" s="135">
        <f t="shared" si="6"/>
        <v>0</v>
      </c>
      <c r="P69" s="136"/>
      <c r="Q69" s="136"/>
      <c r="R69" s="136"/>
      <c r="S69" s="135">
        <f t="shared" si="7"/>
        <v>0</v>
      </c>
      <c r="T69" s="136"/>
      <c r="U69" s="136"/>
      <c r="V69" s="136"/>
      <c r="W69" s="135">
        <f t="shared" si="8"/>
        <v>0</v>
      </c>
      <c r="X69" s="136"/>
      <c r="Y69" s="136"/>
      <c r="Z69" s="136"/>
      <c r="AA69" s="135">
        <f t="shared" si="9"/>
        <v>0</v>
      </c>
      <c r="AB69" s="136"/>
      <c r="AC69" s="136"/>
      <c r="AD69" s="136"/>
      <c r="AE69" s="136"/>
      <c r="AF69" s="136"/>
      <c r="AG69" s="135">
        <f t="shared" si="10"/>
        <v>0</v>
      </c>
      <c r="AH69" s="137">
        <f t="shared" si="11"/>
        <v>0</v>
      </c>
      <c r="AI69" s="133"/>
      <c r="AJ69" s="134"/>
      <c r="AK69" s="134"/>
      <c r="AL69" s="134"/>
      <c r="AM69" s="135">
        <f t="shared" si="12"/>
        <v>0</v>
      </c>
      <c r="AN69" s="136"/>
      <c r="AO69" s="136"/>
      <c r="AP69" s="136"/>
      <c r="AQ69" s="135">
        <f t="shared" si="13"/>
        <v>0</v>
      </c>
      <c r="AR69" s="136"/>
      <c r="AS69" s="136"/>
      <c r="AT69" s="136"/>
      <c r="AU69" s="135">
        <f t="shared" si="14"/>
        <v>0</v>
      </c>
      <c r="AV69" s="136"/>
      <c r="AW69" s="136"/>
      <c r="AX69" s="136"/>
      <c r="AY69" s="135">
        <f t="shared" si="15"/>
        <v>0</v>
      </c>
      <c r="AZ69" s="136"/>
      <c r="BA69" s="136"/>
      <c r="BB69" s="136"/>
      <c r="BC69" s="135">
        <f t="shared" si="16"/>
        <v>0</v>
      </c>
      <c r="BD69" s="136"/>
      <c r="BE69" s="136"/>
      <c r="BF69" s="136"/>
      <c r="BG69" s="136"/>
      <c r="BH69" s="136"/>
      <c r="BI69" s="135">
        <f t="shared" si="17"/>
        <v>0</v>
      </c>
      <c r="BJ69" s="137">
        <f t="shared" si="18"/>
        <v>0</v>
      </c>
      <c r="BK69" s="133"/>
      <c r="BL69" s="134"/>
      <c r="BM69" s="134"/>
      <c r="BN69" s="135">
        <f t="shared" si="19"/>
        <v>0</v>
      </c>
      <c r="BO69" s="136"/>
      <c r="BP69" s="136"/>
      <c r="BQ69" s="136"/>
      <c r="BR69" s="135">
        <f t="shared" si="20"/>
        <v>0</v>
      </c>
      <c r="BS69" s="136"/>
      <c r="BT69" s="136"/>
      <c r="BU69" s="136"/>
      <c r="BV69" s="135">
        <f t="shared" si="21"/>
        <v>0</v>
      </c>
      <c r="BW69" s="136"/>
      <c r="BX69" s="136"/>
      <c r="BY69" s="136"/>
      <c r="BZ69" s="135">
        <f t="shared" si="22"/>
        <v>0</v>
      </c>
      <c r="CA69" s="136"/>
      <c r="CB69" s="136"/>
      <c r="CC69" s="136"/>
      <c r="CD69" s="135">
        <f t="shared" si="23"/>
        <v>0</v>
      </c>
      <c r="CE69" s="136"/>
      <c r="CF69" s="136"/>
      <c r="CG69" s="136"/>
      <c r="CH69" s="136"/>
      <c r="CI69" s="136"/>
      <c r="CJ69" s="135">
        <f t="shared" si="24"/>
        <v>0</v>
      </c>
      <c r="CK69" s="136">
        <f t="shared" si="25"/>
        <v>0</v>
      </c>
      <c r="CL69" s="138"/>
      <c r="CM69" s="139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 t="str">
        <f t="array" ref="C70">INDEX(_Rge_Projectdata_3rd,$B70,MATCH(C$10,_Rge_Headline_Projectdata,0))</f>
        <v/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/>
      <c r="H70" s="134"/>
      <c r="I70" s="134"/>
      <c r="J70" s="134"/>
      <c r="K70" s="135">
        <f t="shared" si="5"/>
        <v>0</v>
      </c>
      <c r="L70" s="136"/>
      <c r="M70" s="136"/>
      <c r="N70" s="136"/>
      <c r="O70" s="135">
        <f t="shared" si="6"/>
        <v>0</v>
      </c>
      <c r="P70" s="136"/>
      <c r="Q70" s="136"/>
      <c r="R70" s="136"/>
      <c r="S70" s="135">
        <f t="shared" si="7"/>
        <v>0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0</v>
      </c>
      <c r="AI70" s="133"/>
      <c r="AJ70" s="134"/>
      <c r="AK70" s="134"/>
      <c r="AL70" s="134"/>
      <c r="AM70" s="135">
        <f t="shared" si="12"/>
        <v>0</v>
      </c>
      <c r="AN70" s="136"/>
      <c r="AO70" s="136"/>
      <c r="AP70" s="136"/>
      <c r="AQ70" s="135">
        <f t="shared" si="13"/>
        <v>0</v>
      </c>
      <c r="AR70" s="136"/>
      <c r="AS70" s="136"/>
      <c r="AT70" s="136"/>
      <c r="AU70" s="135">
        <f t="shared" si="14"/>
        <v>0</v>
      </c>
      <c r="AV70" s="136"/>
      <c r="AW70" s="136"/>
      <c r="AX70" s="136"/>
      <c r="AY70" s="135">
        <f t="shared" si="15"/>
        <v>0</v>
      </c>
      <c r="AZ70" s="136"/>
      <c r="BA70" s="136"/>
      <c r="BB70" s="136"/>
      <c r="BC70" s="135">
        <f t="shared" si="16"/>
        <v>0</v>
      </c>
      <c r="BD70" s="136"/>
      <c r="BE70" s="136"/>
      <c r="BF70" s="136"/>
      <c r="BG70" s="136"/>
      <c r="BH70" s="136"/>
      <c r="BI70" s="135">
        <f t="shared" si="17"/>
        <v>0</v>
      </c>
      <c r="BJ70" s="137">
        <f t="shared" si="18"/>
        <v>0</v>
      </c>
      <c r="BK70" s="133"/>
      <c r="BL70" s="134"/>
      <c r="BM70" s="134"/>
      <c r="BN70" s="135">
        <f t="shared" si="19"/>
        <v>0</v>
      </c>
      <c r="BO70" s="136"/>
      <c r="BP70" s="136"/>
      <c r="BQ70" s="136"/>
      <c r="BR70" s="135">
        <f t="shared" si="20"/>
        <v>0</v>
      </c>
      <c r="BS70" s="136"/>
      <c r="BT70" s="136"/>
      <c r="BU70" s="136"/>
      <c r="BV70" s="135">
        <f t="shared" si="21"/>
        <v>0</v>
      </c>
      <c r="BW70" s="136"/>
      <c r="BX70" s="136"/>
      <c r="BY70" s="136"/>
      <c r="BZ70" s="135">
        <f t="shared" si="22"/>
        <v>0</v>
      </c>
      <c r="CA70" s="136"/>
      <c r="CB70" s="136"/>
      <c r="CC70" s="136"/>
      <c r="CD70" s="135">
        <f t="shared" si="23"/>
        <v>0</v>
      </c>
      <c r="CE70" s="136"/>
      <c r="CF70" s="136"/>
      <c r="CG70" s="136"/>
      <c r="CH70" s="136"/>
      <c r="CI70" s="136"/>
      <c r="CJ70" s="135">
        <f t="shared" si="24"/>
        <v>0</v>
      </c>
      <c r="CK70" s="136">
        <f t="shared" si="25"/>
        <v>0</v>
      </c>
      <c r="CL70" s="138"/>
      <c r="CM70" s="139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 t="str">
        <f t="array" ref="C71">INDEX(_Rge_Projectdata_3rd,$B71,MATCH(C$10,_Rge_Headline_Projectdata,0))</f>
        <v/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/>
      <c r="H71" s="134"/>
      <c r="I71" s="134"/>
      <c r="J71" s="134"/>
      <c r="K71" s="135">
        <f t="shared" si="5"/>
        <v>0</v>
      </c>
      <c r="L71" s="136"/>
      <c r="M71" s="136"/>
      <c r="N71" s="136"/>
      <c r="O71" s="135">
        <f t="shared" si="6"/>
        <v>0</v>
      </c>
      <c r="P71" s="136"/>
      <c r="Q71" s="136"/>
      <c r="R71" s="136"/>
      <c r="S71" s="135">
        <f t="shared" si="7"/>
        <v>0</v>
      </c>
      <c r="T71" s="136"/>
      <c r="U71" s="136"/>
      <c r="V71" s="136"/>
      <c r="W71" s="135">
        <f t="shared" si="8"/>
        <v>0</v>
      </c>
      <c r="X71" s="136"/>
      <c r="Y71" s="136"/>
      <c r="Z71" s="136"/>
      <c r="AA71" s="135">
        <f t="shared" si="9"/>
        <v>0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0</v>
      </c>
      <c r="AI71" s="133"/>
      <c r="AJ71" s="134"/>
      <c r="AK71" s="134"/>
      <c r="AL71" s="134"/>
      <c r="AM71" s="135">
        <f t="shared" si="12"/>
        <v>0</v>
      </c>
      <c r="AN71" s="136"/>
      <c r="AO71" s="136"/>
      <c r="AP71" s="136"/>
      <c r="AQ71" s="135">
        <f t="shared" si="13"/>
        <v>0</v>
      </c>
      <c r="AR71" s="136"/>
      <c r="AS71" s="136"/>
      <c r="AT71" s="136"/>
      <c r="AU71" s="135">
        <f t="shared" si="14"/>
        <v>0</v>
      </c>
      <c r="AV71" s="136"/>
      <c r="AW71" s="136"/>
      <c r="AX71" s="136"/>
      <c r="AY71" s="135">
        <f t="shared" si="15"/>
        <v>0</v>
      </c>
      <c r="AZ71" s="136"/>
      <c r="BA71" s="136"/>
      <c r="BB71" s="136"/>
      <c r="BC71" s="135">
        <f t="shared" si="16"/>
        <v>0</v>
      </c>
      <c r="BD71" s="136"/>
      <c r="BE71" s="136"/>
      <c r="BF71" s="136"/>
      <c r="BG71" s="136"/>
      <c r="BH71" s="136"/>
      <c r="BI71" s="135">
        <f t="shared" si="17"/>
        <v>0</v>
      </c>
      <c r="BJ71" s="137">
        <f t="shared" si="18"/>
        <v>0</v>
      </c>
      <c r="BK71" s="133"/>
      <c r="BL71" s="134"/>
      <c r="BM71" s="134"/>
      <c r="BN71" s="135">
        <f t="shared" si="19"/>
        <v>0</v>
      </c>
      <c r="BO71" s="136"/>
      <c r="BP71" s="136"/>
      <c r="BQ71" s="136"/>
      <c r="BR71" s="135">
        <f t="shared" si="20"/>
        <v>0</v>
      </c>
      <c r="BS71" s="136"/>
      <c r="BT71" s="136"/>
      <c r="BU71" s="136"/>
      <c r="BV71" s="135">
        <f t="shared" si="21"/>
        <v>0</v>
      </c>
      <c r="BW71" s="136"/>
      <c r="BX71" s="136"/>
      <c r="BY71" s="136"/>
      <c r="BZ71" s="135">
        <f t="shared" si="22"/>
        <v>0</v>
      </c>
      <c r="CA71" s="136"/>
      <c r="CB71" s="136"/>
      <c r="CC71" s="136"/>
      <c r="CD71" s="135">
        <f t="shared" si="23"/>
        <v>0</v>
      </c>
      <c r="CE71" s="136"/>
      <c r="CF71" s="136"/>
      <c r="CG71" s="136"/>
      <c r="CH71" s="136"/>
      <c r="CI71" s="136"/>
      <c r="CJ71" s="135">
        <f t="shared" si="24"/>
        <v>0</v>
      </c>
      <c r="CK71" s="136">
        <f t="shared" si="25"/>
        <v>0</v>
      </c>
      <c r="CL71" s="138"/>
      <c r="CM71" s="139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 t="str">
        <f t="array" ref="C72">INDEX(_Rge_Projectdata_3rd,$B72,MATCH(C$10,_Rge_Headline_Projectdata,0))</f>
        <v/>
      </c>
      <c r="D72" s="130" t="str">
        <f t="array" ref="D72">INDEX(_Rge_Projectdata_3rd,$B72,MATCH(D$10,_Rge_Headline_Projectdata,0))</f>
        <v/>
      </c>
      <c r="E72" s="131" t="str">
        <f t="array" ref="E72">IF(INDEX(_Rge_Projectdata_3rd,$B72,MATCH(E$10,_Rge_Headline_Projectdata,0))=0,"",INDEX(_Rge_Projectdata_3rd,$B72,MATCH(E$10,_Rge_Headline_Projectdata,0)))</f>
        <v/>
      </c>
      <c r="F72" s="132" t="str">
        <f>IF(OR(E72=0,E72&gt;_Reportdate),"Open","Closed")</f>
        <v>Open</v>
      </c>
      <c r="G72" s="133"/>
      <c r="H72" s="134"/>
      <c r="I72" s="134"/>
      <c r="J72" s="134"/>
      <c r="K72" s="135">
        <f t="shared" si="5"/>
        <v>0</v>
      </c>
      <c r="L72" s="136"/>
      <c r="M72" s="136"/>
      <c r="N72" s="136"/>
      <c r="O72" s="135">
        <f t="shared" si="6"/>
        <v>0</v>
      </c>
      <c r="P72" s="136"/>
      <c r="Q72" s="136"/>
      <c r="R72" s="136"/>
      <c r="S72" s="135">
        <f t="shared" si="7"/>
        <v>0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0</v>
      </c>
      <c r="AI72" s="133"/>
      <c r="AJ72" s="134"/>
      <c r="AK72" s="134"/>
      <c r="AL72" s="134"/>
      <c r="AM72" s="135">
        <f t="shared" si="12"/>
        <v>0</v>
      </c>
      <c r="AN72" s="136"/>
      <c r="AO72" s="136"/>
      <c r="AP72" s="136"/>
      <c r="AQ72" s="135">
        <f t="shared" si="13"/>
        <v>0</v>
      </c>
      <c r="AR72" s="136"/>
      <c r="AS72" s="136"/>
      <c r="AT72" s="136"/>
      <c r="AU72" s="135">
        <f t="shared" si="14"/>
        <v>0</v>
      </c>
      <c r="AV72" s="136"/>
      <c r="AW72" s="136"/>
      <c r="AX72" s="136"/>
      <c r="AY72" s="135">
        <f t="shared" si="15"/>
        <v>0</v>
      </c>
      <c r="AZ72" s="136"/>
      <c r="BA72" s="136"/>
      <c r="BB72" s="136"/>
      <c r="BC72" s="135">
        <f t="shared" si="16"/>
        <v>0</v>
      </c>
      <c r="BD72" s="136"/>
      <c r="BE72" s="136"/>
      <c r="BF72" s="136"/>
      <c r="BG72" s="136"/>
      <c r="BH72" s="136"/>
      <c r="BI72" s="135">
        <f t="shared" si="17"/>
        <v>0</v>
      </c>
      <c r="BJ72" s="137">
        <f t="shared" si="18"/>
        <v>0</v>
      </c>
      <c r="BK72" s="133"/>
      <c r="BL72" s="134"/>
      <c r="BM72" s="134"/>
      <c r="BN72" s="135">
        <f t="shared" si="19"/>
        <v>0</v>
      </c>
      <c r="BO72" s="136"/>
      <c r="BP72" s="136"/>
      <c r="BQ72" s="136"/>
      <c r="BR72" s="135">
        <f t="shared" si="20"/>
        <v>0</v>
      </c>
      <c r="BS72" s="136"/>
      <c r="BT72" s="136"/>
      <c r="BU72" s="136"/>
      <c r="BV72" s="135">
        <f t="shared" si="21"/>
        <v>0</v>
      </c>
      <c r="BW72" s="136"/>
      <c r="BX72" s="136"/>
      <c r="BY72" s="136"/>
      <c r="BZ72" s="135">
        <f t="shared" si="22"/>
        <v>0</v>
      </c>
      <c r="CA72" s="136"/>
      <c r="CB72" s="136"/>
      <c r="CC72" s="136"/>
      <c r="CD72" s="135">
        <f t="shared" si="23"/>
        <v>0</v>
      </c>
      <c r="CE72" s="136"/>
      <c r="CF72" s="136"/>
      <c r="CG72" s="136"/>
      <c r="CH72" s="136"/>
      <c r="CI72" s="136"/>
      <c r="CJ72" s="135">
        <f t="shared" si="24"/>
        <v>0</v>
      </c>
      <c r="CK72" s="136">
        <f t="shared" si="25"/>
        <v>0</v>
      </c>
      <c r="CL72" s="138"/>
      <c r="CM72" s="139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 t="str">
        <f t="array" ref="C73">INDEX(_Rge_Projectdata_3rd,$B73,MATCH(C$10,_Rge_Headline_Projectdata,0))</f>
        <v/>
      </c>
      <c r="D73" s="130" t="str">
        <f t="array" ref="D73">INDEX(_Rge_Projectdata_3rd,$B73,MATCH(D$10,_Rge_Headline_Projectdata,0))</f>
        <v/>
      </c>
      <c r="E73" s="131" t="str">
        <f t="array" ref="E73">IF(INDEX(_Rge_Projectdata_3rd,$B73,MATCH(E$10,_Rge_Headline_Projectdata,0))=0,"",INDEX(_Rge_Projectdata_3rd,$B73,MATCH(E$10,_Rge_Headline_Projectdata,0)))</f>
        <v/>
      </c>
      <c r="F73" s="132" t="str">
        <f>IF(OR(E73=0,E73&gt;_Reportdate),"Open","Closed")</f>
        <v>Open</v>
      </c>
      <c r="G73" s="133"/>
      <c r="H73" s="134"/>
      <c r="I73" s="134"/>
      <c r="J73" s="134"/>
      <c r="K73" s="135">
        <f t="shared" si="5"/>
        <v>0</v>
      </c>
      <c r="L73" s="136"/>
      <c r="M73" s="136"/>
      <c r="N73" s="136"/>
      <c r="O73" s="135">
        <f t="shared" si="6"/>
        <v>0</v>
      </c>
      <c r="P73" s="136"/>
      <c r="Q73" s="136"/>
      <c r="R73" s="136"/>
      <c r="S73" s="135">
        <f t="shared" si="7"/>
        <v>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0</v>
      </c>
      <c r="AI73" s="133"/>
      <c r="AJ73" s="134"/>
      <c r="AK73" s="134"/>
      <c r="AL73" s="134"/>
      <c r="AM73" s="135">
        <f t="shared" si="12"/>
        <v>0</v>
      </c>
      <c r="AN73" s="136"/>
      <c r="AO73" s="136"/>
      <c r="AP73" s="136"/>
      <c r="AQ73" s="135">
        <f t="shared" si="13"/>
        <v>0</v>
      </c>
      <c r="AR73" s="136"/>
      <c r="AS73" s="136"/>
      <c r="AT73" s="136"/>
      <c r="AU73" s="135">
        <f t="shared" si="14"/>
        <v>0</v>
      </c>
      <c r="AV73" s="136"/>
      <c r="AW73" s="136"/>
      <c r="AX73" s="136"/>
      <c r="AY73" s="135">
        <f t="shared" si="15"/>
        <v>0</v>
      </c>
      <c r="AZ73" s="136"/>
      <c r="BA73" s="136"/>
      <c r="BB73" s="136"/>
      <c r="BC73" s="135">
        <f t="shared" si="16"/>
        <v>0</v>
      </c>
      <c r="BD73" s="136"/>
      <c r="BE73" s="136"/>
      <c r="BF73" s="136"/>
      <c r="BG73" s="136"/>
      <c r="BH73" s="136"/>
      <c r="BI73" s="135">
        <f t="shared" si="17"/>
        <v>0</v>
      </c>
      <c r="BJ73" s="137">
        <f t="shared" si="18"/>
        <v>0</v>
      </c>
      <c r="BK73" s="133"/>
      <c r="BL73" s="134"/>
      <c r="BM73" s="134"/>
      <c r="BN73" s="135">
        <f t="shared" si="19"/>
        <v>0</v>
      </c>
      <c r="BO73" s="136"/>
      <c r="BP73" s="136"/>
      <c r="BQ73" s="136"/>
      <c r="BR73" s="135">
        <f t="shared" si="20"/>
        <v>0</v>
      </c>
      <c r="BS73" s="136"/>
      <c r="BT73" s="136"/>
      <c r="BU73" s="136"/>
      <c r="BV73" s="135">
        <f t="shared" si="21"/>
        <v>0</v>
      </c>
      <c r="BW73" s="136"/>
      <c r="BX73" s="136"/>
      <c r="BY73" s="136"/>
      <c r="BZ73" s="135">
        <f t="shared" si="22"/>
        <v>0</v>
      </c>
      <c r="CA73" s="136"/>
      <c r="CB73" s="136"/>
      <c r="CC73" s="136"/>
      <c r="CD73" s="135">
        <f t="shared" si="23"/>
        <v>0</v>
      </c>
      <c r="CE73" s="136"/>
      <c r="CF73" s="136"/>
      <c r="CG73" s="136"/>
      <c r="CH73" s="136"/>
      <c r="CI73" s="136"/>
      <c r="CJ73" s="135">
        <f t="shared" si="24"/>
        <v>0</v>
      </c>
      <c r="CK73" s="136">
        <f t="shared" si="25"/>
        <v>0</v>
      </c>
      <c r="CL73" s="138"/>
      <c r="CM73" s="139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 t="str">
        <f t="array" ref="C74">INDEX(_Rge_Projectdata_3rd,$B74,MATCH(C$10,_Rge_Headline_Projectdata,0))</f>
        <v/>
      </c>
      <c r="D74" s="130" t="str">
        <f t="array" ref="D74">INDEX(_Rge_Projectdata_3rd,$B74,MATCH(D$10,_Rge_Headline_Projectdata,0))</f>
        <v/>
      </c>
      <c r="E74" s="131" t="str">
        <f t="array" ref="E74">IF(INDEX(_Rge_Projectdata_3rd,$B74,MATCH(E$10,_Rge_Headline_Projectdata,0))=0,"",INDEX(_Rge_Projectdata_3rd,$B74,MATCH(E$10,_Rge_Headline_Projectdata,0)))</f>
        <v/>
      </c>
      <c r="F74" s="132" t="str">
        <f>IF(OR(E74=0,E74&gt;_Reportdate),"Open","Closed")</f>
        <v>Open</v>
      </c>
      <c r="G74" s="133"/>
      <c r="H74" s="134"/>
      <c r="I74" s="134"/>
      <c r="J74" s="134"/>
      <c r="K74" s="135">
        <f t="shared" si="5"/>
        <v>0</v>
      </c>
      <c r="L74" s="136"/>
      <c r="M74" s="136"/>
      <c r="N74" s="136"/>
      <c r="O74" s="135">
        <f t="shared" si="6"/>
        <v>0</v>
      </c>
      <c r="P74" s="136"/>
      <c r="Q74" s="136"/>
      <c r="R74" s="136"/>
      <c r="S74" s="135">
        <f t="shared" si="7"/>
        <v>0</v>
      </c>
      <c r="T74" s="136"/>
      <c r="U74" s="136"/>
      <c r="V74" s="136"/>
      <c r="W74" s="135">
        <f t="shared" si="8"/>
        <v>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0</v>
      </c>
      <c r="AI74" s="133"/>
      <c r="AJ74" s="134"/>
      <c r="AK74" s="134"/>
      <c r="AL74" s="134"/>
      <c r="AM74" s="135">
        <f t="shared" si="12"/>
        <v>0</v>
      </c>
      <c r="AN74" s="136"/>
      <c r="AO74" s="136"/>
      <c r="AP74" s="136"/>
      <c r="AQ74" s="135">
        <f t="shared" si="13"/>
        <v>0</v>
      </c>
      <c r="AR74" s="136"/>
      <c r="AS74" s="136"/>
      <c r="AT74" s="136"/>
      <c r="AU74" s="135">
        <f t="shared" si="14"/>
        <v>0</v>
      </c>
      <c r="AV74" s="136"/>
      <c r="AW74" s="136"/>
      <c r="AX74" s="136"/>
      <c r="AY74" s="135">
        <f t="shared" si="15"/>
        <v>0</v>
      </c>
      <c r="AZ74" s="136"/>
      <c r="BA74" s="136"/>
      <c r="BB74" s="136"/>
      <c r="BC74" s="135">
        <f t="shared" si="16"/>
        <v>0</v>
      </c>
      <c r="BD74" s="136"/>
      <c r="BE74" s="136"/>
      <c r="BF74" s="136"/>
      <c r="BG74" s="136"/>
      <c r="BH74" s="136"/>
      <c r="BI74" s="135">
        <f t="shared" si="17"/>
        <v>0</v>
      </c>
      <c r="BJ74" s="137">
        <f t="shared" si="18"/>
        <v>0</v>
      </c>
      <c r="BK74" s="133"/>
      <c r="BL74" s="134"/>
      <c r="BM74" s="134"/>
      <c r="BN74" s="135">
        <f t="shared" si="19"/>
        <v>0</v>
      </c>
      <c r="BO74" s="136"/>
      <c r="BP74" s="136"/>
      <c r="BQ74" s="136"/>
      <c r="BR74" s="135">
        <f t="shared" si="20"/>
        <v>0</v>
      </c>
      <c r="BS74" s="136"/>
      <c r="BT74" s="136"/>
      <c r="BU74" s="136"/>
      <c r="BV74" s="135">
        <f t="shared" si="21"/>
        <v>0</v>
      </c>
      <c r="BW74" s="136"/>
      <c r="BX74" s="136"/>
      <c r="BY74" s="136"/>
      <c r="BZ74" s="135">
        <f t="shared" si="22"/>
        <v>0</v>
      </c>
      <c r="CA74" s="136"/>
      <c r="CB74" s="136"/>
      <c r="CC74" s="136"/>
      <c r="CD74" s="135">
        <f t="shared" si="23"/>
        <v>0</v>
      </c>
      <c r="CE74" s="136"/>
      <c r="CF74" s="136"/>
      <c r="CG74" s="136"/>
      <c r="CH74" s="136"/>
      <c r="CI74" s="136"/>
      <c r="CJ74" s="135">
        <f t="shared" si="24"/>
        <v>0</v>
      </c>
      <c r="CK74" s="136">
        <f t="shared" si="25"/>
        <v>0</v>
      </c>
      <c r="CL74" s="138"/>
      <c r="CM74" s="139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 t="str">
        <f t="array" ref="C75">INDEX(_Rge_Projectdata_3rd,$B75,MATCH(C$10,_Rge_Headline_Projectdata,0))</f>
        <v/>
      </c>
      <c r="D75" s="130" t="str">
        <f t="array" ref="D75">INDEX(_Rge_Projectdata_3rd,$B75,MATCH(D$10,_Rge_Headline_Projectdata,0))</f>
        <v/>
      </c>
      <c r="E75" s="131" t="str">
        <f t="array" ref="E75">IF(INDEX(_Rge_Projectdata_3rd,$B75,MATCH(E$10,_Rge_Headline_Projectdata,0))=0,"",INDEX(_Rge_Projectdata_3rd,$B75,MATCH(E$10,_Rge_Headline_Projectdata,0)))</f>
        <v/>
      </c>
      <c r="F75" s="132" t="str">
        <f>IF(OR(E75=0,E75&gt;_Reportdate),"Open","Closed")</f>
        <v>Open</v>
      </c>
      <c r="G75" s="133"/>
      <c r="H75" s="134"/>
      <c r="I75" s="134"/>
      <c r="J75" s="134"/>
      <c r="K75" s="135">
        <f t="shared" si="5"/>
        <v>0</v>
      </c>
      <c r="L75" s="136"/>
      <c r="M75" s="136"/>
      <c r="N75" s="136"/>
      <c r="O75" s="135">
        <f t="shared" si="6"/>
        <v>0</v>
      </c>
      <c r="P75" s="136"/>
      <c r="Q75" s="136"/>
      <c r="R75" s="136"/>
      <c r="S75" s="135">
        <f t="shared" si="7"/>
        <v>0</v>
      </c>
      <c r="T75" s="136"/>
      <c r="U75" s="136"/>
      <c r="V75" s="136"/>
      <c r="W75" s="135">
        <f t="shared" si="8"/>
        <v>0</v>
      </c>
      <c r="X75" s="136"/>
      <c r="Y75" s="136"/>
      <c r="Z75" s="136"/>
      <c r="AA75" s="135">
        <f t="shared" si="9"/>
        <v>0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0</v>
      </c>
      <c r="AI75" s="133"/>
      <c r="AJ75" s="134"/>
      <c r="AK75" s="134"/>
      <c r="AL75" s="134"/>
      <c r="AM75" s="135">
        <f t="shared" si="12"/>
        <v>0</v>
      </c>
      <c r="AN75" s="136"/>
      <c r="AO75" s="136"/>
      <c r="AP75" s="136"/>
      <c r="AQ75" s="135">
        <f t="shared" si="13"/>
        <v>0</v>
      </c>
      <c r="AR75" s="136"/>
      <c r="AS75" s="136"/>
      <c r="AT75" s="136"/>
      <c r="AU75" s="135">
        <f t="shared" si="14"/>
        <v>0</v>
      </c>
      <c r="AV75" s="136"/>
      <c r="AW75" s="136"/>
      <c r="AX75" s="136"/>
      <c r="AY75" s="135">
        <f t="shared" si="15"/>
        <v>0</v>
      </c>
      <c r="AZ75" s="136"/>
      <c r="BA75" s="136"/>
      <c r="BB75" s="136"/>
      <c r="BC75" s="135">
        <f t="shared" si="16"/>
        <v>0</v>
      </c>
      <c r="BD75" s="136"/>
      <c r="BE75" s="136"/>
      <c r="BF75" s="136"/>
      <c r="BG75" s="136"/>
      <c r="BH75" s="136"/>
      <c r="BI75" s="135">
        <f t="shared" si="17"/>
        <v>0</v>
      </c>
      <c r="BJ75" s="137">
        <f t="shared" si="18"/>
        <v>0</v>
      </c>
      <c r="BK75" s="133"/>
      <c r="BL75" s="134"/>
      <c r="BM75" s="134"/>
      <c r="BN75" s="135">
        <f t="shared" si="19"/>
        <v>0</v>
      </c>
      <c r="BO75" s="136"/>
      <c r="BP75" s="136"/>
      <c r="BQ75" s="136"/>
      <c r="BR75" s="135">
        <f t="shared" si="20"/>
        <v>0</v>
      </c>
      <c r="BS75" s="136"/>
      <c r="BT75" s="136"/>
      <c r="BU75" s="136"/>
      <c r="BV75" s="135">
        <f t="shared" si="21"/>
        <v>0</v>
      </c>
      <c r="BW75" s="136"/>
      <c r="BX75" s="136"/>
      <c r="BY75" s="136"/>
      <c r="BZ75" s="135">
        <f t="shared" si="22"/>
        <v>0</v>
      </c>
      <c r="CA75" s="136"/>
      <c r="CB75" s="136"/>
      <c r="CC75" s="136"/>
      <c r="CD75" s="135">
        <f t="shared" si="23"/>
        <v>0</v>
      </c>
      <c r="CE75" s="136"/>
      <c r="CF75" s="136"/>
      <c r="CG75" s="136"/>
      <c r="CH75" s="136"/>
      <c r="CI75" s="136"/>
      <c r="CJ75" s="135">
        <f t="shared" si="24"/>
        <v>0</v>
      </c>
      <c r="CK75" s="136">
        <f t="shared" si="25"/>
        <v>0</v>
      </c>
      <c r="CL75" s="138"/>
      <c r="CM75" s="139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 t="str">
        <f t="array" ref="C76">INDEX(_Rge_Projectdata_3rd,$B76,MATCH(C$10,_Rge_Headline_Projectdata,0))</f>
        <v/>
      </c>
      <c r="D76" s="130" t="str">
        <f t="array" ref="D76">INDEX(_Rge_Projectdata_3rd,$B76,MATCH(D$10,_Rge_Headline_Projectdata,0))</f>
        <v/>
      </c>
      <c r="E76" s="131" t="str">
        <f t="array" ref="E76">IF(INDEX(_Rge_Projectdata_3rd,$B76,MATCH(E$10,_Rge_Headline_Projectdata,0))=0,"",INDEX(_Rge_Projectdata_3rd,$B76,MATCH(E$10,_Rge_Headline_Projectdata,0)))</f>
        <v/>
      </c>
      <c r="F76" s="132" t="str">
        <f>IF(OR(E76=0,E76&gt;_Reportdate),"Open","Closed")</f>
        <v>Open</v>
      </c>
      <c r="G76" s="133"/>
      <c r="H76" s="134"/>
      <c r="I76" s="134"/>
      <c r="J76" s="134"/>
      <c r="K76" s="135">
        <f t="shared" si="5"/>
        <v>0</v>
      </c>
      <c r="L76" s="136"/>
      <c r="M76" s="136"/>
      <c r="N76" s="136"/>
      <c r="O76" s="135">
        <f t="shared" si="6"/>
        <v>0</v>
      </c>
      <c r="P76" s="136"/>
      <c r="Q76" s="136"/>
      <c r="R76" s="136"/>
      <c r="S76" s="135">
        <f t="shared" si="7"/>
        <v>0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0</v>
      </c>
      <c r="AI76" s="133"/>
      <c r="AJ76" s="134"/>
      <c r="AK76" s="134"/>
      <c r="AL76" s="134"/>
      <c r="AM76" s="135">
        <f t="shared" si="12"/>
        <v>0</v>
      </c>
      <c r="AN76" s="136"/>
      <c r="AO76" s="136"/>
      <c r="AP76" s="136"/>
      <c r="AQ76" s="135">
        <f t="shared" si="13"/>
        <v>0</v>
      </c>
      <c r="AR76" s="136"/>
      <c r="AS76" s="136"/>
      <c r="AT76" s="136"/>
      <c r="AU76" s="135">
        <f t="shared" si="14"/>
        <v>0</v>
      </c>
      <c r="AV76" s="136"/>
      <c r="AW76" s="136"/>
      <c r="AX76" s="136"/>
      <c r="AY76" s="135">
        <f t="shared" si="15"/>
        <v>0</v>
      </c>
      <c r="AZ76" s="136"/>
      <c r="BA76" s="136"/>
      <c r="BB76" s="136"/>
      <c r="BC76" s="135">
        <f t="shared" si="16"/>
        <v>0</v>
      </c>
      <c r="BD76" s="136"/>
      <c r="BE76" s="136"/>
      <c r="BF76" s="136"/>
      <c r="BG76" s="136"/>
      <c r="BH76" s="136"/>
      <c r="BI76" s="135">
        <f t="shared" si="17"/>
        <v>0</v>
      </c>
      <c r="BJ76" s="137">
        <f t="shared" si="18"/>
        <v>0</v>
      </c>
      <c r="BK76" s="133"/>
      <c r="BL76" s="134"/>
      <c r="BM76" s="134"/>
      <c r="BN76" s="135">
        <f t="shared" si="19"/>
        <v>0</v>
      </c>
      <c r="BO76" s="136"/>
      <c r="BP76" s="136"/>
      <c r="BQ76" s="136"/>
      <c r="BR76" s="135">
        <f t="shared" si="20"/>
        <v>0</v>
      </c>
      <c r="BS76" s="136"/>
      <c r="BT76" s="136"/>
      <c r="BU76" s="136"/>
      <c r="BV76" s="135">
        <f t="shared" si="21"/>
        <v>0</v>
      </c>
      <c r="BW76" s="136"/>
      <c r="BX76" s="136"/>
      <c r="BY76" s="136"/>
      <c r="BZ76" s="135">
        <f t="shared" si="22"/>
        <v>0</v>
      </c>
      <c r="CA76" s="136"/>
      <c r="CB76" s="136"/>
      <c r="CC76" s="136"/>
      <c r="CD76" s="135">
        <f t="shared" si="23"/>
        <v>0</v>
      </c>
      <c r="CE76" s="136"/>
      <c r="CF76" s="136"/>
      <c r="CG76" s="136"/>
      <c r="CH76" s="136"/>
      <c r="CI76" s="136"/>
      <c r="CJ76" s="135">
        <f t="shared" si="24"/>
        <v>0</v>
      </c>
      <c r="CK76" s="136">
        <f t="shared" si="25"/>
        <v>0</v>
      </c>
      <c r="CL76" s="138"/>
      <c r="CM76" s="139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 t="str">
        <f t="array" ref="C77">INDEX(_Rge_Projectdata_3rd,$B77,MATCH(C$10,_Rge_Headline_Projectdata,0))</f>
        <v/>
      </c>
      <c r="D77" s="130" t="str">
        <f t="array" ref="D77">INDEX(_Rge_Projectdata_3rd,$B77,MATCH(D$10,_Rge_Headline_Projectdata,0))</f>
        <v/>
      </c>
      <c r="E77" s="131" t="str">
        <f t="array" ref="E77">IF(INDEX(_Rge_Projectdata_3rd,$B77,MATCH(E$10,_Rge_Headline_Projectdata,0))=0,"",INDEX(_Rge_Projectdata_3rd,$B77,MATCH(E$10,_Rge_Headline_Projectdata,0)))</f>
        <v/>
      </c>
      <c r="F77" s="132" t="str">
        <f>IF(OR(E77=0,E77&gt;_Reportdate),"Open","Closed")</f>
        <v>Open</v>
      </c>
      <c r="G77" s="133"/>
      <c r="H77" s="134"/>
      <c r="I77" s="134"/>
      <c r="J77" s="134"/>
      <c r="K77" s="135">
        <f t="shared" si="5"/>
        <v>0</v>
      </c>
      <c r="L77" s="136"/>
      <c r="M77" s="136"/>
      <c r="N77" s="136"/>
      <c r="O77" s="135">
        <f t="shared" si="6"/>
        <v>0</v>
      </c>
      <c r="P77" s="136"/>
      <c r="Q77" s="136"/>
      <c r="R77" s="136"/>
      <c r="S77" s="135">
        <f t="shared" si="7"/>
        <v>0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0</v>
      </c>
      <c r="AI77" s="133"/>
      <c r="AJ77" s="134"/>
      <c r="AK77" s="134"/>
      <c r="AL77" s="134"/>
      <c r="AM77" s="135">
        <f t="shared" si="12"/>
        <v>0</v>
      </c>
      <c r="AN77" s="136"/>
      <c r="AO77" s="136"/>
      <c r="AP77" s="136"/>
      <c r="AQ77" s="135">
        <f t="shared" si="13"/>
        <v>0</v>
      </c>
      <c r="AR77" s="136"/>
      <c r="AS77" s="136"/>
      <c r="AT77" s="136"/>
      <c r="AU77" s="135">
        <f t="shared" si="14"/>
        <v>0</v>
      </c>
      <c r="AV77" s="136"/>
      <c r="AW77" s="136"/>
      <c r="AX77" s="136"/>
      <c r="AY77" s="135">
        <f t="shared" si="15"/>
        <v>0</v>
      </c>
      <c r="AZ77" s="136"/>
      <c r="BA77" s="136"/>
      <c r="BB77" s="136"/>
      <c r="BC77" s="135">
        <f t="shared" si="16"/>
        <v>0</v>
      </c>
      <c r="BD77" s="136"/>
      <c r="BE77" s="136"/>
      <c r="BF77" s="136"/>
      <c r="BG77" s="136"/>
      <c r="BH77" s="136"/>
      <c r="BI77" s="135">
        <f t="shared" si="17"/>
        <v>0</v>
      </c>
      <c r="BJ77" s="137">
        <f t="shared" si="18"/>
        <v>0</v>
      </c>
      <c r="BK77" s="133"/>
      <c r="BL77" s="134"/>
      <c r="BM77" s="134"/>
      <c r="BN77" s="135">
        <f t="shared" si="19"/>
        <v>0</v>
      </c>
      <c r="BO77" s="136"/>
      <c r="BP77" s="136"/>
      <c r="BQ77" s="136"/>
      <c r="BR77" s="135">
        <f t="shared" si="20"/>
        <v>0</v>
      </c>
      <c r="BS77" s="136"/>
      <c r="BT77" s="136"/>
      <c r="BU77" s="136"/>
      <c r="BV77" s="135">
        <f t="shared" si="21"/>
        <v>0</v>
      </c>
      <c r="BW77" s="136"/>
      <c r="BX77" s="136"/>
      <c r="BY77" s="136"/>
      <c r="BZ77" s="135">
        <f t="shared" si="22"/>
        <v>0</v>
      </c>
      <c r="CA77" s="136"/>
      <c r="CB77" s="136"/>
      <c r="CC77" s="136"/>
      <c r="CD77" s="135">
        <f t="shared" si="23"/>
        <v>0</v>
      </c>
      <c r="CE77" s="136"/>
      <c r="CF77" s="136"/>
      <c r="CG77" s="136"/>
      <c r="CH77" s="136"/>
      <c r="CI77" s="136"/>
      <c r="CJ77" s="135">
        <f t="shared" si="24"/>
        <v>0</v>
      </c>
      <c r="CK77" s="136">
        <f t="shared" si="25"/>
        <v>0</v>
      </c>
      <c r="CL77" s="138"/>
      <c r="CM77" s="139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 t="str">
        <f t="array" ref="C78">INDEX(_Rge_Projectdata_3rd,$B78,MATCH(C$10,_Rge_Headline_Projectdata,0))</f>
        <v/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/>
      <c r="H78" s="134"/>
      <c r="I78" s="134"/>
      <c r="J78" s="134"/>
      <c r="K78" s="135">
        <f t="shared" si="5"/>
        <v>0</v>
      </c>
      <c r="L78" s="136"/>
      <c r="M78" s="136"/>
      <c r="N78" s="136"/>
      <c r="O78" s="135">
        <f t="shared" si="6"/>
        <v>0</v>
      </c>
      <c r="P78" s="136"/>
      <c r="Q78" s="136"/>
      <c r="R78" s="136"/>
      <c r="S78" s="135">
        <f t="shared" si="7"/>
        <v>0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0</v>
      </c>
      <c r="AI78" s="133"/>
      <c r="AJ78" s="134"/>
      <c r="AK78" s="134"/>
      <c r="AL78" s="134"/>
      <c r="AM78" s="135">
        <f t="shared" si="12"/>
        <v>0</v>
      </c>
      <c r="AN78" s="136"/>
      <c r="AO78" s="136"/>
      <c r="AP78" s="136"/>
      <c r="AQ78" s="135">
        <f t="shared" si="13"/>
        <v>0</v>
      </c>
      <c r="AR78" s="136"/>
      <c r="AS78" s="136"/>
      <c r="AT78" s="136"/>
      <c r="AU78" s="135">
        <f t="shared" si="14"/>
        <v>0</v>
      </c>
      <c r="AV78" s="136"/>
      <c r="AW78" s="136"/>
      <c r="AX78" s="136"/>
      <c r="AY78" s="135">
        <f t="shared" si="15"/>
        <v>0</v>
      </c>
      <c r="AZ78" s="136"/>
      <c r="BA78" s="136"/>
      <c r="BB78" s="136"/>
      <c r="BC78" s="135">
        <f t="shared" si="16"/>
        <v>0</v>
      </c>
      <c r="BD78" s="136"/>
      <c r="BE78" s="136"/>
      <c r="BF78" s="136"/>
      <c r="BG78" s="136"/>
      <c r="BH78" s="136"/>
      <c r="BI78" s="135">
        <f t="shared" si="17"/>
        <v>0</v>
      </c>
      <c r="BJ78" s="137">
        <f t="shared" si="18"/>
        <v>0</v>
      </c>
      <c r="BK78" s="133"/>
      <c r="BL78" s="134"/>
      <c r="BM78" s="134"/>
      <c r="BN78" s="135">
        <f t="shared" si="19"/>
        <v>0</v>
      </c>
      <c r="BO78" s="136"/>
      <c r="BP78" s="136"/>
      <c r="BQ78" s="136"/>
      <c r="BR78" s="135">
        <f t="shared" si="20"/>
        <v>0</v>
      </c>
      <c r="BS78" s="136"/>
      <c r="BT78" s="136"/>
      <c r="BU78" s="136"/>
      <c r="BV78" s="135">
        <f t="shared" si="21"/>
        <v>0</v>
      </c>
      <c r="BW78" s="136"/>
      <c r="BX78" s="136"/>
      <c r="BY78" s="136"/>
      <c r="BZ78" s="135">
        <f t="shared" si="22"/>
        <v>0</v>
      </c>
      <c r="CA78" s="136"/>
      <c r="CB78" s="136"/>
      <c r="CC78" s="136"/>
      <c r="CD78" s="135">
        <f t="shared" si="23"/>
        <v>0</v>
      </c>
      <c r="CE78" s="136"/>
      <c r="CF78" s="136"/>
      <c r="CG78" s="136"/>
      <c r="CH78" s="136"/>
      <c r="CI78" s="136"/>
      <c r="CJ78" s="135">
        <f t="shared" si="24"/>
        <v>0</v>
      </c>
      <c r="CK78" s="136">
        <f t="shared" si="25"/>
        <v>0</v>
      </c>
      <c r="CL78" s="138"/>
      <c r="CM78" s="139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 t="str">
        <f t="array" ref="C79">INDEX(_Rge_Projectdata_3rd,$B79,MATCH(C$10,_Rge_Headline_Projectdata,0))</f>
        <v/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/>
      <c r="H79" s="134"/>
      <c r="I79" s="134"/>
      <c r="J79" s="134"/>
      <c r="K79" s="135">
        <f t="shared" si="5"/>
        <v>0</v>
      </c>
      <c r="L79" s="136"/>
      <c r="M79" s="136"/>
      <c r="N79" s="136"/>
      <c r="O79" s="135">
        <f t="shared" si="6"/>
        <v>0</v>
      </c>
      <c r="P79" s="136"/>
      <c r="Q79" s="136"/>
      <c r="R79" s="136"/>
      <c r="S79" s="135">
        <f t="shared" si="7"/>
        <v>0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/>
      <c r="AG79" s="135">
        <f t="shared" si="10"/>
        <v>0</v>
      </c>
      <c r="AH79" s="137">
        <f t="shared" si="11"/>
        <v>0</v>
      </c>
      <c r="AI79" s="133"/>
      <c r="AJ79" s="134"/>
      <c r="AK79" s="134"/>
      <c r="AL79" s="134"/>
      <c r="AM79" s="135">
        <f t="shared" si="12"/>
        <v>0</v>
      </c>
      <c r="AN79" s="136"/>
      <c r="AO79" s="136"/>
      <c r="AP79" s="136"/>
      <c r="AQ79" s="135">
        <f t="shared" si="13"/>
        <v>0</v>
      </c>
      <c r="AR79" s="136"/>
      <c r="AS79" s="136"/>
      <c r="AT79" s="136"/>
      <c r="AU79" s="135">
        <f t="shared" si="14"/>
        <v>0</v>
      </c>
      <c r="AV79" s="136"/>
      <c r="AW79" s="136"/>
      <c r="AX79" s="136"/>
      <c r="AY79" s="135">
        <f t="shared" si="15"/>
        <v>0</v>
      </c>
      <c r="AZ79" s="136"/>
      <c r="BA79" s="136"/>
      <c r="BB79" s="136"/>
      <c r="BC79" s="135">
        <f t="shared" si="16"/>
        <v>0</v>
      </c>
      <c r="BD79" s="136"/>
      <c r="BE79" s="136"/>
      <c r="BF79" s="136"/>
      <c r="BG79" s="136"/>
      <c r="BH79" s="136"/>
      <c r="BI79" s="135">
        <f t="shared" si="17"/>
        <v>0</v>
      </c>
      <c r="BJ79" s="137">
        <f t="shared" si="18"/>
        <v>0</v>
      </c>
      <c r="BK79" s="133"/>
      <c r="BL79" s="134"/>
      <c r="BM79" s="134"/>
      <c r="BN79" s="135">
        <f t="shared" si="19"/>
        <v>0</v>
      </c>
      <c r="BO79" s="136"/>
      <c r="BP79" s="136"/>
      <c r="BQ79" s="136"/>
      <c r="BR79" s="135">
        <f t="shared" si="20"/>
        <v>0</v>
      </c>
      <c r="BS79" s="136"/>
      <c r="BT79" s="136"/>
      <c r="BU79" s="136"/>
      <c r="BV79" s="135">
        <f t="shared" si="21"/>
        <v>0</v>
      </c>
      <c r="BW79" s="136"/>
      <c r="BX79" s="136"/>
      <c r="BY79" s="136"/>
      <c r="BZ79" s="135">
        <f t="shared" si="22"/>
        <v>0</v>
      </c>
      <c r="CA79" s="136"/>
      <c r="CB79" s="136"/>
      <c r="CC79" s="136"/>
      <c r="CD79" s="135">
        <f t="shared" si="23"/>
        <v>0</v>
      </c>
      <c r="CE79" s="136"/>
      <c r="CF79" s="136"/>
      <c r="CG79" s="136"/>
      <c r="CH79" s="136"/>
      <c r="CI79" s="136"/>
      <c r="CJ79" s="135">
        <f t="shared" si="24"/>
        <v>0</v>
      </c>
      <c r="CK79" s="136">
        <f t="shared" si="25"/>
        <v>0</v>
      </c>
      <c r="CL79" s="138"/>
      <c r="CM79" s="139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 t="str">
        <f t="array" ref="C80">INDEX(_Rge_Projectdata_3rd,$B80,MATCH(C$10,_Rge_Headline_Projectdata,0))</f>
        <v/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/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/>
      <c r="V80" s="136"/>
      <c r="W80" s="135">
        <f t="shared" si="8"/>
        <v>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0</v>
      </c>
      <c r="AI80" s="133"/>
      <c r="AJ80" s="134"/>
      <c r="AK80" s="134"/>
      <c r="AL80" s="134"/>
      <c r="AM80" s="135">
        <f t="shared" si="12"/>
        <v>0</v>
      </c>
      <c r="AN80" s="136"/>
      <c r="AO80" s="136"/>
      <c r="AP80" s="136"/>
      <c r="AQ80" s="135">
        <f t="shared" si="13"/>
        <v>0</v>
      </c>
      <c r="AR80" s="136"/>
      <c r="AS80" s="136"/>
      <c r="AT80" s="136"/>
      <c r="AU80" s="135">
        <f t="shared" si="14"/>
        <v>0</v>
      </c>
      <c r="AV80" s="136"/>
      <c r="AW80" s="136"/>
      <c r="AX80" s="136"/>
      <c r="AY80" s="135">
        <f t="shared" si="15"/>
        <v>0</v>
      </c>
      <c r="AZ80" s="136"/>
      <c r="BA80" s="136"/>
      <c r="BB80" s="136"/>
      <c r="BC80" s="135">
        <f t="shared" si="16"/>
        <v>0</v>
      </c>
      <c r="BD80" s="136"/>
      <c r="BE80" s="136"/>
      <c r="BF80" s="136"/>
      <c r="BG80" s="136"/>
      <c r="BH80" s="136"/>
      <c r="BI80" s="135">
        <f t="shared" si="17"/>
        <v>0</v>
      </c>
      <c r="BJ80" s="137">
        <f t="shared" si="18"/>
        <v>0</v>
      </c>
      <c r="BK80" s="133"/>
      <c r="BL80" s="134"/>
      <c r="BM80" s="134"/>
      <c r="BN80" s="135">
        <f t="shared" si="19"/>
        <v>0</v>
      </c>
      <c r="BO80" s="136"/>
      <c r="BP80" s="136"/>
      <c r="BQ80" s="136"/>
      <c r="BR80" s="135">
        <f t="shared" si="20"/>
        <v>0</v>
      </c>
      <c r="BS80" s="136"/>
      <c r="BT80" s="136"/>
      <c r="BU80" s="136"/>
      <c r="BV80" s="135">
        <f t="shared" si="21"/>
        <v>0</v>
      </c>
      <c r="BW80" s="136"/>
      <c r="BX80" s="136"/>
      <c r="BY80" s="136"/>
      <c r="BZ80" s="135">
        <f t="shared" si="22"/>
        <v>0</v>
      </c>
      <c r="CA80" s="136"/>
      <c r="CB80" s="136"/>
      <c r="CC80" s="136"/>
      <c r="CD80" s="135">
        <f t="shared" si="23"/>
        <v>0</v>
      </c>
      <c r="CE80" s="136"/>
      <c r="CF80" s="136"/>
      <c r="CG80" s="136"/>
      <c r="CH80" s="136"/>
      <c r="CI80" s="136"/>
      <c r="CJ80" s="135">
        <f t="shared" si="24"/>
        <v>0</v>
      </c>
      <c r="CK80" s="136">
        <f t="shared" si="25"/>
        <v>0</v>
      </c>
      <c r="CL80" s="138"/>
      <c r="CM80" s="139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 t="str">
        <f t="array" ref="C81">INDEX(_Rge_Projectdata_3rd,$B81,MATCH(C$10,_Rge_Headline_Projectdata,0))</f>
        <v/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/>
      <c r="H81" s="134"/>
      <c r="I81" s="134"/>
      <c r="J81" s="134"/>
      <c r="K81" s="135">
        <f t="shared" si="5"/>
        <v>0</v>
      </c>
      <c r="L81" s="136"/>
      <c r="M81" s="136"/>
      <c r="N81" s="136"/>
      <c r="O81" s="135">
        <f t="shared" si="6"/>
        <v>0</v>
      </c>
      <c r="P81" s="136"/>
      <c r="Q81" s="136"/>
      <c r="R81" s="136"/>
      <c r="S81" s="135">
        <f t="shared" si="7"/>
        <v>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0</v>
      </c>
      <c r="AI81" s="133"/>
      <c r="AJ81" s="134"/>
      <c r="AK81" s="134"/>
      <c r="AL81" s="134"/>
      <c r="AM81" s="135">
        <f t="shared" si="12"/>
        <v>0</v>
      </c>
      <c r="AN81" s="136"/>
      <c r="AO81" s="136"/>
      <c r="AP81" s="136"/>
      <c r="AQ81" s="135">
        <f t="shared" si="13"/>
        <v>0</v>
      </c>
      <c r="AR81" s="136"/>
      <c r="AS81" s="136"/>
      <c r="AT81" s="136"/>
      <c r="AU81" s="135">
        <f t="shared" si="14"/>
        <v>0</v>
      </c>
      <c r="AV81" s="136"/>
      <c r="AW81" s="136"/>
      <c r="AX81" s="136"/>
      <c r="AY81" s="135">
        <f t="shared" si="15"/>
        <v>0</v>
      </c>
      <c r="AZ81" s="136"/>
      <c r="BA81" s="136"/>
      <c r="BB81" s="136"/>
      <c r="BC81" s="135">
        <f t="shared" si="16"/>
        <v>0</v>
      </c>
      <c r="BD81" s="136"/>
      <c r="BE81" s="136"/>
      <c r="BF81" s="136"/>
      <c r="BG81" s="136"/>
      <c r="BH81" s="136"/>
      <c r="BI81" s="135">
        <f t="shared" si="17"/>
        <v>0</v>
      </c>
      <c r="BJ81" s="137">
        <f t="shared" si="18"/>
        <v>0</v>
      </c>
      <c r="BK81" s="133"/>
      <c r="BL81" s="134"/>
      <c r="BM81" s="134"/>
      <c r="BN81" s="135">
        <f t="shared" si="19"/>
        <v>0</v>
      </c>
      <c r="BO81" s="136"/>
      <c r="BP81" s="136"/>
      <c r="BQ81" s="136"/>
      <c r="BR81" s="135">
        <f t="shared" si="20"/>
        <v>0</v>
      </c>
      <c r="BS81" s="136"/>
      <c r="BT81" s="136"/>
      <c r="BU81" s="136"/>
      <c r="BV81" s="135">
        <f t="shared" si="21"/>
        <v>0</v>
      </c>
      <c r="BW81" s="136"/>
      <c r="BX81" s="136"/>
      <c r="BY81" s="136"/>
      <c r="BZ81" s="135">
        <f t="shared" si="22"/>
        <v>0</v>
      </c>
      <c r="CA81" s="136"/>
      <c r="CB81" s="136"/>
      <c r="CC81" s="136"/>
      <c r="CD81" s="135">
        <f t="shared" si="23"/>
        <v>0</v>
      </c>
      <c r="CE81" s="136"/>
      <c r="CF81" s="136"/>
      <c r="CG81" s="136"/>
      <c r="CH81" s="136"/>
      <c r="CI81" s="136"/>
      <c r="CJ81" s="135">
        <f t="shared" si="24"/>
        <v>0</v>
      </c>
      <c r="CK81" s="136">
        <f t="shared" si="25"/>
        <v>0</v>
      </c>
      <c r="CL81" s="138"/>
      <c r="CM81" s="139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 t="str">
        <f t="array" ref="C82">INDEX(_Rge_Projectdata_3rd,$B82,MATCH(C$10,_Rge_Headline_Projectdata,0))</f>
        <v/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/>
      <c r="H82" s="134"/>
      <c r="I82" s="134"/>
      <c r="J82" s="134"/>
      <c r="K82" s="135">
        <f t="shared" si="5"/>
        <v>0</v>
      </c>
      <c r="L82" s="136"/>
      <c r="M82" s="136"/>
      <c r="N82" s="136"/>
      <c r="O82" s="135">
        <f t="shared" si="6"/>
        <v>0</v>
      </c>
      <c r="P82" s="136"/>
      <c r="Q82" s="136"/>
      <c r="R82" s="136"/>
      <c r="S82" s="135">
        <f t="shared" si="7"/>
        <v>0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0</v>
      </c>
      <c r="AI82" s="133"/>
      <c r="AJ82" s="134"/>
      <c r="AK82" s="134"/>
      <c r="AL82" s="134"/>
      <c r="AM82" s="135">
        <f t="shared" si="12"/>
        <v>0</v>
      </c>
      <c r="AN82" s="136"/>
      <c r="AO82" s="136"/>
      <c r="AP82" s="136"/>
      <c r="AQ82" s="135">
        <f t="shared" si="13"/>
        <v>0</v>
      </c>
      <c r="AR82" s="136"/>
      <c r="AS82" s="136"/>
      <c r="AT82" s="136"/>
      <c r="AU82" s="135">
        <f t="shared" si="14"/>
        <v>0</v>
      </c>
      <c r="AV82" s="136"/>
      <c r="AW82" s="136"/>
      <c r="AX82" s="136"/>
      <c r="AY82" s="135">
        <f t="shared" si="15"/>
        <v>0</v>
      </c>
      <c r="AZ82" s="136"/>
      <c r="BA82" s="136"/>
      <c r="BB82" s="136"/>
      <c r="BC82" s="135">
        <f t="shared" si="16"/>
        <v>0</v>
      </c>
      <c r="BD82" s="136"/>
      <c r="BE82" s="136"/>
      <c r="BF82" s="136"/>
      <c r="BG82" s="136"/>
      <c r="BH82" s="136"/>
      <c r="BI82" s="135">
        <f t="shared" si="17"/>
        <v>0</v>
      </c>
      <c r="BJ82" s="137">
        <f t="shared" si="18"/>
        <v>0</v>
      </c>
      <c r="BK82" s="133"/>
      <c r="BL82" s="134"/>
      <c r="BM82" s="134"/>
      <c r="BN82" s="135">
        <f t="shared" si="19"/>
        <v>0</v>
      </c>
      <c r="BO82" s="136"/>
      <c r="BP82" s="136"/>
      <c r="BQ82" s="136"/>
      <c r="BR82" s="135">
        <f t="shared" si="20"/>
        <v>0</v>
      </c>
      <c r="BS82" s="136"/>
      <c r="BT82" s="136"/>
      <c r="BU82" s="136"/>
      <c r="BV82" s="135">
        <f t="shared" si="21"/>
        <v>0</v>
      </c>
      <c r="BW82" s="136"/>
      <c r="BX82" s="136"/>
      <c r="BY82" s="136"/>
      <c r="BZ82" s="135">
        <f t="shared" si="22"/>
        <v>0</v>
      </c>
      <c r="CA82" s="136"/>
      <c r="CB82" s="136"/>
      <c r="CC82" s="136"/>
      <c r="CD82" s="135">
        <f t="shared" si="23"/>
        <v>0</v>
      </c>
      <c r="CE82" s="136"/>
      <c r="CF82" s="136"/>
      <c r="CG82" s="136"/>
      <c r="CH82" s="136"/>
      <c r="CI82" s="136"/>
      <c r="CJ82" s="135">
        <f t="shared" si="24"/>
        <v>0</v>
      </c>
      <c r="CK82" s="136">
        <f t="shared" si="25"/>
        <v>0</v>
      </c>
      <c r="CL82" s="138"/>
      <c r="CM82" s="139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 t="str">
        <f t="array" ref="C83">INDEX(_Rge_Projectdata_3rd,$B83,MATCH(C$10,_Rge_Headline_Projectdata,0))</f>
        <v/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/>
      <c r="H83" s="134"/>
      <c r="I83" s="134"/>
      <c r="J83" s="134"/>
      <c r="K83" s="135">
        <f t="shared" si="5"/>
        <v>0</v>
      </c>
      <c r="L83" s="136"/>
      <c r="M83" s="136"/>
      <c r="N83" s="136"/>
      <c r="O83" s="135">
        <f t="shared" si="6"/>
        <v>0</v>
      </c>
      <c r="P83" s="136"/>
      <c r="Q83" s="136"/>
      <c r="R83" s="136"/>
      <c r="S83" s="135">
        <f t="shared" si="7"/>
        <v>0</v>
      </c>
      <c r="T83" s="136"/>
      <c r="U83" s="136"/>
      <c r="V83" s="136"/>
      <c r="W83" s="135">
        <f t="shared" si="8"/>
        <v>0</v>
      </c>
      <c r="X83" s="136"/>
      <c r="Y83" s="136"/>
      <c r="Z83" s="136"/>
      <c r="AA83" s="135">
        <f t="shared" si="9"/>
        <v>0</v>
      </c>
      <c r="AB83" s="136"/>
      <c r="AC83" s="136"/>
      <c r="AD83" s="136"/>
      <c r="AE83" s="136"/>
      <c r="AF83" s="136"/>
      <c r="AG83" s="135">
        <f t="shared" si="10"/>
        <v>0</v>
      </c>
      <c r="AH83" s="137">
        <f t="shared" si="11"/>
        <v>0</v>
      </c>
      <c r="AI83" s="133"/>
      <c r="AJ83" s="134"/>
      <c r="AK83" s="134"/>
      <c r="AL83" s="134"/>
      <c r="AM83" s="135">
        <f t="shared" si="12"/>
        <v>0</v>
      </c>
      <c r="AN83" s="136"/>
      <c r="AO83" s="136"/>
      <c r="AP83" s="136"/>
      <c r="AQ83" s="135">
        <f t="shared" si="13"/>
        <v>0</v>
      </c>
      <c r="AR83" s="136"/>
      <c r="AS83" s="136"/>
      <c r="AT83" s="136"/>
      <c r="AU83" s="135">
        <f t="shared" si="14"/>
        <v>0</v>
      </c>
      <c r="AV83" s="136"/>
      <c r="AW83" s="136"/>
      <c r="AX83" s="136"/>
      <c r="AY83" s="135">
        <f t="shared" si="15"/>
        <v>0</v>
      </c>
      <c r="AZ83" s="136"/>
      <c r="BA83" s="136"/>
      <c r="BB83" s="136"/>
      <c r="BC83" s="135">
        <f t="shared" si="16"/>
        <v>0</v>
      </c>
      <c r="BD83" s="136"/>
      <c r="BE83" s="136"/>
      <c r="BF83" s="136"/>
      <c r="BG83" s="136"/>
      <c r="BH83" s="136"/>
      <c r="BI83" s="135">
        <f t="shared" si="17"/>
        <v>0</v>
      </c>
      <c r="BJ83" s="137">
        <f t="shared" si="18"/>
        <v>0</v>
      </c>
      <c r="BK83" s="133"/>
      <c r="BL83" s="134"/>
      <c r="BM83" s="134"/>
      <c r="BN83" s="135">
        <f t="shared" si="19"/>
        <v>0</v>
      </c>
      <c r="BO83" s="136"/>
      <c r="BP83" s="136"/>
      <c r="BQ83" s="136"/>
      <c r="BR83" s="135">
        <f t="shared" si="20"/>
        <v>0</v>
      </c>
      <c r="BS83" s="136"/>
      <c r="BT83" s="136"/>
      <c r="BU83" s="136"/>
      <c r="BV83" s="135">
        <f t="shared" si="21"/>
        <v>0</v>
      </c>
      <c r="BW83" s="136"/>
      <c r="BX83" s="136"/>
      <c r="BY83" s="136"/>
      <c r="BZ83" s="135">
        <f t="shared" si="22"/>
        <v>0</v>
      </c>
      <c r="CA83" s="136"/>
      <c r="CB83" s="136"/>
      <c r="CC83" s="136"/>
      <c r="CD83" s="135">
        <f t="shared" si="23"/>
        <v>0</v>
      </c>
      <c r="CE83" s="136"/>
      <c r="CF83" s="136"/>
      <c r="CG83" s="136"/>
      <c r="CH83" s="136"/>
      <c r="CI83" s="136"/>
      <c r="CJ83" s="135">
        <f t="shared" si="24"/>
        <v>0</v>
      </c>
      <c r="CK83" s="136">
        <f t="shared" si="25"/>
        <v>0</v>
      </c>
      <c r="CL83" s="138"/>
      <c r="CM83" s="139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 t="str">
        <f t="array" ref="C84">INDEX(_Rge_Projectdata_3rd,$B84,MATCH(C$10,_Rge_Headline_Projectdata,0))</f>
        <v/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/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/>
      <c r="AJ84" s="134"/>
      <c r="AK84" s="134"/>
      <c r="AL84" s="134"/>
      <c r="AM84" s="135">
        <f t="shared" si="12"/>
        <v>0</v>
      </c>
      <c r="AN84" s="136"/>
      <c r="AO84" s="136"/>
      <c r="AP84" s="136"/>
      <c r="AQ84" s="135">
        <f t="shared" si="13"/>
        <v>0</v>
      </c>
      <c r="AR84" s="136"/>
      <c r="AS84" s="136"/>
      <c r="AT84" s="136"/>
      <c r="AU84" s="135">
        <f t="shared" si="14"/>
        <v>0</v>
      </c>
      <c r="AV84" s="136"/>
      <c r="AW84" s="136"/>
      <c r="AX84" s="136"/>
      <c r="AY84" s="135">
        <f t="shared" si="15"/>
        <v>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/>
      <c r="BI84" s="135">
        <f t="shared" si="17"/>
        <v>0</v>
      </c>
      <c r="BJ84" s="137">
        <f t="shared" si="18"/>
        <v>0</v>
      </c>
      <c r="BK84" s="133"/>
      <c r="BL84" s="134"/>
      <c r="BM84" s="134"/>
      <c r="BN84" s="135">
        <f t="shared" si="19"/>
        <v>0</v>
      </c>
      <c r="BO84" s="136"/>
      <c r="BP84" s="136"/>
      <c r="BQ84" s="136"/>
      <c r="BR84" s="135">
        <f t="shared" si="20"/>
        <v>0</v>
      </c>
      <c r="BS84" s="136"/>
      <c r="BT84" s="136"/>
      <c r="BU84" s="136"/>
      <c r="BV84" s="135">
        <f t="shared" si="21"/>
        <v>0</v>
      </c>
      <c r="BW84" s="136"/>
      <c r="BX84" s="136"/>
      <c r="BY84" s="136"/>
      <c r="BZ84" s="135">
        <f t="shared" si="22"/>
        <v>0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/>
      <c r="CJ84" s="135">
        <f t="shared" si="24"/>
        <v>0</v>
      </c>
      <c r="CK84" s="136">
        <f t="shared" si="25"/>
        <v>0</v>
      </c>
      <c r="CL84" s="138"/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 t="str">
        <f t="array" ref="C85">INDEX(_Rge_Projectdata_3rd,$B85,MATCH(C$10,_Rge_Headline_Projectdata,0))</f>
        <v/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/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/>
      <c r="AJ85" s="134"/>
      <c r="AK85" s="134"/>
      <c r="AL85" s="134"/>
      <c r="AM85" s="135">
        <f t="shared" si="12"/>
        <v>0</v>
      </c>
      <c r="AN85" s="136"/>
      <c r="AO85" s="136"/>
      <c r="AP85" s="136"/>
      <c r="AQ85" s="135">
        <f t="shared" si="13"/>
        <v>0</v>
      </c>
      <c r="AR85" s="136"/>
      <c r="AS85" s="136"/>
      <c r="AT85" s="136"/>
      <c r="AU85" s="135">
        <f t="shared" si="14"/>
        <v>0</v>
      </c>
      <c r="AV85" s="136"/>
      <c r="AW85" s="136"/>
      <c r="AX85" s="136"/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/>
      <c r="BI85" s="135">
        <f t="shared" si="17"/>
        <v>0</v>
      </c>
      <c r="BJ85" s="137">
        <f t="shared" si="18"/>
        <v>0</v>
      </c>
      <c r="BK85" s="133"/>
      <c r="BL85" s="134"/>
      <c r="BM85" s="134"/>
      <c r="BN85" s="135">
        <f t="shared" si="19"/>
        <v>0</v>
      </c>
      <c r="BO85" s="136"/>
      <c r="BP85" s="136"/>
      <c r="BQ85" s="136"/>
      <c r="BR85" s="135">
        <f t="shared" si="20"/>
        <v>0</v>
      </c>
      <c r="BS85" s="136"/>
      <c r="BT85" s="136"/>
      <c r="BU85" s="136"/>
      <c r="BV85" s="135">
        <f t="shared" si="21"/>
        <v>0</v>
      </c>
      <c r="BW85" s="136"/>
      <c r="BX85" s="136"/>
      <c r="BY85" s="136"/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/>
      <c r="CJ85" s="135">
        <f t="shared" si="24"/>
        <v>0</v>
      </c>
      <c r="CK85" s="136">
        <f t="shared" si="25"/>
        <v>0</v>
      </c>
      <c r="CL85" s="138"/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 t="str">
        <f t="array" ref="C86">INDEX(_Rge_Projectdata_3rd,$B86,MATCH(C$10,_Rge_Headline_Projectdata,0))</f>
        <v/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/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/>
      <c r="AJ86" s="134"/>
      <c r="AK86" s="134"/>
      <c r="AL86" s="134"/>
      <c r="AM86" s="135">
        <f t="shared" si="12"/>
        <v>0</v>
      </c>
      <c r="AN86" s="136"/>
      <c r="AO86" s="136"/>
      <c r="AP86" s="136"/>
      <c r="AQ86" s="135">
        <f t="shared" si="13"/>
        <v>0</v>
      </c>
      <c r="AR86" s="136"/>
      <c r="AS86" s="136"/>
      <c r="AT86" s="136"/>
      <c r="AU86" s="135">
        <f t="shared" si="14"/>
        <v>0</v>
      </c>
      <c r="AV86" s="136"/>
      <c r="AW86" s="136"/>
      <c r="AX86" s="136"/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/>
      <c r="BI86" s="135">
        <f t="shared" si="17"/>
        <v>0</v>
      </c>
      <c r="BJ86" s="137">
        <f t="shared" si="18"/>
        <v>0</v>
      </c>
      <c r="BK86" s="133"/>
      <c r="BL86" s="134"/>
      <c r="BM86" s="134"/>
      <c r="BN86" s="135">
        <f t="shared" si="19"/>
        <v>0</v>
      </c>
      <c r="BO86" s="136"/>
      <c r="BP86" s="136"/>
      <c r="BQ86" s="136"/>
      <c r="BR86" s="135">
        <f t="shared" si="20"/>
        <v>0</v>
      </c>
      <c r="BS86" s="136"/>
      <c r="BT86" s="136"/>
      <c r="BU86" s="136"/>
      <c r="BV86" s="135">
        <f t="shared" si="21"/>
        <v>0</v>
      </c>
      <c r="BW86" s="136"/>
      <c r="BX86" s="136"/>
      <c r="BY86" s="136"/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/>
      <c r="CJ86" s="135">
        <f t="shared" si="24"/>
        <v>0</v>
      </c>
      <c r="CK86" s="136">
        <f t="shared" si="25"/>
        <v>0</v>
      </c>
      <c r="CL86" s="138"/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 t="str">
        <f t="array" ref="C87">INDEX(_Rge_Projectdata_3rd,$B87,MATCH(C$10,_Rge_Headline_Projectdata,0))</f>
        <v/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/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/>
      <c r="AJ87" s="134"/>
      <c r="AK87" s="134"/>
      <c r="AL87" s="134"/>
      <c r="AM87" s="135">
        <f t="shared" si="12"/>
        <v>0</v>
      </c>
      <c r="AN87" s="136"/>
      <c r="AO87" s="136"/>
      <c r="AP87" s="136"/>
      <c r="AQ87" s="135">
        <f t="shared" si="13"/>
        <v>0</v>
      </c>
      <c r="AR87" s="136"/>
      <c r="AS87" s="136"/>
      <c r="AT87" s="136"/>
      <c r="AU87" s="135">
        <f t="shared" si="14"/>
        <v>0</v>
      </c>
      <c r="AV87" s="136"/>
      <c r="AW87" s="136"/>
      <c r="AX87" s="136"/>
      <c r="AY87" s="135">
        <f t="shared" si="15"/>
        <v>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/>
      <c r="BI87" s="135">
        <f t="shared" si="17"/>
        <v>0</v>
      </c>
      <c r="BJ87" s="137">
        <f t="shared" si="18"/>
        <v>0</v>
      </c>
      <c r="BK87" s="133"/>
      <c r="BL87" s="134"/>
      <c r="BM87" s="134"/>
      <c r="BN87" s="135">
        <f t="shared" si="19"/>
        <v>0</v>
      </c>
      <c r="BO87" s="136"/>
      <c r="BP87" s="136"/>
      <c r="BQ87" s="136"/>
      <c r="BR87" s="135">
        <f t="shared" si="20"/>
        <v>0</v>
      </c>
      <c r="BS87" s="136"/>
      <c r="BT87" s="136"/>
      <c r="BU87" s="136"/>
      <c r="BV87" s="135">
        <f t="shared" si="21"/>
        <v>0</v>
      </c>
      <c r="BW87" s="136"/>
      <c r="BX87" s="136"/>
      <c r="BY87" s="136"/>
      <c r="BZ87" s="135">
        <f t="shared" si="22"/>
        <v>0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/>
      <c r="CJ87" s="135">
        <f t="shared" si="24"/>
        <v>0</v>
      </c>
      <c r="CK87" s="136">
        <f t="shared" si="25"/>
        <v>0</v>
      </c>
      <c r="CL87" s="138"/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 t="str">
        <f t="array" ref="C88">INDEX(_Rge_Projectdata_3rd,$B88,MATCH(C$10,_Rge_Headline_Projectdata,0))</f>
        <v/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/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/>
      <c r="AJ88" s="134"/>
      <c r="AK88" s="134"/>
      <c r="AL88" s="134"/>
      <c r="AM88" s="135">
        <f t="shared" si="12"/>
        <v>0</v>
      </c>
      <c r="AN88" s="136"/>
      <c r="AO88" s="136"/>
      <c r="AP88" s="136"/>
      <c r="AQ88" s="135">
        <f t="shared" si="13"/>
        <v>0</v>
      </c>
      <c r="AR88" s="136"/>
      <c r="AS88" s="136"/>
      <c r="AT88" s="136"/>
      <c r="AU88" s="135">
        <f t="shared" si="14"/>
        <v>0</v>
      </c>
      <c r="AV88" s="136"/>
      <c r="AW88" s="136"/>
      <c r="AX88" s="136"/>
      <c r="AY88" s="135">
        <f t="shared" si="15"/>
        <v>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/>
      <c r="BI88" s="135">
        <f t="shared" si="17"/>
        <v>0</v>
      </c>
      <c r="BJ88" s="137">
        <f t="shared" si="18"/>
        <v>0</v>
      </c>
      <c r="BK88" s="133"/>
      <c r="BL88" s="134"/>
      <c r="BM88" s="134"/>
      <c r="BN88" s="135">
        <f t="shared" si="19"/>
        <v>0</v>
      </c>
      <c r="BO88" s="136"/>
      <c r="BP88" s="136"/>
      <c r="BQ88" s="136"/>
      <c r="BR88" s="135">
        <f t="shared" si="20"/>
        <v>0</v>
      </c>
      <c r="BS88" s="136"/>
      <c r="BT88" s="136"/>
      <c r="BU88" s="136"/>
      <c r="BV88" s="135">
        <f t="shared" si="21"/>
        <v>0</v>
      </c>
      <c r="BW88" s="136"/>
      <c r="BX88" s="136"/>
      <c r="BY88" s="136"/>
      <c r="BZ88" s="135">
        <f t="shared" si="22"/>
        <v>0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/>
      <c r="CJ88" s="135">
        <f t="shared" si="24"/>
        <v>0</v>
      </c>
      <c r="CK88" s="136">
        <f t="shared" si="25"/>
        <v>0</v>
      </c>
      <c r="CL88" s="138"/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 t="str">
        <f t="array" ref="C89">INDEX(_Rge_Projectdata_3rd,$B89,MATCH(C$10,_Rge_Headline_Projectdata,0))</f>
        <v/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/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/>
      <c r="AJ89" s="134"/>
      <c r="AK89" s="134"/>
      <c r="AL89" s="134"/>
      <c r="AM89" s="135">
        <f t="shared" si="12"/>
        <v>0</v>
      </c>
      <c r="AN89" s="136"/>
      <c r="AO89" s="136"/>
      <c r="AP89" s="136"/>
      <c r="AQ89" s="135">
        <f t="shared" si="13"/>
        <v>0</v>
      </c>
      <c r="AR89" s="136"/>
      <c r="AS89" s="136"/>
      <c r="AT89" s="136"/>
      <c r="AU89" s="135">
        <f t="shared" si="14"/>
        <v>0</v>
      </c>
      <c r="AV89" s="136"/>
      <c r="AW89" s="136"/>
      <c r="AX89" s="136"/>
      <c r="AY89" s="135">
        <f t="shared" si="15"/>
        <v>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/>
      <c r="BI89" s="135">
        <f t="shared" si="17"/>
        <v>0</v>
      </c>
      <c r="BJ89" s="137">
        <f t="shared" si="18"/>
        <v>0</v>
      </c>
      <c r="BK89" s="133"/>
      <c r="BL89" s="134"/>
      <c r="BM89" s="134"/>
      <c r="BN89" s="135">
        <f t="shared" si="19"/>
        <v>0</v>
      </c>
      <c r="BO89" s="136"/>
      <c r="BP89" s="136"/>
      <c r="BQ89" s="136"/>
      <c r="BR89" s="135">
        <f t="shared" si="20"/>
        <v>0</v>
      </c>
      <c r="BS89" s="136"/>
      <c r="BT89" s="136"/>
      <c r="BU89" s="136"/>
      <c r="BV89" s="135">
        <f t="shared" si="21"/>
        <v>0</v>
      </c>
      <c r="BW89" s="136"/>
      <c r="BX89" s="136"/>
      <c r="BY89" s="136"/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/>
      <c r="CJ89" s="135">
        <f t="shared" si="24"/>
        <v>0</v>
      </c>
      <c r="CK89" s="136">
        <f t="shared" si="25"/>
        <v>0</v>
      </c>
      <c r="CL89" s="138"/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 t="str">
        <f t="array" ref="C90">INDEX(_Rge_Projectdata_3rd,$B90,MATCH(C$10,_Rge_Headline_Projectdata,0))</f>
        <v/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/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/>
      <c r="AJ90" s="134"/>
      <c r="AK90" s="134"/>
      <c r="AL90" s="134"/>
      <c r="AM90" s="135">
        <f t="shared" si="12"/>
        <v>0</v>
      </c>
      <c r="AN90" s="136"/>
      <c r="AO90" s="136"/>
      <c r="AP90" s="136"/>
      <c r="AQ90" s="135">
        <f t="shared" si="13"/>
        <v>0</v>
      </c>
      <c r="AR90" s="136"/>
      <c r="AS90" s="136"/>
      <c r="AT90" s="136"/>
      <c r="AU90" s="135">
        <f t="shared" si="14"/>
        <v>0</v>
      </c>
      <c r="AV90" s="136"/>
      <c r="AW90" s="136"/>
      <c r="AX90" s="136"/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/>
      <c r="BI90" s="135">
        <f t="shared" si="17"/>
        <v>0</v>
      </c>
      <c r="BJ90" s="137">
        <f t="shared" si="18"/>
        <v>0</v>
      </c>
      <c r="BK90" s="133"/>
      <c r="BL90" s="134"/>
      <c r="BM90" s="134"/>
      <c r="BN90" s="135">
        <f t="shared" si="19"/>
        <v>0</v>
      </c>
      <c r="BO90" s="136"/>
      <c r="BP90" s="136"/>
      <c r="BQ90" s="136"/>
      <c r="BR90" s="135">
        <f t="shared" si="20"/>
        <v>0</v>
      </c>
      <c r="BS90" s="136"/>
      <c r="BT90" s="136"/>
      <c r="BU90" s="136"/>
      <c r="BV90" s="135">
        <f t="shared" si="21"/>
        <v>0</v>
      </c>
      <c r="BW90" s="136"/>
      <c r="BX90" s="136"/>
      <c r="BY90" s="136"/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/>
      <c r="CJ90" s="135">
        <f t="shared" si="24"/>
        <v>0</v>
      </c>
      <c r="CK90" s="136">
        <f t="shared" si="25"/>
        <v>0</v>
      </c>
      <c r="CL90" s="138"/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 t="str">
        <f t="array" ref="C91">INDEX(_Rge_Projectdata_3rd,$B91,MATCH(C$10,_Rge_Headline_Projectdata,0))</f>
        <v/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/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/>
      <c r="AJ91" s="134"/>
      <c r="AK91" s="134"/>
      <c r="AL91" s="134"/>
      <c r="AM91" s="135">
        <f t="shared" si="12"/>
        <v>0</v>
      </c>
      <c r="AN91" s="136"/>
      <c r="AO91" s="136"/>
      <c r="AP91" s="136"/>
      <c r="AQ91" s="135">
        <f t="shared" si="13"/>
        <v>0</v>
      </c>
      <c r="AR91" s="136"/>
      <c r="AS91" s="136"/>
      <c r="AT91" s="136"/>
      <c r="AU91" s="135">
        <f t="shared" si="14"/>
        <v>0</v>
      </c>
      <c r="AV91" s="136"/>
      <c r="AW91" s="136"/>
      <c r="AX91" s="136"/>
      <c r="AY91" s="135">
        <f t="shared" si="15"/>
        <v>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/>
      <c r="BI91" s="135">
        <f t="shared" si="17"/>
        <v>0</v>
      </c>
      <c r="BJ91" s="137">
        <f t="shared" si="18"/>
        <v>0</v>
      </c>
      <c r="BK91" s="133"/>
      <c r="BL91" s="134"/>
      <c r="BM91" s="134"/>
      <c r="BN91" s="135">
        <f t="shared" si="19"/>
        <v>0</v>
      </c>
      <c r="BO91" s="136"/>
      <c r="BP91" s="136"/>
      <c r="BQ91" s="136"/>
      <c r="BR91" s="135">
        <f t="shared" si="20"/>
        <v>0</v>
      </c>
      <c r="BS91" s="136"/>
      <c r="BT91" s="136"/>
      <c r="BU91" s="136"/>
      <c r="BV91" s="135">
        <f t="shared" si="21"/>
        <v>0</v>
      </c>
      <c r="BW91" s="136"/>
      <c r="BX91" s="136"/>
      <c r="BY91" s="136"/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/>
      <c r="CJ91" s="135">
        <f t="shared" si="24"/>
        <v>0</v>
      </c>
      <c r="CK91" s="136">
        <f t="shared" si="25"/>
        <v>0</v>
      </c>
      <c r="CL91" s="138"/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 t="str">
        <f t="array" ref="C92">INDEX(_Rge_Projectdata_3rd,$B92,MATCH(C$10,_Rge_Headline_Projectdata,0))</f>
        <v/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/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/>
      <c r="AJ92" s="134"/>
      <c r="AK92" s="134"/>
      <c r="AL92" s="134"/>
      <c r="AM92" s="135">
        <f t="shared" si="12"/>
        <v>0</v>
      </c>
      <c r="AN92" s="136"/>
      <c r="AO92" s="136"/>
      <c r="AP92" s="136"/>
      <c r="AQ92" s="135">
        <f t="shared" si="13"/>
        <v>0</v>
      </c>
      <c r="AR92" s="136"/>
      <c r="AS92" s="136"/>
      <c r="AT92" s="136"/>
      <c r="AU92" s="135">
        <f t="shared" si="14"/>
        <v>0</v>
      </c>
      <c r="AV92" s="136"/>
      <c r="AW92" s="136"/>
      <c r="AX92" s="136"/>
      <c r="AY92" s="135">
        <f t="shared" si="15"/>
        <v>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/>
      <c r="BI92" s="135">
        <f t="shared" si="17"/>
        <v>0</v>
      </c>
      <c r="BJ92" s="137">
        <f t="shared" si="18"/>
        <v>0</v>
      </c>
      <c r="BK92" s="133"/>
      <c r="BL92" s="134"/>
      <c r="BM92" s="134"/>
      <c r="BN92" s="135">
        <f t="shared" si="19"/>
        <v>0</v>
      </c>
      <c r="BO92" s="136"/>
      <c r="BP92" s="136"/>
      <c r="BQ92" s="136"/>
      <c r="BR92" s="135">
        <f t="shared" si="20"/>
        <v>0</v>
      </c>
      <c r="BS92" s="136"/>
      <c r="BT92" s="136"/>
      <c r="BU92" s="136"/>
      <c r="BV92" s="135">
        <f t="shared" si="21"/>
        <v>0</v>
      </c>
      <c r="BW92" s="136"/>
      <c r="BX92" s="136"/>
      <c r="BY92" s="136"/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/>
      <c r="CJ92" s="135">
        <f t="shared" si="24"/>
        <v>0</v>
      </c>
      <c r="CK92" s="136">
        <f t="shared" si="25"/>
        <v>0</v>
      </c>
      <c r="CL92" s="138"/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 t="str">
        <f t="array" ref="C93">INDEX(_Rge_Projectdata_3rd,$B93,MATCH(C$10,_Rge_Headline_Projectdata,0))</f>
        <v/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/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/>
      <c r="AJ93" s="134"/>
      <c r="AK93" s="134"/>
      <c r="AL93" s="134"/>
      <c r="AM93" s="135">
        <f t="shared" si="12"/>
        <v>0</v>
      </c>
      <c r="AN93" s="136"/>
      <c r="AO93" s="136"/>
      <c r="AP93" s="136"/>
      <c r="AQ93" s="135">
        <f t="shared" si="13"/>
        <v>0</v>
      </c>
      <c r="AR93" s="136"/>
      <c r="AS93" s="136"/>
      <c r="AT93" s="136"/>
      <c r="AU93" s="135">
        <f t="shared" si="14"/>
        <v>0</v>
      </c>
      <c r="AV93" s="136"/>
      <c r="AW93" s="136"/>
      <c r="AX93" s="136"/>
      <c r="AY93" s="135">
        <f t="shared" si="15"/>
        <v>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/>
      <c r="BI93" s="135">
        <f t="shared" si="17"/>
        <v>0</v>
      </c>
      <c r="BJ93" s="137">
        <f t="shared" si="18"/>
        <v>0</v>
      </c>
      <c r="BK93" s="133"/>
      <c r="BL93" s="134"/>
      <c r="BM93" s="134"/>
      <c r="BN93" s="135">
        <f t="shared" si="19"/>
        <v>0</v>
      </c>
      <c r="BO93" s="136"/>
      <c r="BP93" s="136"/>
      <c r="BQ93" s="136"/>
      <c r="BR93" s="135">
        <f t="shared" si="20"/>
        <v>0</v>
      </c>
      <c r="BS93" s="136"/>
      <c r="BT93" s="136"/>
      <c r="BU93" s="136"/>
      <c r="BV93" s="135">
        <f t="shared" si="21"/>
        <v>0</v>
      </c>
      <c r="BW93" s="136"/>
      <c r="BX93" s="136"/>
      <c r="BY93" s="136"/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/>
      <c r="CJ93" s="135">
        <f t="shared" si="24"/>
        <v>0</v>
      </c>
      <c r="CK93" s="136">
        <f t="shared" si="25"/>
        <v>0</v>
      </c>
      <c r="CL93" s="138"/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 t="str">
        <f t="array" ref="C94">INDEX(_Rge_Projectdata_3rd,$B94,MATCH(C$10,_Rge_Headline_Projectdata,0))</f>
        <v/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/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/>
      <c r="AJ94" s="134"/>
      <c r="AK94" s="134"/>
      <c r="AL94" s="134"/>
      <c r="AM94" s="135">
        <f t="shared" si="12"/>
        <v>0</v>
      </c>
      <c r="AN94" s="136"/>
      <c r="AO94" s="136"/>
      <c r="AP94" s="136"/>
      <c r="AQ94" s="135">
        <f t="shared" si="13"/>
        <v>0</v>
      </c>
      <c r="AR94" s="136"/>
      <c r="AS94" s="136"/>
      <c r="AT94" s="136"/>
      <c r="AU94" s="135">
        <f t="shared" si="14"/>
        <v>0</v>
      </c>
      <c r="AV94" s="136"/>
      <c r="AW94" s="136"/>
      <c r="AX94" s="136"/>
      <c r="AY94" s="135">
        <f t="shared" si="15"/>
        <v>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/>
      <c r="BI94" s="135">
        <f t="shared" si="17"/>
        <v>0</v>
      </c>
      <c r="BJ94" s="137">
        <f t="shared" si="18"/>
        <v>0</v>
      </c>
      <c r="BK94" s="133"/>
      <c r="BL94" s="134"/>
      <c r="BM94" s="134"/>
      <c r="BN94" s="135">
        <f t="shared" si="19"/>
        <v>0</v>
      </c>
      <c r="BO94" s="136"/>
      <c r="BP94" s="136"/>
      <c r="BQ94" s="136"/>
      <c r="BR94" s="135">
        <f t="shared" si="20"/>
        <v>0</v>
      </c>
      <c r="BS94" s="136"/>
      <c r="BT94" s="136"/>
      <c r="BU94" s="136"/>
      <c r="BV94" s="135">
        <f t="shared" si="21"/>
        <v>0</v>
      </c>
      <c r="BW94" s="136"/>
      <c r="BX94" s="136"/>
      <c r="BY94" s="136"/>
      <c r="BZ94" s="135">
        <f t="shared" si="22"/>
        <v>0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/>
      <c r="CJ94" s="135">
        <f t="shared" si="24"/>
        <v>0</v>
      </c>
      <c r="CK94" s="136">
        <f t="shared" si="25"/>
        <v>0</v>
      </c>
      <c r="CL94" s="138"/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 t="str">
        <f t="array" ref="C95">INDEX(_Rge_Projectdata_3rd,$B95,MATCH(C$10,_Rge_Headline_Projectdata,0))</f>
        <v/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/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/>
      <c r="AJ95" s="134"/>
      <c r="AK95" s="134"/>
      <c r="AL95" s="134"/>
      <c r="AM95" s="135">
        <f t="shared" si="12"/>
        <v>0</v>
      </c>
      <c r="AN95" s="136"/>
      <c r="AO95" s="136"/>
      <c r="AP95" s="136"/>
      <c r="AQ95" s="135">
        <f t="shared" si="13"/>
        <v>0</v>
      </c>
      <c r="AR95" s="136"/>
      <c r="AS95" s="136"/>
      <c r="AT95" s="136"/>
      <c r="AU95" s="135">
        <f t="shared" si="14"/>
        <v>0</v>
      </c>
      <c r="AV95" s="136"/>
      <c r="AW95" s="136"/>
      <c r="AX95" s="136"/>
      <c r="AY95" s="135">
        <f t="shared" si="15"/>
        <v>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/>
      <c r="BI95" s="135">
        <f t="shared" si="17"/>
        <v>0</v>
      </c>
      <c r="BJ95" s="137">
        <f t="shared" si="18"/>
        <v>0</v>
      </c>
      <c r="BK95" s="133"/>
      <c r="BL95" s="134"/>
      <c r="BM95" s="134"/>
      <c r="BN95" s="135">
        <f t="shared" si="19"/>
        <v>0</v>
      </c>
      <c r="BO95" s="136"/>
      <c r="BP95" s="136"/>
      <c r="BQ95" s="136"/>
      <c r="BR95" s="135">
        <f t="shared" si="20"/>
        <v>0</v>
      </c>
      <c r="BS95" s="136"/>
      <c r="BT95" s="136"/>
      <c r="BU95" s="136"/>
      <c r="BV95" s="135">
        <f t="shared" si="21"/>
        <v>0</v>
      </c>
      <c r="BW95" s="136"/>
      <c r="BX95" s="136"/>
      <c r="BY95" s="136"/>
      <c r="BZ95" s="135">
        <f t="shared" si="22"/>
        <v>0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/>
      <c r="CJ95" s="135">
        <f t="shared" si="24"/>
        <v>0</v>
      </c>
      <c r="CK95" s="136">
        <f t="shared" si="25"/>
        <v>0</v>
      </c>
      <c r="CL95" s="138"/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 t="str">
        <f t="array" ref="C96">INDEX(_Rge_Projectdata_3rd,$B96,MATCH(C$10,_Rge_Headline_Projectdata,0))</f>
        <v/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/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/>
      <c r="AJ96" s="134"/>
      <c r="AK96" s="134"/>
      <c r="AL96" s="134"/>
      <c r="AM96" s="135">
        <f t="shared" si="12"/>
        <v>0</v>
      </c>
      <c r="AN96" s="136"/>
      <c r="AO96" s="136"/>
      <c r="AP96" s="136"/>
      <c r="AQ96" s="135">
        <f t="shared" si="13"/>
        <v>0</v>
      </c>
      <c r="AR96" s="136"/>
      <c r="AS96" s="136"/>
      <c r="AT96" s="136"/>
      <c r="AU96" s="135">
        <f t="shared" si="14"/>
        <v>0</v>
      </c>
      <c r="AV96" s="136"/>
      <c r="AW96" s="136"/>
      <c r="AX96" s="136"/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/>
      <c r="BI96" s="135">
        <f t="shared" si="17"/>
        <v>0</v>
      </c>
      <c r="BJ96" s="137">
        <f t="shared" si="18"/>
        <v>0</v>
      </c>
      <c r="BK96" s="133"/>
      <c r="BL96" s="134"/>
      <c r="BM96" s="134"/>
      <c r="BN96" s="135">
        <f t="shared" si="19"/>
        <v>0</v>
      </c>
      <c r="BO96" s="136"/>
      <c r="BP96" s="136"/>
      <c r="BQ96" s="136"/>
      <c r="BR96" s="135">
        <f t="shared" si="20"/>
        <v>0</v>
      </c>
      <c r="BS96" s="136"/>
      <c r="BT96" s="136"/>
      <c r="BU96" s="136"/>
      <c r="BV96" s="135">
        <f t="shared" si="21"/>
        <v>0</v>
      </c>
      <c r="BW96" s="136"/>
      <c r="BX96" s="136"/>
      <c r="BY96" s="136"/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/>
      <c r="CJ96" s="135">
        <f t="shared" si="24"/>
        <v>0</v>
      </c>
      <c r="CK96" s="136">
        <f t="shared" si="25"/>
        <v>0</v>
      </c>
      <c r="CL96" s="138"/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 t="str">
        <f t="array" ref="C97">INDEX(_Rge_Projectdata_3rd,$B97,MATCH(C$10,_Rge_Headline_Projectdata,0))</f>
        <v/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/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/>
      <c r="AJ97" s="134"/>
      <c r="AK97" s="134"/>
      <c r="AL97" s="134"/>
      <c r="AM97" s="135">
        <f t="shared" si="12"/>
        <v>0</v>
      </c>
      <c r="AN97" s="136"/>
      <c r="AO97" s="136"/>
      <c r="AP97" s="136"/>
      <c r="AQ97" s="135">
        <f t="shared" si="13"/>
        <v>0</v>
      </c>
      <c r="AR97" s="136"/>
      <c r="AS97" s="136"/>
      <c r="AT97" s="136"/>
      <c r="AU97" s="135">
        <f t="shared" si="14"/>
        <v>0</v>
      </c>
      <c r="AV97" s="136"/>
      <c r="AW97" s="136"/>
      <c r="AX97" s="136"/>
      <c r="AY97" s="135">
        <f t="shared" si="15"/>
        <v>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/>
      <c r="BI97" s="135">
        <f t="shared" si="17"/>
        <v>0</v>
      </c>
      <c r="BJ97" s="137">
        <f t="shared" si="18"/>
        <v>0</v>
      </c>
      <c r="BK97" s="133"/>
      <c r="BL97" s="134"/>
      <c r="BM97" s="134"/>
      <c r="BN97" s="135">
        <f t="shared" si="19"/>
        <v>0</v>
      </c>
      <c r="BO97" s="136"/>
      <c r="BP97" s="136"/>
      <c r="BQ97" s="136"/>
      <c r="BR97" s="135">
        <f t="shared" si="20"/>
        <v>0</v>
      </c>
      <c r="BS97" s="136"/>
      <c r="BT97" s="136"/>
      <c r="BU97" s="136"/>
      <c r="BV97" s="135">
        <f t="shared" si="21"/>
        <v>0</v>
      </c>
      <c r="BW97" s="136"/>
      <c r="BX97" s="136"/>
      <c r="BY97" s="136"/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/>
      <c r="CJ97" s="135">
        <f t="shared" si="24"/>
        <v>0</v>
      </c>
      <c r="CK97" s="136">
        <f t="shared" si="25"/>
        <v>0</v>
      </c>
      <c r="CL97" s="138"/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 t="str">
        <f t="array" ref="C98">INDEX(_Rge_Projectdata_3rd,$B98,MATCH(C$10,_Rge_Headline_Projectdata,0))</f>
        <v/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/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/>
      <c r="AJ98" s="134"/>
      <c r="AK98" s="134"/>
      <c r="AL98" s="134"/>
      <c r="AM98" s="135">
        <f t="shared" si="12"/>
        <v>0</v>
      </c>
      <c r="AN98" s="136"/>
      <c r="AO98" s="136"/>
      <c r="AP98" s="136"/>
      <c r="AQ98" s="135">
        <f t="shared" si="13"/>
        <v>0</v>
      </c>
      <c r="AR98" s="136"/>
      <c r="AS98" s="136"/>
      <c r="AT98" s="136"/>
      <c r="AU98" s="135">
        <f t="shared" si="14"/>
        <v>0</v>
      </c>
      <c r="AV98" s="136"/>
      <c r="AW98" s="136"/>
      <c r="AX98" s="136"/>
      <c r="AY98" s="135">
        <f t="shared" si="15"/>
        <v>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/>
      <c r="BI98" s="135">
        <f t="shared" si="17"/>
        <v>0</v>
      </c>
      <c r="BJ98" s="137">
        <f t="shared" si="18"/>
        <v>0</v>
      </c>
      <c r="BK98" s="133"/>
      <c r="BL98" s="134"/>
      <c r="BM98" s="134"/>
      <c r="BN98" s="135">
        <f t="shared" si="19"/>
        <v>0</v>
      </c>
      <c r="BO98" s="136"/>
      <c r="BP98" s="136"/>
      <c r="BQ98" s="136"/>
      <c r="BR98" s="135">
        <f t="shared" si="20"/>
        <v>0</v>
      </c>
      <c r="BS98" s="136"/>
      <c r="BT98" s="136"/>
      <c r="BU98" s="136"/>
      <c r="BV98" s="135">
        <f t="shared" si="21"/>
        <v>0</v>
      </c>
      <c r="BW98" s="136"/>
      <c r="BX98" s="136"/>
      <c r="BY98" s="136"/>
      <c r="BZ98" s="135">
        <f t="shared" si="22"/>
        <v>0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/>
      <c r="CJ98" s="135">
        <f t="shared" si="24"/>
        <v>0</v>
      </c>
      <c r="CK98" s="136">
        <f t="shared" si="25"/>
        <v>0</v>
      </c>
      <c r="CL98" s="138"/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 t="str">
        <f t="array" ref="C99">INDEX(_Rge_Projectdata_3rd,$B99,MATCH(C$10,_Rge_Headline_Projectdata,0))</f>
        <v/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/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/>
      <c r="AJ99" s="134"/>
      <c r="AK99" s="134"/>
      <c r="AL99" s="134"/>
      <c r="AM99" s="135">
        <f t="shared" si="12"/>
        <v>0</v>
      </c>
      <c r="AN99" s="136"/>
      <c r="AO99" s="136"/>
      <c r="AP99" s="136"/>
      <c r="AQ99" s="135">
        <f t="shared" si="13"/>
        <v>0</v>
      </c>
      <c r="AR99" s="136"/>
      <c r="AS99" s="136"/>
      <c r="AT99" s="136"/>
      <c r="AU99" s="135">
        <f t="shared" si="14"/>
        <v>0</v>
      </c>
      <c r="AV99" s="136"/>
      <c r="AW99" s="136"/>
      <c r="AX99" s="136"/>
      <c r="AY99" s="135">
        <f t="shared" si="15"/>
        <v>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/>
      <c r="BI99" s="135">
        <f t="shared" si="17"/>
        <v>0</v>
      </c>
      <c r="BJ99" s="137">
        <f t="shared" si="18"/>
        <v>0</v>
      </c>
      <c r="BK99" s="133"/>
      <c r="BL99" s="134"/>
      <c r="BM99" s="134"/>
      <c r="BN99" s="135">
        <f t="shared" si="19"/>
        <v>0</v>
      </c>
      <c r="BO99" s="136"/>
      <c r="BP99" s="136"/>
      <c r="BQ99" s="136"/>
      <c r="BR99" s="135">
        <f t="shared" si="20"/>
        <v>0</v>
      </c>
      <c r="BS99" s="136"/>
      <c r="BT99" s="136"/>
      <c r="BU99" s="136"/>
      <c r="BV99" s="135">
        <f t="shared" si="21"/>
        <v>0</v>
      </c>
      <c r="BW99" s="136"/>
      <c r="BX99" s="136"/>
      <c r="BY99" s="136"/>
      <c r="BZ99" s="135">
        <f t="shared" si="22"/>
        <v>0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/>
      <c r="CJ99" s="135">
        <f t="shared" si="24"/>
        <v>0</v>
      </c>
      <c r="CK99" s="136">
        <f t="shared" si="25"/>
        <v>0</v>
      </c>
      <c r="CL99" s="138"/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 t="str">
        <f t="array" ref="C100">INDEX(_Rge_Projectdata_3rd,$B100,MATCH(C$10,_Rge_Headline_Projectdata,0))</f>
        <v/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/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/>
      <c r="AJ100" s="134"/>
      <c r="AK100" s="134"/>
      <c r="AL100" s="134"/>
      <c r="AM100" s="135">
        <f t="shared" si="12"/>
        <v>0</v>
      </c>
      <c r="AN100" s="136"/>
      <c r="AO100" s="136"/>
      <c r="AP100" s="136"/>
      <c r="AQ100" s="135">
        <f t="shared" si="13"/>
        <v>0</v>
      </c>
      <c r="AR100" s="136"/>
      <c r="AS100" s="136"/>
      <c r="AT100" s="136"/>
      <c r="AU100" s="135">
        <f t="shared" si="14"/>
        <v>0</v>
      </c>
      <c r="AV100" s="136"/>
      <c r="AW100" s="136"/>
      <c r="AX100" s="136"/>
      <c r="AY100" s="135">
        <f t="shared" si="15"/>
        <v>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/>
      <c r="BI100" s="135">
        <f t="shared" si="17"/>
        <v>0</v>
      </c>
      <c r="BJ100" s="137">
        <f t="shared" si="18"/>
        <v>0</v>
      </c>
      <c r="BK100" s="133"/>
      <c r="BL100" s="134"/>
      <c r="BM100" s="134"/>
      <c r="BN100" s="135">
        <f t="shared" si="19"/>
        <v>0</v>
      </c>
      <c r="BO100" s="136"/>
      <c r="BP100" s="136"/>
      <c r="BQ100" s="136"/>
      <c r="BR100" s="135">
        <f t="shared" si="20"/>
        <v>0</v>
      </c>
      <c r="BS100" s="136"/>
      <c r="BT100" s="136"/>
      <c r="BU100" s="136"/>
      <c r="BV100" s="135">
        <f t="shared" si="21"/>
        <v>0</v>
      </c>
      <c r="BW100" s="136"/>
      <c r="BX100" s="136"/>
      <c r="BY100" s="136"/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/>
      <c r="CJ100" s="135">
        <f t="shared" si="24"/>
        <v>0</v>
      </c>
      <c r="CK100" s="136">
        <f t="shared" si="25"/>
        <v>0</v>
      </c>
      <c r="CL100" s="138"/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 t="str">
        <f t="array" ref="C101">INDEX(_Rge_Projectdata_3rd,$B101,MATCH(C$10,_Rge_Headline_Projectdata,0))</f>
        <v/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/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/>
      <c r="AJ101" s="134"/>
      <c r="AK101" s="134"/>
      <c r="AL101" s="134"/>
      <c r="AM101" s="135">
        <f t="shared" si="12"/>
        <v>0</v>
      </c>
      <c r="AN101" s="136"/>
      <c r="AO101" s="136"/>
      <c r="AP101" s="136"/>
      <c r="AQ101" s="135">
        <f t="shared" si="13"/>
        <v>0</v>
      </c>
      <c r="AR101" s="136"/>
      <c r="AS101" s="136"/>
      <c r="AT101" s="136"/>
      <c r="AU101" s="135">
        <f t="shared" si="14"/>
        <v>0</v>
      </c>
      <c r="AV101" s="136"/>
      <c r="AW101" s="136"/>
      <c r="AX101" s="136"/>
      <c r="AY101" s="135">
        <f t="shared" si="15"/>
        <v>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/>
      <c r="BI101" s="135">
        <f t="shared" si="17"/>
        <v>0</v>
      </c>
      <c r="BJ101" s="137">
        <f t="shared" si="18"/>
        <v>0</v>
      </c>
      <c r="BK101" s="133"/>
      <c r="BL101" s="134"/>
      <c r="BM101" s="134"/>
      <c r="BN101" s="135">
        <f t="shared" si="19"/>
        <v>0</v>
      </c>
      <c r="BO101" s="136"/>
      <c r="BP101" s="136"/>
      <c r="BQ101" s="136"/>
      <c r="BR101" s="135">
        <f t="shared" si="20"/>
        <v>0</v>
      </c>
      <c r="BS101" s="136"/>
      <c r="BT101" s="136"/>
      <c r="BU101" s="136"/>
      <c r="BV101" s="135">
        <f t="shared" si="21"/>
        <v>0</v>
      </c>
      <c r="BW101" s="136"/>
      <c r="BX101" s="136"/>
      <c r="BY101" s="136"/>
      <c r="BZ101" s="135">
        <f t="shared" si="22"/>
        <v>0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/>
      <c r="CJ101" s="135">
        <f t="shared" si="24"/>
        <v>0</v>
      </c>
      <c r="CK101" s="136">
        <f t="shared" si="25"/>
        <v>0</v>
      </c>
      <c r="CL101" s="138"/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 t="str">
        <f t="array" ref="C102">INDEX(_Rge_Projectdata_3rd,$B102,MATCH(C$10,_Rge_Headline_Projectdata,0))</f>
        <v/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/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/>
      <c r="AJ102" s="134"/>
      <c r="AK102" s="134"/>
      <c r="AL102" s="134"/>
      <c r="AM102" s="135">
        <f t="shared" si="12"/>
        <v>0</v>
      </c>
      <c r="AN102" s="136"/>
      <c r="AO102" s="136"/>
      <c r="AP102" s="136"/>
      <c r="AQ102" s="135">
        <f t="shared" si="13"/>
        <v>0</v>
      </c>
      <c r="AR102" s="136"/>
      <c r="AS102" s="136"/>
      <c r="AT102" s="136"/>
      <c r="AU102" s="135">
        <f t="shared" si="14"/>
        <v>0</v>
      </c>
      <c r="AV102" s="136"/>
      <c r="AW102" s="136"/>
      <c r="AX102" s="136"/>
      <c r="AY102" s="135">
        <f t="shared" si="15"/>
        <v>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/>
      <c r="BI102" s="135">
        <f t="shared" si="17"/>
        <v>0</v>
      </c>
      <c r="BJ102" s="137">
        <f t="shared" si="18"/>
        <v>0</v>
      </c>
      <c r="BK102" s="133"/>
      <c r="BL102" s="134"/>
      <c r="BM102" s="134"/>
      <c r="BN102" s="135">
        <f t="shared" si="19"/>
        <v>0</v>
      </c>
      <c r="BO102" s="136"/>
      <c r="BP102" s="136"/>
      <c r="BQ102" s="136"/>
      <c r="BR102" s="135">
        <f t="shared" si="20"/>
        <v>0</v>
      </c>
      <c r="BS102" s="136"/>
      <c r="BT102" s="136"/>
      <c r="BU102" s="136"/>
      <c r="BV102" s="135">
        <f t="shared" si="21"/>
        <v>0</v>
      </c>
      <c r="BW102" s="136"/>
      <c r="BX102" s="136"/>
      <c r="BY102" s="136"/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/>
      <c r="CJ102" s="135">
        <f t="shared" si="24"/>
        <v>0</v>
      </c>
      <c r="CK102" s="136">
        <f t="shared" si="25"/>
        <v>0</v>
      </c>
      <c r="CL102" s="138"/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 t="str">
        <f t="array" ref="C103">INDEX(_Rge_Projectdata_3rd,$B103,MATCH(C$10,_Rge_Headline_Projectdata,0))</f>
        <v/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/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/>
      <c r="AJ103" s="134"/>
      <c r="AK103" s="134"/>
      <c r="AL103" s="134"/>
      <c r="AM103" s="135">
        <f t="shared" si="12"/>
        <v>0</v>
      </c>
      <c r="AN103" s="136"/>
      <c r="AO103" s="136"/>
      <c r="AP103" s="136"/>
      <c r="AQ103" s="135">
        <f t="shared" si="13"/>
        <v>0</v>
      </c>
      <c r="AR103" s="136"/>
      <c r="AS103" s="136"/>
      <c r="AT103" s="136"/>
      <c r="AU103" s="135">
        <f t="shared" si="14"/>
        <v>0</v>
      </c>
      <c r="AV103" s="136"/>
      <c r="AW103" s="136"/>
      <c r="AX103" s="136"/>
      <c r="AY103" s="135">
        <f t="shared" si="15"/>
        <v>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/>
      <c r="BI103" s="135">
        <f t="shared" si="17"/>
        <v>0</v>
      </c>
      <c r="BJ103" s="137">
        <f t="shared" si="18"/>
        <v>0</v>
      </c>
      <c r="BK103" s="133"/>
      <c r="BL103" s="134"/>
      <c r="BM103" s="134"/>
      <c r="BN103" s="135">
        <f t="shared" si="19"/>
        <v>0</v>
      </c>
      <c r="BO103" s="136"/>
      <c r="BP103" s="136"/>
      <c r="BQ103" s="136"/>
      <c r="BR103" s="135">
        <f t="shared" si="20"/>
        <v>0</v>
      </c>
      <c r="BS103" s="136"/>
      <c r="BT103" s="136"/>
      <c r="BU103" s="136"/>
      <c r="BV103" s="135">
        <f t="shared" si="21"/>
        <v>0</v>
      </c>
      <c r="BW103" s="136"/>
      <c r="BX103" s="136"/>
      <c r="BY103" s="136"/>
      <c r="BZ103" s="135">
        <f t="shared" si="22"/>
        <v>0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/>
      <c r="CJ103" s="135">
        <f t="shared" si="24"/>
        <v>0</v>
      </c>
      <c r="CK103" s="136">
        <f t="shared" si="25"/>
        <v>0</v>
      </c>
      <c r="CL103" s="138"/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 t="str">
        <f t="array" ref="C104">INDEX(_Rge_Projectdata_3rd,$B104,MATCH(C$10,_Rge_Headline_Projectdata,0))</f>
        <v/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/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/>
      <c r="AJ104" s="134"/>
      <c r="AK104" s="134"/>
      <c r="AL104" s="134"/>
      <c r="AM104" s="135">
        <f t="shared" si="12"/>
        <v>0</v>
      </c>
      <c r="AN104" s="136"/>
      <c r="AO104" s="136"/>
      <c r="AP104" s="136"/>
      <c r="AQ104" s="135">
        <f t="shared" si="13"/>
        <v>0</v>
      </c>
      <c r="AR104" s="136"/>
      <c r="AS104" s="136"/>
      <c r="AT104" s="136"/>
      <c r="AU104" s="135">
        <f t="shared" si="14"/>
        <v>0</v>
      </c>
      <c r="AV104" s="136"/>
      <c r="AW104" s="136"/>
      <c r="AX104" s="136"/>
      <c r="AY104" s="135">
        <f t="shared" si="15"/>
        <v>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/>
      <c r="BI104" s="135">
        <f t="shared" si="17"/>
        <v>0</v>
      </c>
      <c r="BJ104" s="137">
        <f t="shared" si="18"/>
        <v>0</v>
      </c>
      <c r="BK104" s="133"/>
      <c r="BL104" s="134"/>
      <c r="BM104" s="134"/>
      <c r="BN104" s="135">
        <f t="shared" si="19"/>
        <v>0</v>
      </c>
      <c r="BO104" s="136"/>
      <c r="BP104" s="136"/>
      <c r="BQ104" s="136"/>
      <c r="BR104" s="135">
        <f t="shared" si="20"/>
        <v>0</v>
      </c>
      <c r="BS104" s="136"/>
      <c r="BT104" s="136"/>
      <c r="BU104" s="136"/>
      <c r="BV104" s="135">
        <f t="shared" si="21"/>
        <v>0</v>
      </c>
      <c r="BW104" s="136"/>
      <c r="BX104" s="136"/>
      <c r="BY104" s="136"/>
      <c r="BZ104" s="135">
        <f t="shared" si="22"/>
        <v>0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/>
      <c r="CJ104" s="135">
        <f t="shared" si="24"/>
        <v>0</v>
      </c>
      <c r="CK104" s="136">
        <f t="shared" si="25"/>
        <v>0</v>
      </c>
      <c r="CL104" s="138"/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 t="str">
        <f t="array" ref="C105">INDEX(_Rge_Projectdata_3rd,$B105,MATCH(C$10,_Rge_Headline_Projectdata,0))</f>
        <v/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/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/>
      <c r="AJ105" s="134"/>
      <c r="AK105" s="134"/>
      <c r="AL105" s="134"/>
      <c r="AM105" s="135">
        <f t="shared" si="12"/>
        <v>0</v>
      </c>
      <c r="AN105" s="136"/>
      <c r="AO105" s="136"/>
      <c r="AP105" s="136"/>
      <c r="AQ105" s="135">
        <f t="shared" si="13"/>
        <v>0</v>
      </c>
      <c r="AR105" s="136"/>
      <c r="AS105" s="136"/>
      <c r="AT105" s="136"/>
      <c r="AU105" s="135">
        <f t="shared" si="14"/>
        <v>0</v>
      </c>
      <c r="AV105" s="136"/>
      <c r="AW105" s="136"/>
      <c r="AX105" s="136"/>
      <c r="AY105" s="135">
        <f t="shared" si="15"/>
        <v>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/>
      <c r="BI105" s="135">
        <f t="shared" si="17"/>
        <v>0</v>
      </c>
      <c r="BJ105" s="137">
        <f t="shared" si="18"/>
        <v>0</v>
      </c>
      <c r="BK105" s="133"/>
      <c r="BL105" s="134"/>
      <c r="BM105" s="134"/>
      <c r="BN105" s="135">
        <f t="shared" si="19"/>
        <v>0</v>
      </c>
      <c r="BO105" s="136"/>
      <c r="BP105" s="136"/>
      <c r="BQ105" s="136"/>
      <c r="BR105" s="135">
        <f t="shared" si="20"/>
        <v>0</v>
      </c>
      <c r="BS105" s="136"/>
      <c r="BT105" s="136"/>
      <c r="BU105" s="136"/>
      <c r="BV105" s="135">
        <f t="shared" si="21"/>
        <v>0</v>
      </c>
      <c r="BW105" s="136"/>
      <c r="BX105" s="136"/>
      <c r="BY105" s="136"/>
      <c r="BZ105" s="135">
        <f t="shared" si="22"/>
        <v>0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/>
      <c r="CJ105" s="135">
        <f t="shared" si="24"/>
        <v>0</v>
      </c>
      <c r="CK105" s="136">
        <f t="shared" si="25"/>
        <v>0</v>
      </c>
      <c r="CL105" s="138"/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 t="str">
        <f t="array" ref="C106">INDEX(_Rge_Projectdata_3rd,$B106,MATCH(C$10,_Rge_Headline_Projectdata,0))</f>
        <v/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/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/>
      <c r="AJ106" s="134"/>
      <c r="AK106" s="134"/>
      <c r="AL106" s="134"/>
      <c r="AM106" s="135">
        <f t="shared" si="12"/>
        <v>0</v>
      </c>
      <c r="AN106" s="136"/>
      <c r="AO106" s="136"/>
      <c r="AP106" s="136"/>
      <c r="AQ106" s="135">
        <f t="shared" si="13"/>
        <v>0</v>
      </c>
      <c r="AR106" s="136"/>
      <c r="AS106" s="136"/>
      <c r="AT106" s="136"/>
      <c r="AU106" s="135">
        <f t="shared" si="14"/>
        <v>0</v>
      </c>
      <c r="AV106" s="136"/>
      <c r="AW106" s="136"/>
      <c r="AX106" s="136"/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/>
      <c r="BI106" s="135">
        <f t="shared" si="17"/>
        <v>0</v>
      </c>
      <c r="BJ106" s="137">
        <f t="shared" si="18"/>
        <v>0</v>
      </c>
      <c r="BK106" s="133"/>
      <c r="BL106" s="134"/>
      <c r="BM106" s="134"/>
      <c r="BN106" s="135">
        <f t="shared" si="19"/>
        <v>0</v>
      </c>
      <c r="BO106" s="136"/>
      <c r="BP106" s="136"/>
      <c r="BQ106" s="136"/>
      <c r="BR106" s="135">
        <f t="shared" si="20"/>
        <v>0</v>
      </c>
      <c r="BS106" s="136"/>
      <c r="BT106" s="136"/>
      <c r="BU106" s="136"/>
      <c r="BV106" s="135">
        <f t="shared" si="21"/>
        <v>0</v>
      </c>
      <c r="BW106" s="136"/>
      <c r="BX106" s="136"/>
      <c r="BY106" s="136"/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/>
      <c r="CJ106" s="135">
        <f t="shared" si="24"/>
        <v>0</v>
      </c>
      <c r="CK106" s="136">
        <f t="shared" si="25"/>
        <v>0</v>
      </c>
      <c r="CL106" s="138"/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 t="str">
        <f t="array" ref="C107">INDEX(_Rge_Projectdata_3rd,$B107,MATCH(C$10,_Rge_Headline_Projectdata,0))</f>
        <v/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/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/>
      <c r="AJ107" s="134"/>
      <c r="AK107" s="134"/>
      <c r="AL107" s="134"/>
      <c r="AM107" s="135">
        <f t="shared" si="12"/>
        <v>0</v>
      </c>
      <c r="AN107" s="136"/>
      <c r="AO107" s="136"/>
      <c r="AP107" s="136"/>
      <c r="AQ107" s="135">
        <f t="shared" si="13"/>
        <v>0</v>
      </c>
      <c r="AR107" s="136"/>
      <c r="AS107" s="136"/>
      <c r="AT107" s="136"/>
      <c r="AU107" s="135">
        <f t="shared" si="14"/>
        <v>0</v>
      </c>
      <c r="AV107" s="136"/>
      <c r="AW107" s="136"/>
      <c r="AX107" s="136"/>
      <c r="AY107" s="135">
        <f t="shared" si="15"/>
        <v>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/>
      <c r="BI107" s="135">
        <f t="shared" si="17"/>
        <v>0</v>
      </c>
      <c r="BJ107" s="137">
        <f t="shared" si="18"/>
        <v>0</v>
      </c>
      <c r="BK107" s="133"/>
      <c r="BL107" s="134"/>
      <c r="BM107" s="134"/>
      <c r="BN107" s="135">
        <f t="shared" si="19"/>
        <v>0</v>
      </c>
      <c r="BO107" s="136"/>
      <c r="BP107" s="136"/>
      <c r="BQ107" s="136"/>
      <c r="BR107" s="135">
        <f t="shared" si="20"/>
        <v>0</v>
      </c>
      <c r="BS107" s="136"/>
      <c r="BT107" s="136"/>
      <c r="BU107" s="136"/>
      <c r="BV107" s="135">
        <f t="shared" si="21"/>
        <v>0</v>
      </c>
      <c r="BW107" s="136"/>
      <c r="BX107" s="136"/>
      <c r="BY107" s="136"/>
      <c r="BZ107" s="135">
        <f t="shared" si="22"/>
        <v>0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/>
      <c r="CJ107" s="135">
        <f t="shared" si="24"/>
        <v>0</v>
      </c>
      <c r="CK107" s="136">
        <f t="shared" si="25"/>
        <v>0</v>
      </c>
      <c r="CL107" s="138"/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 t="str">
        <f t="array" ref="C108">INDEX(_Rge_Projectdata_3rd,$B108,MATCH(C$10,_Rge_Headline_Projectdata,0))</f>
        <v/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/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/>
      <c r="AJ108" s="134"/>
      <c r="AK108" s="134"/>
      <c r="AL108" s="134"/>
      <c r="AM108" s="135">
        <f t="shared" si="12"/>
        <v>0</v>
      </c>
      <c r="AN108" s="136"/>
      <c r="AO108" s="136"/>
      <c r="AP108" s="136"/>
      <c r="AQ108" s="135">
        <f t="shared" si="13"/>
        <v>0</v>
      </c>
      <c r="AR108" s="136"/>
      <c r="AS108" s="136"/>
      <c r="AT108" s="136"/>
      <c r="AU108" s="135">
        <f t="shared" si="14"/>
        <v>0</v>
      </c>
      <c r="AV108" s="136"/>
      <c r="AW108" s="136"/>
      <c r="AX108" s="136"/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/>
      <c r="BI108" s="135">
        <f t="shared" si="17"/>
        <v>0</v>
      </c>
      <c r="BJ108" s="137">
        <f t="shared" si="18"/>
        <v>0</v>
      </c>
      <c r="BK108" s="133"/>
      <c r="BL108" s="134"/>
      <c r="BM108" s="134"/>
      <c r="BN108" s="135">
        <f t="shared" si="19"/>
        <v>0</v>
      </c>
      <c r="BO108" s="136"/>
      <c r="BP108" s="136"/>
      <c r="BQ108" s="136"/>
      <c r="BR108" s="135">
        <f t="shared" si="20"/>
        <v>0</v>
      </c>
      <c r="BS108" s="136"/>
      <c r="BT108" s="136"/>
      <c r="BU108" s="136"/>
      <c r="BV108" s="135">
        <f t="shared" si="21"/>
        <v>0</v>
      </c>
      <c r="BW108" s="136"/>
      <c r="BX108" s="136"/>
      <c r="BY108" s="136"/>
      <c r="BZ108" s="135">
        <f t="shared" si="22"/>
        <v>0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/>
      <c r="CJ108" s="135">
        <f t="shared" si="24"/>
        <v>0</v>
      </c>
      <c r="CK108" s="136">
        <f t="shared" si="25"/>
        <v>0</v>
      </c>
      <c r="CL108" s="138"/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 t="str">
        <f t="array" ref="C109">INDEX(_Rge_Projectdata_3rd,$B109,MATCH(C$10,_Rge_Headline_Projectdata,0))</f>
        <v/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/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/>
      <c r="AJ109" s="134"/>
      <c r="AK109" s="134"/>
      <c r="AL109" s="134"/>
      <c r="AM109" s="135">
        <f t="shared" si="12"/>
        <v>0</v>
      </c>
      <c r="AN109" s="136"/>
      <c r="AO109" s="136"/>
      <c r="AP109" s="136"/>
      <c r="AQ109" s="135">
        <f t="shared" si="13"/>
        <v>0</v>
      </c>
      <c r="AR109" s="136"/>
      <c r="AS109" s="136"/>
      <c r="AT109" s="136"/>
      <c r="AU109" s="135">
        <f t="shared" si="14"/>
        <v>0</v>
      </c>
      <c r="AV109" s="136"/>
      <c r="AW109" s="136"/>
      <c r="AX109" s="136"/>
      <c r="AY109" s="135">
        <f t="shared" si="15"/>
        <v>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/>
      <c r="BI109" s="135">
        <f t="shared" si="17"/>
        <v>0</v>
      </c>
      <c r="BJ109" s="137">
        <f t="shared" si="18"/>
        <v>0</v>
      </c>
      <c r="BK109" s="133"/>
      <c r="BL109" s="134"/>
      <c r="BM109" s="134"/>
      <c r="BN109" s="135">
        <f t="shared" si="19"/>
        <v>0</v>
      </c>
      <c r="BO109" s="136"/>
      <c r="BP109" s="136"/>
      <c r="BQ109" s="136"/>
      <c r="BR109" s="135">
        <f t="shared" si="20"/>
        <v>0</v>
      </c>
      <c r="BS109" s="136"/>
      <c r="BT109" s="136"/>
      <c r="BU109" s="136"/>
      <c r="BV109" s="135">
        <f t="shared" si="21"/>
        <v>0</v>
      </c>
      <c r="BW109" s="136"/>
      <c r="BX109" s="136"/>
      <c r="BY109" s="136"/>
      <c r="BZ109" s="135">
        <f t="shared" si="22"/>
        <v>0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/>
      <c r="CJ109" s="135">
        <f t="shared" si="24"/>
        <v>0</v>
      </c>
      <c r="CK109" s="136">
        <f t="shared" si="25"/>
        <v>0</v>
      </c>
      <c r="CL109" s="138"/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 t="str">
        <f t="array" ref="C110">INDEX(_Rge_Projectdata_3rd,$B110,MATCH(C$10,_Rge_Headline_Projectdata,0))</f>
        <v/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/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/>
      <c r="AJ110" s="134"/>
      <c r="AK110" s="134"/>
      <c r="AL110" s="134"/>
      <c r="AM110" s="135">
        <f t="shared" si="12"/>
        <v>0</v>
      </c>
      <c r="AN110" s="136"/>
      <c r="AO110" s="136"/>
      <c r="AP110" s="136"/>
      <c r="AQ110" s="135">
        <f t="shared" si="13"/>
        <v>0</v>
      </c>
      <c r="AR110" s="136"/>
      <c r="AS110" s="136"/>
      <c r="AT110" s="136"/>
      <c r="AU110" s="135">
        <f t="shared" si="14"/>
        <v>0</v>
      </c>
      <c r="AV110" s="136"/>
      <c r="AW110" s="136"/>
      <c r="AX110" s="136"/>
      <c r="AY110" s="135">
        <f t="shared" si="15"/>
        <v>0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/>
      <c r="BI110" s="135">
        <f t="shared" si="17"/>
        <v>0</v>
      </c>
      <c r="BJ110" s="137">
        <f t="shared" si="18"/>
        <v>0</v>
      </c>
      <c r="BK110" s="133"/>
      <c r="BL110" s="134"/>
      <c r="BM110" s="134"/>
      <c r="BN110" s="135">
        <f t="shared" si="19"/>
        <v>0</v>
      </c>
      <c r="BO110" s="136"/>
      <c r="BP110" s="136"/>
      <c r="BQ110" s="136"/>
      <c r="BR110" s="135">
        <f t="shared" si="20"/>
        <v>0</v>
      </c>
      <c r="BS110" s="136"/>
      <c r="BT110" s="136"/>
      <c r="BU110" s="136"/>
      <c r="BV110" s="135">
        <f t="shared" si="21"/>
        <v>0</v>
      </c>
      <c r="BW110" s="136"/>
      <c r="BX110" s="136"/>
      <c r="BY110" s="136"/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/>
      <c r="CJ110" s="135">
        <f t="shared" si="24"/>
        <v>0</v>
      </c>
      <c r="CK110" s="136">
        <f t="shared" si="25"/>
        <v>0</v>
      </c>
      <c r="CL110" s="138"/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 t="str">
        <f t="array" ref="C111">INDEX(_Rge_Projectdata_3rd,$B111,MATCH(C$10,_Rge_Headline_Projectdata,0))</f>
        <v/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/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/>
      <c r="AJ111" s="134"/>
      <c r="AK111" s="134"/>
      <c r="AL111" s="134"/>
      <c r="AM111" s="135">
        <f t="shared" si="12"/>
        <v>0</v>
      </c>
      <c r="AN111" s="136"/>
      <c r="AO111" s="136"/>
      <c r="AP111" s="136"/>
      <c r="AQ111" s="135">
        <f t="shared" si="13"/>
        <v>0</v>
      </c>
      <c r="AR111" s="136"/>
      <c r="AS111" s="136"/>
      <c r="AT111" s="136"/>
      <c r="AU111" s="135">
        <f t="shared" si="14"/>
        <v>0</v>
      </c>
      <c r="AV111" s="136"/>
      <c r="AW111" s="136"/>
      <c r="AX111" s="136"/>
      <c r="AY111" s="135">
        <f t="shared" si="15"/>
        <v>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/>
      <c r="BI111" s="135">
        <f t="shared" si="17"/>
        <v>0</v>
      </c>
      <c r="BJ111" s="137">
        <f t="shared" si="18"/>
        <v>0</v>
      </c>
      <c r="BK111" s="133"/>
      <c r="BL111" s="134"/>
      <c r="BM111" s="134"/>
      <c r="BN111" s="135">
        <f t="shared" si="19"/>
        <v>0</v>
      </c>
      <c r="BO111" s="136"/>
      <c r="BP111" s="136"/>
      <c r="BQ111" s="136"/>
      <c r="BR111" s="135">
        <f t="shared" si="20"/>
        <v>0</v>
      </c>
      <c r="BS111" s="136"/>
      <c r="BT111" s="136"/>
      <c r="BU111" s="136"/>
      <c r="BV111" s="135">
        <f t="shared" si="21"/>
        <v>0</v>
      </c>
      <c r="BW111" s="136"/>
      <c r="BX111" s="136"/>
      <c r="BY111" s="136"/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/>
      <c r="CJ111" s="135">
        <f t="shared" si="24"/>
        <v>0</v>
      </c>
      <c r="CK111" s="136">
        <f t="shared" si="25"/>
        <v>0</v>
      </c>
      <c r="CL111" s="138"/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 t="str">
        <f t="array" ref="C112">INDEX(_Rge_Projectdata_3rd,$B112,MATCH(C$10,_Rge_Headline_Projectdata,0))</f>
        <v/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/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/>
      <c r="AJ112" s="134"/>
      <c r="AK112" s="134"/>
      <c r="AL112" s="134"/>
      <c r="AM112" s="135">
        <f t="shared" si="12"/>
        <v>0</v>
      </c>
      <c r="AN112" s="136"/>
      <c r="AO112" s="136"/>
      <c r="AP112" s="136"/>
      <c r="AQ112" s="135">
        <f t="shared" si="13"/>
        <v>0</v>
      </c>
      <c r="AR112" s="136"/>
      <c r="AS112" s="136"/>
      <c r="AT112" s="136"/>
      <c r="AU112" s="135">
        <f t="shared" si="14"/>
        <v>0</v>
      </c>
      <c r="AV112" s="136"/>
      <c r="AW112" s="136"/>
      <c r="AX112" s="136"/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/>
      <c r="BI112" s="135">
        <f t="shared" si="17"/>
        <v>0</v>
      </c>
      <c r="BJ112" s="137">
        <f t="shared" si="18"/>
        <v>0</v>
      </c>
      <c r="BK112" s="133"/>
      <c r="BL112" s="134"/>
      <c r="BM112" s="134"/>
      <c r="BN112" s="135">
        <f t="shared" si="19"/>
        <v>0</v>
      </c>
      <c r="BO112" s="136"/>
      <c r="BP112" s="136"/>
      <c r="BQ112" s="136"/>
      <c r="BR112" s="135">
        <f t="shared" si="20"/>
        <v>0</v>
      </c>
      <c r="BS112" s="136"/>
      <c r="BT112" s="136"/>
      <c r="BU112" s="136"/>
      <c r="BV112" s="135">
        <f t="shared" si="21"/>
        <v>0</v>
      </c>
      <c r="BW112" s="136"/>
      <c r="BX112" s="136"/>
      <c r="BY112" s="136"/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/>
      <c r="CJ112" s="135">
        <f t="shared" si="24"/>
        <v>0</v>
      </c>
      <c r="CK112" s="136">
        <f t="shared" si="25"/>
        <v>0</v>
      </c>
      <c r="CL112" s="138"/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 t="str">
        <f t="array" ref="C113">INDEX(_Rge_Projectdata_3rd,$B113,MATCH(C$10,_Rge_Headline_Projectdata,0))</f>
        <v/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/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/>
      <c r="AJ113" s="134"/>
      <c r="AK113" s="134"/>
      <c r="AL113" s="134"/>
      <c r="AM113" s="135">
        <f t="shared" si="12"/>
        <v>0</v>
      </c>
      <c r="AN113" s="136"/>
      <c r="AO113" s="136"/>
      <c r="AP113" s="136"/>
      <c r="AQ113" s="135">
        <f t="shared" si="13"/>
        <v>0</v>
      </c>
      <c r="AR113" s="136"/>
      <c r="AS113" s="136"/>
      <c r="AT113" s="136"/>
      <c r="AU113" s="135">
        <f t="shared" si="14"/>
        <v>0</v>
      </c>
      <c r="AV113" s="136"/>
      <c r="AW113" s="136"/>
      <c r="AX113" s="136"/>
      <c r="AY113" s="135">
        <f t="shared" si="15"/>
        <v>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/>
      <c r="BI113" s="135">
        <f t="shared" si="17"/>
        <v>0</v>
      </c>
      <c r="BJ113" s="137">
        <f t="shared" si="18"/>
        <v>0</v>
      </c>
      <c r="BK113" s="133"/>
      <c r="BL113" s="134"/>
      <c r="BM113" s="134"/>
      <c r="BN113" s="135">
        <f t="shared" si="19"/>
        <v>0</v>
      </c>
      <c r="BO113" s="136"/>
      <c r="BP113" s="136"/>
      <c r="BQ113" s="136"/>
      <c r="BR113" s="135">
        <f t="shared" si="20"/>
        <v>0</v>
      </c>
      <c r="BS113" s="136"/>
      <c r="BT113" s="136"/>
      <c r="BU113" s="136"/>
      <c r="BV113" s="135">
        <f t="shared" si="21"/>
        <v>0</v>
      </c>
      <c r="BW113" s="136"/>
      <c r="BX113" s="136"/>
      <c r="BY113" s="136"/>
      <c r="BZ113" s="135">
        <f t="shared" si="22"/>
        <v>0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/>
      <c r="CJ113" s="135">
        <f t="shared" si="24"/>
        <v>0</v>
      </c>
      <c r="CK113" s="136">
        <f t="shared" si="25"/>
        <v>0</v>
      </c>
      <c r="CL113" s="138"/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 t="str">
        <f t="array" ref="C114">INDEX(_Rge_Projectdata_3rd,$B114,MATCH(C$10,_Rge_Headline_Projectdata,0))</f>
        <v/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/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/>
      <c r="AJ114" s="134"/>
      <c r="AK114" s="134"/>
      <c r="AL114" s="134"/>
      <c r="AM114" s="135">
        <f t="shared" si="12"/>
        <v>0</v>
      </c>
      <c r="AN114" s="136"/>
      <c r="AO114" s="136"/>
      <c r="AP114" s="136"/>
      <c r="AQ114" s="135">
        <f t="shared" si="13"/>
        <v>0</v>
      </c>
      <c r="AR114" s="136"/>
      <c r="AS114" s="136"/>
      <c r="AT114" s="136"/>
      <c r="AU114" s="135">
        <f t="shared" si="14"/>
        <v>0</v>
      </c>
      <c r="AV114" s="136"/>
      <c r="AW114" s="136"/>
      <c r="AX114" s="136"/>
      <c r="AY114" s="135">
        <f t="shared" si="15"/>
        <v>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/>
      <c r="BI114" s="135">
        <f t="shared" si="17"/>
        <v>0</v>
      </c>
      <c r="BJ114" s="137">
        <f t="shared" si="18"/>
        <v>0</v>
      </c>
      <c r="BK114" s="133"/>
      <c r="BL114" s="134"/>
      <c r="BM114" s="134"/>
      <c r="BN114" s="135">
        <f t="shared" si="19"/>
        <v>0</v>
      </c>
      <c r="BO114" s="136"/>
      <c r="BP114" s="136"/>
      <c r="BQ114" s="136"/>
      <c r="BR114" s="135">
        <f t="shared" si="20"/>
        <v>0</v>
      </c>
      <c r="BS114" s="136"/>
      <c r="BT114" s="136"/>
      <c r="BU114" s="136"/>
      <c r="BV114" s="135">
        <f t="shared" si="21"/>
        <v>0</v>
      </c>
      <c r="BW114" s="136"/>
      <c r="BX114" s="136"/>
      <c r="BY114" s="136"/>
      <c r="BZ114" s="135">
        <f t="shared" si="22"/>
        <v>0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/>
      <c r="CJ114" s="135">
        <f t="shared" si="24"/>
        <v>0</v>
      </c>
      <c r="CK114" s="136">
        <f t="shared" si="25"/>
        <v>0</v>
      </c>
      <c r="CL114" s="138"/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 t="str">
        <f t="array" ref="C115">INDEX(_Rge_Projectdata_3rd,$B115,MATCH(C$10,_Rge_Headline_Projectdata,0))</f>
        <v/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/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/>
      <c r="AJ115" s="134"/>
      <c r="AK115" s="134"/>
      <c r="AL115" s="134"/>
      <c r="AM115" s="135">
        <f t="shared" si="12"/>
        <v>0</v>
      </c>
      <c r="AN115" s="136"/>
      <c r="AO115" s="136"/>
      <c r="AP115" s="136"/>
      <c r="AQ115" s="135">
        <f t="shared" si="13"/>
        <v>0</v>
      </c>
      <c r="AR115" s="136"/>
      <c r="AS115" s="136"/>
      <c r="AT115" s="136"/>
      <c r="AU115" s="135">
        <f t="shared" si="14"/>
        <v>0</v>
      </c>
      <c r="AV115" s="136"/>
      <c r="AW115" s="136"/>
      <c r="AX115" s="136"/>
      <c r="AY115" s="135">
        <f t="shared" si="15"/>
        <v>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/>
      <c r="BI115" s="135">
        <f t="shared" si="17"/>
        <v>0</v>
      </c>
      <c r="BJ115" s="137">
        <f t="shared" si="18"/>
        <v>0</v>
      </c>
      <c r="BK115" s="133"/>
      <c r="BL115" s="134"/>
      <c r="BM115" s="134"/>
      <c r="BN115" s="135">
        <f t="shared" si="19"/>
        <v>0</v>
      </c>
      <c r="BO115" s="136"/>
      <c r="BP115" s="136"/>
      <c r="BQ115" s="136"/>
      <c r="BR115" s="135">
        <f t="shared" si="20"/>
        <v>0</v>
      </c>
      <c r="BS115" s="136"/>
      <c r="BT115" s="136"/>
      <c r="BU115" s="136"/>
      <c r="BV115" s="135">
        <f t="shared" si="21"/>
        <v>0</v>
      </c>
      <c r="BW115" s="136"/>
      <c r="BX115" s="136"/>
      <c r="BY115" s="136"/>
      <c r="BZ115" s="135">
        <f t="shared" si="22"/>
        <v>0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/>
      <c r="CJ115" s="135">
        <f t="shared" si="24"/>
        <v>0</v>
      </c>
      <c r="CK115" s="136">
        <f t="shared" si="25"/>
        <v>0</v>
      </c>
      <c r="CL115" s="138"/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 t="str">
        <f t="array" ref="C116">INDEX(_Rge_Projectdata_3rd,$B116,MATCH(C$10,_Rge_Headline_Projectdata,0))</f>
        <v/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/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/>
      <c r="AJ116" s="134"/>
      <c r="AK116" s="134"/>
      <c r="AL116" s="134"/>
      <c r="AM116" s="135">
        <f t="shared" si="12"/>
        <v>0</v>
      </c>
      <c r="AN116" s="136"/>
      <c r="AO116" s="136"/>
      <c r="AP116" s="136"/>
      <c r="AQ116" s="135">
        <f t="shared" si="13"/>
        <v>0</v>
      </c>
      <c r="AR116" s="136"/>
      <c r="AS116" s="136"/>
      <c r="AT116" s="136"/>
      <c r="AU116" s="135">
        <f t="shared" si="14"/>
        <v>0</v>
      </c>
      <c r="AV116" s="136"/>
      <c r="AW116" s="136"/>
      <c r="AX116" s="136"/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/>
      <c r="BI116" s="135">
        <f t="shared" si="17"/>
        <v>0</v>
      </c>
      <c r="BJ116" s="137">
        <f t="shared" si="18"/>
        <v>0</v>
      </c>
      <c r="BK116" s="133"/>
      <c r="BL116" s="134"/>
      <c r="BM116" s="134"/>
      <c r="BN116" s="135">
        <f t="shared" si="19"/>
        <v>0</v>
      </c>
      <c r="BO116" s="136"/>
      <c r="BP116" s="136"/>
      <c r="BQ116" s="136"/>
      <c r="BR116" s="135">
        <f t="shared" si="20"/>
        <v>0</v>
      </c>
      <c r="BS116" s="136"/>
      <c r="BT116" s="136"/>
      <c r="BU116" s="136"/>
      <c r="BV116" s="135">
        <f t="shared" si="21"/>
        <v>0</v>
      </c>
      <c r="BW116" s="136"/>
      <c r="BX116" s="136"/>
      <c r="BY116" s="136"/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/>
      <c r="CJ116" s="135">
        <f t="shared" si="24"/>
        <v>0</v>
      </c>
      <c r="CK116" s="136">
        <f t="shared" si="25"/>
        <v>0</v>
      </c>
      <c r="CL116" s="138"/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 t="str">
        <f t="array" ref="C117">INDEX(_Rge_Projectdata_3rd,$B117,MATCH(C$10,_Rge_Headline_Projectdata,0))</f>
        <v/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/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/>
      <c r="AJ117" s="134"/>
      <c r="AK117" s="134"/>
      <c r="AL117" s="134"/>
      <c r="AM117" s="135">
        <f t="shared" si="12"/>
        <v>0</v>
      </c>
      <c r="AN117" s="136"/>
      <c r="AO117" s="136"/>
      <c r="AP117" s="136"/>
      <c r="AQ117" s="135">
        <f t="shared" si="13"/>
        <v>0</v>
      </c>
      <c r="AR117" s="136"/>
      <c r="AS117" s="136"/>
      <c r="AT117" s="136"/>
      <c r="AU117" s="135">
        <f t="shared" si="14"/>
        <v>0</v>
      </c>
      <c r="AV117" s="136"/>
      <c r="AW117" s="136"/>
      <c r="AX117" s="136"/>
      <c r="AY117" s="135">
        <f t="shared" si="15"/>
        <v>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/>
      <c r="BI117" s="135">
        <f t="shared" si="17"/>
        <v>0</v>
      </c>
      <c r="BJ117" s="137">
        <f t="shared" si="18"/>
        <v>0</v>
      </c>
      <c r="BK117" s="133"/>
      <c r="BL117" s="134"/>
      <c r="BM117" s="134"/>
      <c r="BN117" s="135">
        <f t="shared" si="19"/>
        <v>0</v>
      </c>
      <c r="BO117" s="136"/>
      <c r="BP117" s="136"/>
      <c r="BQ117" s="136"/>
      <c r="BR117" s="135">
        <f t="shared" si="20"/>
        <v>0</v>
      </c>
      <c r="BS117" s="136"/>
      <c r="BT117" s="136"/>
      <c r="BU117" s="136"/>
      <c r="BV117" s="135">
        <f t="shared" si="21"/>
        <v>0</v>
      </c>
      <c r="BW117" s="136"/>
      <c r="BX117" s="136"/>
      <c r="BY117" s="136"/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/>
      <c r="CJ117" s="135">
        <f t="shared" si="24"/>
        <v>0</v>
      </c>
      <c r="CK117" s="136">
        <f t="shared" si="25"/>
        <v>0</v>
      </c>
      <c r="CL117" s="138"/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 t="str">
        <f t="array" ref="C118">INDEX(_Rge_Projectdata_3rd,$B118,MATCH(C$10,_Rge_Headline_Projectdata,0))</f>
        <v/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/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/>
      <c r="AJ118" s="134"/>
      <c r="AK118" s="134"/>
      <c r="AL118" s="134"/>
      <c r="AM118" s="135">
        <f t="shared" si="12"/>
        <v>0</v>
      </c>
      <c r="AN118" s="136"/>
      <c r="AO118" s="136"/>
      <c r="AP118" s="136"/>
      <c r="AQ118" s="135">
        <f t="shared" si="13"/>
        <v>0</v>
      </c>
      <c r="AR118" s="136"/>
      <c r="AS118" s="136"/>
      <c r="AT118" s="136"/>
      <c r="AU118" s="135">
        <f t="shared" si="14"/>
        <v>0</v>
      </c>
      <c r="AV118" s="136"/>
      <c r="AW118" s="136"/>
      <c r="AX118" s="136"/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/>
      <c r="BI118" s="135">
        <f t="shared" si="17"/>
        <v>0</v>
      </c>
      <c r="BJ118" s="137">
        <f t="shared" si="18"/>
        <v>0</v>
      </c>
      <c r="BK118" s="133"/>
      <c r="BL118" s="134"/>
      <c r="BM118" s="134"/>
      <c r="BN118" s="135">
        <f t="shared" si="19"/>
        <v>0</v>
      </c>
      <c r="BO118" s="136"/>
      <c r="BP118" s="136"/>
      <c r="BQ118" s="136"/>
      <c r="BR118" s="135">
        <f t="shared" si="20"/>
        <v>0</v>
      </c>
      <c r="BS118" s="136"/>
      <c r="BT118" s="136"/>
      <c r="BU118" s="136"/>
      <c r="BV118" s="135">
        <f t="shared" si="21"/>
        <v>0</v>
      </c>
      <c r="BW118" s="136"/>
      <c r="BX118" s="136"/>
      <c r="BY118" s="136"/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/>
      <c r="CJ118" s="135">
        <f t="shared" si="24"/>
        <v>0</v>
      </c>
      <c r="CK118" s="136">
        <f t="shared" si="25"/>
        <v>0</v>
      </c>
      <c r="CL118" s="138"/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 t="str">
        <f t="array" ref="C119">INDEX(_Rge_Projectdata_3rd,$B119,MATCH(C$10,_Rge_Headline_Projectdata,0))</f>
        <v/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/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/>
      <c r="AJ119" s="134"/>
      <c r="AK119" s="134"/>
      <c r="AL119" s="134"/>
      <c r="AM119" s="135">
        <f t="shared" si="12"/>
        <v>0</v>
      </c>
      <c r="AN119" s="136"/>
      <c r="AO119" s="136"/>
      <c r="AP119" s="136"/>
      <c r="AQ119" s="135">
        <f t="shared" si="13"/>
        <v>0</v>
      </c>
      <c r="AR119" s="136"/>
      <c r="AS119" s="136"/>
      <c r="AT119" s="136"/>
      <c r="AU119" s="135">
        <f t="shared" si="14"/>
        <v>0</v>
      </c>
      <c r="AV119" s="136"/>
      <c r="AW119" s="136"/>
      <c r="AX119" s="136"/>
      <c r="AY119" s="135">
        <f t="shared" si="15"/>
        <v>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/>
      <c r="BI119" s="135">
        <f t="shared" si="17"/>
        <v>0</v>
      </c>
      <c r="BJ119" s="137">
        <f t="shared" si="18"/>
        <v>0</v>
      </c>
      <c r="BK119" s="133"/>
      <c r="BL119" s="134"/>
      <c r="BM119" s="134"/>
      <c r="BN119" s="135">
        <f t="shared" si="19"/>
        <v>0</v>
      </c>
      <c r="BO119" s="136"/>
      <c r="BP119" s="136"/>
      <c r="BQ119" s="136"/>
      <c r="BR119" s="135">
        <f t="shared" si="20"/>
        <v>0</v>
      </c>
      <c r="BS119" s="136"/>
      <c r="BT119" s="136"/>
      <c r="BU119" s="136"/>
      <c r="BV119" s="135">
        <f t="shared" si="21"/>
        <v>0</v>
      </c>
      <c r="BW119" s="136"/>
      <c r="BX119" s="136"/>
      <c r="BY119" s="136"/>
      <c r="BZ119" s="135">
        <f t="shared" si="22"/>
        <v>0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/>
      <c r="CJ119" s="135">
        <f t="shared" si="24"/>
        <v>0</v>
      </c>
      <c r="CK119" s="136">
        <f t="shared" si="25"/>
        <v>0</v>
      </c>
      <c r="CL119" s="138"/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 t="str">
        <f t="array" ref="C120">INDEX(_Rge_Projectdata_3rd,$B120,MATCH(C$10,_Rge_Headline_Projectdata,0))</f>
        <v/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/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/>
      <c r="AJ120" s="134"/>
      <c r="AK120" s="134"/>
      <c r="AL120" s="134"/>
      <c r="AM120" s="135">
        <f t="shared" si="12"/>
        <v>0</v>
      </c>
      <c r="AN120" s="136"/>
      <c r="AO120" s="136"/>
      <c r="AP120" s="136"/>
      <c r="AQ120" s="135">
        <f t="shared" si="13"/>
        <v>0</v>
      </c>
      <c r="AR120" s="136"/>
      <c r="AS120" s="136"/>
      <c r="AT120" s="136"/>
      <c r="AU120" s="135">
        <f t="shared" si="14"/>
        <v>0</v>
      </c>
      <c r="AV120" s="136"/>
      <c r="AW120" s="136"/>
      <c r="AX120" s="136"/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/>
      <c r="BI120" s="135">
        <f t="shared" si="17"/>
        <v>0</v>
      </c>
      <c r="BJ120" s="137">
        <f t="shared" si="18"/>
        <v>0</v>
      </c>
      <c r="BK120" s="133"/>
      <c r="BL120" s="134"/>
      <c r="BM120" s="134"/>
      <c r="BN120" s="135">
        <f t="shared" si="19"/>
        <v>0</v>
      </c>
      <c r="BO120" s="136"/>
      <c r="BP120" s="136"/>
      <c r="BQ120" s="136"/>
      <c r="BR120" s="135">
        <f t="shared" si="20"/>
        <v>0</v>
      </c>
      <c r="BS120" s="136"/>
      <c r="BT120" s="136"/>
      <c r="BU120" s="136"/>
      <c r="BV120" s="135">
        <f t="shared" si="21"/>
        <v>0</v>
      </c>
      <c r="BW120" s="136"/>
      <c r="BX120" s="136"/>
      <c r="BY120" s="136"/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/>
      <c r="CJ120" s="135">
        <f t="shared" si="24"/>
        <v>0</v>
      </c>
      <c r="CK120" s="136">
        <f t="shared" si="25"/>
        <v>0</v>
      </c>
      <c r="CL120" s="138"/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 t="str">
        <f t="array" ref="C121">INDEX(_Rge_Projectdata_3rd,$B121,MATCH(C$10,_Rge_Headline_Projectdata,0))</f>
        <v/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/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/>
      <c r="AJ121" s="134"/>
      <c r="AK121" s="134"/>
      <c r="AL121" s="134"/>
      <c r="AM121" s="135">
        <f t="shared" si="12"/>
        <v>0</v>
      </c>
      <c r="AN121" s="136"/>
      <c r="AO121" s="136"/>
      <c r="AP121" s="136"/>
      <c r="AQ121" s="135">
        <f t="shared" si="13"/>
        <v>0</v>
      </c>
      <c r="AR121" s="136"/>
      <c r="AS121" s="136"/>
      <c r="AT121" s="136"/>
      <c r="AU121" s="135">
        <f t="shared" si="14"/>
        <v>0</v>
      </c>
      <c r="AV121" s="136"/>
      <c r="AW121" s="136"/>
      <c r="AX121" s="136"/>
      <c r="AY121" s="135">
        <f t="shared" si="15"/>
        <v>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/>
      <c r="BI121" s="135">
        <f t="shared" si="17"/>
        <v>0</v>
      </c>
      <c r="BJ121" s="137">
        <f t="shared" si="18"/>
        <v>0</v>
      </c>
      <c r="BK121" s="133"/>
      <c r="BL121" s="134"/>
      <c r="BM121" s="134"/>
      <c r="BN121" s="135">
        <f t="shared" si="19"/>
        <v>0</v>
      </c>
      <c r="BO121" s="136"/>
      <c r="BP121" s="136"/>
      <c r="BQ121" s="136"/>
      <c r="BR121" s="135">
        <f t="shared" si="20"/>
        <v>0</v>
      </c>
      <c r="BS121" s="136"/>
      <c r="BT121" s="136"/>
      <c r="BU121" s="136"/>
      <c r="BV121" s="135">
        <f t="shared" si="21"/>
        <v>0</v>
      </c>
      <c r="BW121" s="136"/>
      <c r="BX121" s="136"/>
      <c r="BY121" s="136"/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/>
      <c r="CJ121" s="135">
        <f t="shared" si="24"/>
        <v>0</v>
      </c>
      <c r="CK121" s="136">
        <f t="shared" si="25"/>
        <v>0</v>
      </c>
      <c r="CL121" s="138"/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 t="str">
        <f t="array" ref="C122">INDEX(_Rge_Projectdata_3rd,$B122,MATCH(C$10,_Rge_Headline_Projectdata,0))</f>
        <v/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/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/>
      <c r="AJ122" s="134"/>
      <c r="AK122" s="134"/>
      <c r="AL122" s="134"/>
      <c r="AM122" s="135">
        <f t="shared" si="12"/>
        <v>0</v>
      </c>
      <c r="AN122" s="136"/>
      <c r="AO122" s="136"/>
      <c r="AP122" s="136"/>
      <c r="AQ122" s="135">
        <f t="shared" si="13"/>
        <v>0</v>
      </c>
      <c r="AR122" s="136"/>
      <c r="AS122" s="136"/>
      <c r="AT122" s="136"/>
      <c r="AU122" s="135">
        <f t="shared" si="14"/>
        <v>0</v>
      </c>
      <c r="AV122" s="136"/>
      <c r="AW122" s="136"/>
      <c r="AX122" s="136"/>
      <c r="AY122" s="135">
        <f t="shared" si="15"/>
        <v>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/>
      <c r="BI122" s="135">
        <f t="shared" si="17"/>
        <v>0</v>
      </c>
      <c r="BJ122" s="137">
        <f t="shared" si="18"/>
        <v>0</v>
      </c>
      <c r="BK122" s="133"/>
      <c r="BL122" s="134"/>
      <c r="BM122" s="134"/>
      <c r="BN122" s="135">
        <f t="shared" si="19"/>
        <v>0</v>
      </c>
      <c r="BO122" s="136"/>
      <c r="BP122" s="136"/>
      <c r="BQ122" s="136"/>
      <c r="BR122" s="135">
        <f t="shared" si="20"/>
        <v>0</v>
      </c>
      <c r="BS122" s="136"/>
      <c r="BT122" s="136"/>
      <c r="BU122" s="136"/>
      <c r="BV122" s="135">
        <f t="shared" si="21"/>
        <v>0</v>
      </c>
      <c r="BW122" s="136"/>
      <c r="BX122" s="136"/>
      <c r="BY122" s="136"/>
      <c r="BZ122" s="135">
        <f t="shared" si="22"/>
        <v>0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/>
      <c r="CJ122" s="135">
        <f t="shared" si="24"/>
        <v>0</v>
      </c>
      <c r="CK122" s="136">
        <f t="shared" si="25"/>
        <v>0</v>
      </c>
      <c r="CL122" s="138"/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 t="str">
        <f t="array" ref="C123">INDEX(_Rge_Projectdata_3rd,$B123,MATCH(C$10,_Rge_Headline_Projectdata,0))</f>
        <v/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/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/>
      <c r="AJ123" s="134"/>
      <c r="AK123" s="134"/>
      <c r="AL123" s="134"/>
      <c r="AM123" s="135">
        <f t="shared" si="12"/>
        <v>0</v>
      </c>
      <c r="AN123" s="136"/>
      <c r="AO123" s="136"/>
      <c r="AP123" s="136"/>
      <c r="AQ123" s="135">
        <f t="shared" si="13"/>
        <v>0</v>
      </c>
      <c r="AR123" s="136"/>
      <c r="AS123" s="136"/>
      <c r="AT123" s="136"/>
      <c r="AU123" s="135">
        <f t="shared" si="14"/>
        <v>0</v>
      </c>
      <c r="AV123" s="136"/>
      <c r="AW123" s="136"/>
      <c r="AX123" s="136"/>
      <c r="AY123" s="135">
        <f t="shared" si="15"/>
        <v>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/>
      <c r="BI123" s="135">
        <f t="shared" si="17"/>
        <v>0</v>
      </c>
      <c r="BJ123" s="137">
        <f t="shared" si="18"/>
        <v>0</v>
      </c>
      <c r="BK123" s="133"/>
      <c r="BL123" s="134"/>
      <c r="BM123" s="134"/>
      <c r="BN123" s="135">
        <f t="shared" si="19"/>
        <v>0</v>
      </c>
      <c r="BO123" s="136"/>
      <c r="BP123" s="136"/>
      <c r="BQ123" s="136"/>
      <c r="BR123" s="135">
        <f t="shared" si="20"/>
        <v>0</v>
      </c>
      <c r="BS123" s="136"/>
      <c r="BT123" s="136"/>
      <c r="BU123" s="136"/>
      <c r="BV123" s="135">
        <f t="shared" si="21"/>
        <v>0</v>
      </c>
      <c r="BW123" s="136"/>
      <c r="BX123" s="136"/>
      <c r="BY123" s="136"/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/>
      <c r="CJ123" s="135">
        <f t="shared" si="24"/>
        <v>0</v>
      </c>
      <c r="CK123" s="136">
        <f t="shared" si="25"/>
        <v>0</v>
      </c>
      <c r="CL123" s="138"/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 t="str">
        <f t="array" ref="C124">INDEX(_Rge_Projectdata_3rd,$B124,MATCH(C$10,_Rge_Headline_Projectdata,0))</f>
        <v/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/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/>
      <c r="AJ124" s="134"/>
      <c r="AK124" s="134"/>
      <c r="AL124" s="134"/>
      <c r="AM124" s="135">
        <f t="shared" si="12"/>
        <v>0</v>
      </c>
      <c r="AN124" s="136"/>
      <c r="AO124" s="136"/>
      <c r="AP124" s="136"/>
      <c r="AQ124" s="135">
        <f t="shared" si="13"/>
        <v>0</v>
      </c>
      <c r="AR124" s="136"/>
      <c r="AS124" s="136"/>
      <c r="AT124" s="136"/>
      <c r="AU124" s="135">
        <f t="shared" si="14"/>
        <v>0</v>
      </c>
      <c r="AV124" s="136"/>
      <c r="AW124" s="136"/>
      <c r="AX124" s="136"/>
      <c r="AY124" s="135">
        <f t="shared" si="15"/>
        <v>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/>
      <c r="BI124" s="135">
        <f t="shared" si="17"/>
        <v>0</v>
      </c>
      <c r="BJ124" s="137">
        <f t="shared" si="18"/>
        <v>0</v>
      </c>
      <c r="BK124" s="133"/>
      <c r="BL124" s="134"/>
      <c r="BM124" s="134"/>
      <c r="BN124" s="135">
        <f t="shared" si="19"/>
        <v>0</v>
      </c>
      <c r="BO124" s="136"/>
      <c r="BP124" s="136"/>
      <c r="BQ124" s="136"/>
      <c r="BR124" s="135">
        <f t="shared" si="20"/>
        <v>0</v>
      </c>
      <c r="BS124" s="136"/>
      <c r="BT124" s="136"/>
      <c r="BU124" s="136"/>
      <c r="BV124" s="135">
        <f t="shared" si="21"/>
        <v>0</v>
      </c>
      <c r="BW124" s="136"/>
      <c r="BX124" s="136"/>
      <c r="BY124" s="136"/>
      <c r="BZ124" s="135">
        <f t="shared" si="22"/>
        <v>0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/>
      <c r="CJ124" s="135">
        <f t="shared" si="24"/>
        <v>0</v>
      </c>
      <c r="CK124" s="136">
        <f t="shared" si="25"/>
        <v>0</v>
      </c>
      <c r="CL124" s="138"/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 t="str">
        <f t="array" ref="C125">INDEX(_Rge_Projectdata_3rd,$B125,MATCH(C$10,_Rge_Headline_Projectdata,0))</f>
        <v/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/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/>
      <c r="AJ125" s="134"/>
      <c r="AK125" s="134"/>
      <c r="AL125" s="134"/>
      <c r="AM125" s="135">
        <f t="shared" si="12"/>
        <v>0</v>
      </c>
      <c r="AN125" s="136"/>
      <c r="AO125" s="136"/>
      <c r="AP125" s="136"/>
      <c r="AQ125" s="135">
        <f t="shared" si="13"/>
        <v>0</v>
      </c>
      <c r="AR125" s="136"/>
      <c r="AS125" s="136"/>
      <c r="AT125" s="136"/>
      <c r="AU125" s="135">
        <f t="shared" si="14"/>
        <v>0</v>
      </c>
      <c r="AV125" s="136"/>
      <c r="AW125" s="136"/>
      <c r="AX125" s="136"/>
      <c r="AY125" s="135">
        <f t="shared" si="15"/>
        <v>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/>
      <c r="BI125" s="135">
        <f t="shared" si="17"/>
        <v>0</v>
      </c>
      <c r="BJ125" s="137">
        <f t="shared" si="18"/>
        <v>0</v>
      </c>
      <c r="BK125" s="133"/>
      <c r="BL125" s="134"/>
      <c r="BM125" s="134"/>
      <c r="BN125" s="135">
        <f t="shared" si="19"/>
        <v>0</v>
      </c>
      <c r="BO125" s="136"/>
      <c r="BP125" s="136"/>
      <c r="BQ125" s="136"/>
      <c r="BR125" s="135">
        <f t="shared" si="20"/>
        <v>0</v>
      </c>
      <c r="BS125" s="136"/>
      <c r="BT125" s="136"/>
      <c r="BU125" s="136"/>
      <c r="BV125" s="135">
        <f t="shared" si="21"/>
        <v>0</v>
      </c>
      <c r="BW125" s="136"/>
      <c r="BX125" s="136"/>
      <c r="BY125" s="136"/>
      <c r="BZ125" s="135">
        <f t="shared" si="22"/>
        <v>0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/>
      <c r="CJ125" s="135">
        <f t="shared" si="24"/>
        <v>0</v>
      </c>
      <c r="CK125" s="136">
        <f t="shared" si="25"/>
        <v>0</v>
      </c>
      <c r="CL125" s="138"/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 t="str">
        <f t="array" ref="C126">INDEX(_Rge_Projectdata_3rd,$B126,MATCH(C$10,_Rge_Headline_Projectdata,0))</f>
        <v/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/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/>
      <c r="AJ126" s="134"/>
      <c r="AK126" s="134"/>
      <c r="AL126" s="134"/>
      <c r="AM126" s="135">
        <f t="shared" si="12"/>
        <v>0</v>
      </c>
      <c r="AN126" s="136"/>
      <c r="AO126" s="136"/>
      <c r="AP126" s="136"/>
      <c r="AQ126" s="135">
        <f t="shared" si="13"/>
        <v>0</v>
      </c>
      <c r="AR126" s="136"/>
      <c r="AS126" s="136"/>
      <c r="AT126" s="136"/>
      <c r="AU126" s="135">
        <f t="shared" si="14"/>
        <v>0</v>
      </c>
      <c r="AV126" s="136"/>
      <c r="AW126" s="136"/>
      <c r="AX126" s="136"/>
      <c r="AY126" s="135">
        <f t="shared" si="15"/>
        <v>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/>
      <c r="BI126" s="135">
        <f t="shared" si="17"/>
        <v>0</v>
      </c>
      <c r="BJ126" s="137">
        <f t="shared" si="18"/>
        <v>0</v>
      </c>
      <c r="BK126" s="133"/>
      <c r="BL126" s="134"/>
      <c r="BM126" s="134"/>
      <c r="BN126" s="135">
        <f t="shared" si="19"/>
        <v>0</v>
      </c>
      <c r="BO126" s="136"/>
      <c r="BP126" s="136"/>
      <c r="BQ126" s="136"/>
      <c r="BR126" s="135">
        <f t="shared" si="20"/>
        <v>0</v>
      </c>
      <c r="BS126" s="136"/>
      <c r="BT126" s="136"/>
      <c r="BU126" s="136"/>
      <c r="BV126" s="135">
        <f t="shared" si="21"/>
        <v>0</v>
      </c>
      <c r="BW126" s="136"/>
      <c r="BX126" s="136"/>
      <c r="BY126" s="136"/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/>
      <c r="CJ126" s="135">
        <f t="shared" si="24"/>
        <v>0</v>
      </c>
      <c r="CK126" s="136">
        <f t="shared" si="25"/>
        <v>0</v>
      </c>
      <c r="CL126" s="138"/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 t="str">
        <f t="array" ref="C127">INDEX(_Rge_Projectdata_3rd,$B127,MATCH(C$10,_Rge_Headline_Projectdata,0))</f>
        <v/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/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/>
      <c r="AJ127" s="134"/>
      <c r="AK127" s="134"/>
      <c r="AL127" s="134"/>
      <c r="AM127" s="135">
        <f t="shared" si="12"/>
        <v>0</v>
      </c>
      <c r="AN127" s="136"/>
      <c r="AO127" s="136"/>
      <c r="AP127" s="136"/>
      <c r="AQ127" s="135">
        <f t="shared" si="13"/>
        <v>0</v>
      </c>
      <c r="AR127" s="136"/>
      <c r="AS127" s="136"/>
      <c r="AT127" s="136"/>
      <c r="AU127" s="135">
        <f t="shared" si="14"/>
        <v>0</v>
      </c>
      <c r="AV127" s="136"/>
      <c r="AW127" s="136"/>
      <c r="AX127" s="136"/>
      <c r="AY127" s="135">
        <f t="shared" si="15"/>
        <v>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/>
      <c r="BI127" s="135">
        <f t="shared" si="17"/>
        <v>0</v>
      </c>
      <c r="BJ127" s="137">
        <f t="shared" si="18"/>
        <v>0</v>
      </c>
      <c r="BK127" s="133"/>
      <c r="BL127" s="134"/>
      <c r="BM127" s="134"/>
      <c r="BN127" s="135">
        <f t="shared" si="19"/>
        <v>0</v>
      </c>
      <c r="BO127" s="136"/>
      <c r="BP127" s="136"/>
      <c r="BQ127" s="136"/>
      <c r="BR127" s="135">
        <f t="shared" si="20"/>
        <v>0</v>
      </c>
      <c r="BS127" s="136"/>
      <c r="BT127" s="136"/>
      <c r="BU127" s="136"/>
      <c r="BV127" s="135">
        <f t="shared" si="21"/>
        <v>0</v>
      </c>
      <c r="BW127" s="136"/>
      <c r="BX127" s="136"/>
      <c r="BY127" s="136"/>
      <c r="BZ127" s="135">
        <f t="shared" si="22"/>
        <v>0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/>
      <c r="CJ127" s="135">
        <f t="shared" si="24"/>
        <v>0</v>
      </c>
      <c r="CK127" s="136">
        <f t="shared" si="25"/>
        <v>0</v>
      </c>
      <c r="CL127" s="138"/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 t="str">
        <f t="array" ref="C128">INDEX(_Rge_Projectdata_3rd,$B128,MATCH(C$10,_Rge_Headline_Projectdata,0))</f>
        <v/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/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/>
      <c r="AJ128" s="134"/>
      <c r="AK128" s="134"/>
      <c r="AL128" s="134"/>
      <c r="AM128" s="135">
        <f t="shared" si="12"/>
        <v>0</v>
      </c>
      <c r="AN128" s="136"/>
      <c r="AO128" s="136"/>
      <c r="AP128" s="136"/>
      <c r="AQ128" s="135">
        <f t="shared" si="13"/>
        <v>0</v>
      </c>
      <c r="AR128" s="136"/>
      <c r="AS128" s="136"/>
      <c r="AT128" s="136"/>
      <c r="AU128" s="135">
        <f t="shared" si="14"/>
        <v>0</v>
      </c>
      <c r="AV128" s="136"/>
      <c r="AW128" s="136"/>
      <c r="AX128" s="136"/>
      <c r="AY128" s="135">
        <f t="shared" si="15"/>
        <v>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/>
      <c r="BI128" s="135">
        <f t="shared" si="17"/>
        <v>0</v>
      </c>
      <c r="BJ128" s="137">
        <f t="shared" si="18"/>
        <v>0</v>
      </c>
      <c r="BK128" s="133"/>
      <c r="BL128" s="134"/>
      <c r="BM128" s="134"/>
      <c r="BN128" s="135">
        <f t="shared" si="19"/>
        <v>0</v>
      </c>
      <c r="BO128" s="136"/>
      <c r="BP128" s="136"/>
      <c r="BQ128" s="136"/>
      <c r="BR128" s="135">
        <f t="shared" si="20"/>
        <v>0</v>
      </c>
      <c r="BS128" s="136"/>
      <c r="BT128" s="136"/>
      <c r="BU128" s="136"/>
      <c r="BV128" s="135">
        <f t="shared" si="21"/>
        <v>0</v>
      </c>
      <c r="BW128" s="136"/>
      <c r="BX128" s="136"/>
      <c r="BY128" s="136"/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/>
      <c r="CJ128" s="135">
        <f t="shared" si="24"/>
        <v>0</v>
      </c>
      <c r="CK128" s="136">
        <f t="shared" si="25"/>
        <v>0</v>
      </c>
      <c r="CL128" s="138"/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 t="str">
        <f t="array" ref="C129">INDEX(_Rge_Projectdata_3rd,$B129,MATCH(C$10,_Rge_Headline_Projectdata,0))</f>
        <v/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/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/>
      <c r="AJ129" s="134"/>
      <c r="AK129" s="134"/>
      <c r="AL129" s="134"/>
      <c r="AM129" s="135">
        <f t="shared" si="12"/>
        <v>0</v>
      </c>
      <c r="AN129" s="136"/>
      <c r="AO129" s="136"/>
      <c r="AP129" s="136"/>
      <c r="AQ129" s="135">
        <f t="shared" si="13"/>
        <v>0</v>
      </c>
      <c r="AR129" s="136"/>
      <c r="AS129" s="136"/>
      <c r="AT129" s="136"/>
      <c r="AU129" s="135">
        <f t="shared" si="14"/>
        <v>0</v>
      </c>
      <c r="AV129" s="136"/>
      <c r="AW129" s="136"/>
      <c r="AX129" s="136"/>
      <c r="AY129" s="135">
        <f t="shared" si="15"/>
        <v>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/>
      <c r="BI129" s="135">
        <f t="shared" si="17"/>
        <v>0</v>
      </c>
      <c r="BJ129" s="137">
        <f t="shared" si="18"/>
        <v>0</v>
      </c>
      <c r="BK129" s="133"/>
      <c r="BL129" s="134"/>
      <c r="BM129" s="134"/>
      <c r="BN129" s="135">
        <f t="shared" si="19"/>
        <v>0</v>
      </c>
      <c r="BO129" s="136"/>
      <c r="BP129" s="136"/>
      <c r="BQ129" s="136"/>
      <c r="BR129" s="135">
        <f t="shared" si="20"/>
        <v>0</v>
      </c>
      <c r="BS129" s="136"/>
      <c r="BT129" s="136"/>
      <c r="BU129" s="136"/>
      <c r="BV129" s="135">
        <f t="shared" si="21"/>
        <v>0</v>
      </c>
      <c r="BW129" s="136"/>
      <c r="BX129" s="136"/>
      <c r="BY129" s="136"/>
      <c r="BZ129" s="135">
        <f t="shared" si="22"/>
        <v>0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/>
      <c r="CJ129" s="135">
        <f t="shared" si="24"/>
        <v>0</v>
      </c>
      <c r="CK129" s="136">
        <f t="shared" si="25"/>
        <v>0</v>
      </c>
      <c r="CL129" s="138"/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 t="str">
        <f t="array" ref="C130">INDEX(_Rge_Projectdata_3rd,$B130,MATCH(C$10,_Rge_Headline_Projectdata,0))</f>
        <v/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/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/>
      <c r="AJ130" s="134"/>
      <c r="AK130" s="134"/>
      <c r="AL130" s="134"/>
      <c r="AM130" s="135">
        <f t="shared" si="12"/>
        <v>0</v>
      </c>
      <c r="AN130" s="136"/>
      <c r="AO130" s="136"/>
      <c r="AP130" s="136"/>
      <c r="AQ130" s="135">
        <f t="shared" si="13"/>
        <v>0</v>
      </c>
      <c r="AR130" s="136"/>
      <c r="AS130" s="136"/>
      <c r="AT130" s="136"/>
      <c r="AU130" s="135">
        <f t="shared" si="14"/>
        <v>0</v>
      </c>
      <c r="AV130" s="136"/>
      <c r="AW130" s="136"/>
      <c r="AX130" s="136"/>
      <c r="AY130" s="135">
        <f t="shared" si="15"/>
        <v>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/>
      <c r="BI130" s="135">
        <f t="shared" si="17"/>
        <v>0</v>
      </c>
      <c r="BJ130" s="137">
        <f t="shared" si="18"/>
        <v>0</v>
      </c>
      <c r="BK130" s="133"/>
      <c r="BL130" s="134"/>
      <c r="BM130" s="134"/>
      <c r="BN130" s="135">
        <f t="shared" si="19"/>
        <v>0</v>
      </c>
      <c r="BO130" s="136"/>
      <c r="BP130" s="136"/>
      <c r="BQ130" s="136"/>
      <c r="BR130" s="135">
        <f t="shared" si="20"/>
        <v>0</v>
      </c>
      <c r="BS130" s="136"/>
      <c r="BT130" s="136"/>
      <c r="BU130" s="136"/>
      <c r="BV130" s="135">
        <f t="shared" si="21"/>
        <v>0</v>
      </c>
      <c r="BW130" s="136"/>
      <c r="BX130" s="136"/>
      <c r="BY130" s="136"/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/>
      <c r="CJ130" s="135">
        <f t="shared" si="24"/>
        <v>0</v>
      </c>
      <c r="CK130" s="136">
        <f t="shared" si="25"/>
        <v>0</v>
      </c>
      <c r="CL130" s="138"/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 t="str">
        <f t="array" ref="C131">INDEX(_Rge_Projectdata_3rd,$B131,MATCH(C$10,_Rge_Headline_Projectdata,0))</f>
        <v/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/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/>
      <c r="AJ131" s="134"/>
      <c r="AK131" s="134"/>
      <c r="AL131" s="134"/>
      <c r="AM131" s="135">
        <f t="shared" si="12"/>
        <v>0</v>
      </c>
      <c r="AN131" s="136"/>
      <c r="AO131" s="136"/>
      <c r="AP131" s="136"/>
      <c r="AQ131" s="135">
        <f t="shared" si="13"/>
        <v>0</v>
      </c>
      <c r="AR131" s="136"/>
      <c r="AS131" s="136"/>
      <c r="AT131" s="136"/>
      <c r="AU131" s="135">
        <f t="shared" si="14"/>
        <v>0</v>
      </c>
      <c r="AV131" s="136"/>
      <c r="AW131" s="136"/>
      <c r="AX131" s="136"/>
      <c r="AY131" s="135">
        <f t="shared" si="15"/>
        <v>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/>
      <c r="BI131" s="135">
        <f t="shared" si="17"/>
        <v>0</v>
      </c>
      <c r="BJ131" s="137">
        <f t="shared" si="18"/>
        <v>0</v>
      </c>
      <c r="BK131" s="133"/>
      <c r="BL131" s="134"/>
      <c r="BM131" s="134"/>
      <c r="BN131" s="135">
        <f t="shared" si="19"/>
        <v>0</v>
      </c>
      <c r="BO131" s="136"/>
      <c r="BP131" s="136"/>
      <c r="BQ131" s="136"/>
      <c r="BR131" s="135">
        <f t="shared" si="20"/>
        <v>0</v>
      </c>
      <c r="BS131" s="136"/>
      <c r="BT131" s="136"/>
      <c r="BU131" s="136"/>
      <c r="BV131" s="135">
        <f t="shared" si="21"/>
        <v>0</v>
      </c>
      <c r="BW131" s="136"/>
      <c r="BX131" s="136"/>
      <c r="BY131" s="136"/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/>
      <c r="CJ131" s="135">
        <f t="shared" si="24"/>
        <v>0</v>
      </c>
      <c r="CK131" s="136">
        <f t="shared" si="25"/>
        <v>0</v>
      </c>
      <c r="CL131" s="138"/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 t="str">
        <f t="array" ref="C132">INDEX(_Rge_Projectdata_3rd,$B132,MATCH(C$10,_Rge_Headline_Projectdata,0))</f>
        <v/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/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/>
      <c r="AJ132" s="134"/>
      <c r="AK132" s="134"/>
      <c r="AL132" s="134"/>
      <c r="AM132" s="135">
        <f t="shared" si="12"/>
        <v>0</v>
      </c>
      <c r="AN132" s="136"/>
      <c r="AO132" s="136"/>
      <c r="AP132" s="136"/>
      <c r="AQ132" s="135">
        <f t="shared" si="13"/>
        <v>0</v>
      </c>
      <c r="AR132" s="136"/>
      <c r="AS132" s="136"/>
      <c r="AT132" s="136"/>
      <c r="AU132" s="135">
        <f t="shared" si="14"/>
        <v>0</v>
      </c>
      <c r="AV132" s="136"/>
      <c r="AW132" s="136"/>
      <c r="AX132" s="136"/>
      <c r="AY132" s="135">
        <f t="shared" si="15"/>
        <v>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/>
      <c r="BI132" s="135">
        <f t="shared" si="17"/>
        <v>0</v>
      </c>
      <c r="BJ132" s="137">
        <f t="shared" si="18"/>
        <v>0</v>
      </c>
      <c r="BK132" s="133"/>
      <c r="BL132" s="134"/>
      <c r="BM132" s="134"/>
      <c r="BN132" s="135">
        <f t="shared" si="19"/>
        <v>0</v>
      </c>
      <c r="BO132" s="136"/>
      <c r="BP132" s="136"/>
      <c r="BQ132" s="136"/>
      <c r="BR132" s="135">
        <f t="shared" si="20"/>
        <v>0</v>
      </c>
      <c r="BS132" s="136"/>
      <c r="BT132" s="136"/>
      <c r="BU132" s="136"/>
      <c r="BV132" s="135">
        <f t="shared" si="21"/>
        <v>0</v>
      </c>
      <c r="BW132" s="136"/>
      <c r="BX132" s="136"/>
      <c r="BY132" s="136"/>
      <c r="BZ132" s="135">
        <f t="shared" si="22"/>
        <v>0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/>
      <c r="CJ132" s="135">
        <f t="shared" si="24"/>
        <v>0</v>
      </c>
      <c r="CK132" s="136">
        <f t="shared" si="25"/>
        <v>0</v>
      </c>
      <c r="CL132" s="138"/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 t="str">
        <f t="array" ref="C133">INDEX(_Rge_Projectdata_3rd,$B133,MATCH(C$10,_Rge_Headline_Projectdata,0))</f>
        <v/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/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/>
      <c r="AJ133" s="134"/>
      <c r="AK133" s="134"/>
      <c r="AL133" s="134"/>
      <c r="AM133" s="135">
        <f t="shared" si="12"/>
        <v>0</v>
      </c>
      <c r="AN133" s="136"/>
      <c r="AO133" s="136"/>
      <c r="AP133" s="136"/>
      <c r="AQ133" s="135">
        <f t="shared" si="13"/>
        <v>0</v>
      </c>
      <c r="AR133" s="136"/>
      <c r="AS133" s="136"/>
      <c r="AT133" s="136"/>
      <c r="AU133" s="135">
        <f t="shared" si="14"/>
        <v>0</v>
      </c>
      <c r="AV133" s="136"/>
      <c r="AW133" s="136"/>
      <c r="AX133" s="136"/>
      <c r="AY133" s="135">
        <f t="shared" si="15"/>
        <v>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/>
      <c r="BI133" s="135">
        <f t="shared" si="17"/>
        <v>0</v>
      </c>
      <c r="BJ133" s="137">
        <f t="shared" si="18"/>
        <v>0</v>
      </c>
      <c r="BK133" s="133"/>
      <c r="BL133" s="134"/>
      <c r="BM133" s="134"/>
      <c r="BN133" s="135">
        <f t="shared" si="19"/>
        <v>0</v>
      </c>
      <c r="BO133" s="136"/>
      <c r="BP133" s="136"/>
      <c r="BQ133" s="136"/>
      <c r="BR133" s="135">
        <f t="shared" si="20"/>
        <v>0</v>
      </c>
      <c r="BS133" s="136"/>
      <c r="BT133" s="136"/>
      <c r="BU133" s="136"/>
      <c r="BV133" s="135">
        <f t="shared" si="21"/>
        <v>0</v>
      </c>
      <c r="BW133" s="136"/>
      <c r="BX133" s="136"/>
      <c r="BY133" s="136"/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/>
      <c r="CJ133" s="135">
        <f t="shared" si="24"/>
        <v>0</v>
      </c>
      <c r="CK133" s="136">
        <f t="shared" si="25"/>
        <v>0</v>
      </c>
      <c r="CL133" s="138"/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 t="str">
        <f t="array" ref="C134">INDEX(_Rge_Projectdata_3rd,$B134,MATCH(C$10,_Rge_Headline_Projectdata,0))</f>
        <v/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/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/>
      <c r="AJ134" s="134"/>
      <c r="AK134" s="134"/>
      <c r="AL134" s="134"/>
      <c r="AM134" s="135">
        <f t="shared" si="12"/>
        <v>0</v>
      </c>
      <c r="AN134" s="136"/>
      <c r="AO134" s="136"/>
      <c r="AP134" s="136"/>
      <c r="AQ134" s="135">
        <f t="shared" si="13"/>
        <v>0</v>
      </c>
      <c r="AR134" s="136"/>
      <c r="AS134" s="136"/>
      <c r="AT134" s="136"/>
      <c r="AU134" s="135">
        <f t="shared" si="14"/>
        <v>0</v>
      </c>
      <c r="AV134" s="136"/>
      <c r="AW134" s="136"/>
      <c r="AX134" s="136"/>
      <c r="AY134" s="135">
        <f t="shared" si="15"/>
        <v>0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/>
      <c r="BI134" s="135">
        <f t="shared" si="17"/>
        <v>0</v>
      </c>
      <c r="BJ134" s="137">
        <f t="shared" si="18"/>
        <v>0</v>
      </c>
      <c r="BK134" s="133"/>
      <c r="BL134" s="134"/>
      <c r="BM134" s="134"/>
      <c r="BN134" s="135">
        <f t="shared" si="19"/>
        <v>0</v>
      </c>
      <c r="BO134" s="136"/>
      <c r="BP134" s="136"/>
      <c r="BQ134" s="136"/>
      <c r="BR134" s="135">
        <f t="shared" si="20"/>
        <v>0</v>
      </c>
      <c r="BS134" s="136"/>
      <c r="BT134" s="136"/>
      <c r="BU134" s="136"/>
      <c r="BV134" s="135">
        <f t="shared" si="21"/>
        <v>0</v>
      </c>
      <c r="BW134" s="136"/>
      <c r="BX134" s="136"/>
      <c r="BY134" s="136"/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/>
      <c r="CJ134" s="135">
        <f t="shared" si="24"/>
        <v>0</v>
      </c>
      <c r="CK134" s="136">
        <f t="shared" si="25"/>
        <v>0</v>
      </c>
      <c r="CL134" s="138"/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 t="str">
        <f t="array" ref="C135">INDEX(_Rge_Projectdata_3rd,$B135,MATCH(C$10,_Rge_Headline_Projectdata,0))</f>
        <v/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/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/>
      <c r="AJ135" s="134"/>
      <c r="AK135" s="134"/>
      <c r="AL135" s="134"/>
      <c r="AM135" s="135">
        <f t="shared" si="12"/>
        <v>0</v>
      </c>
      <c r="AN135" s="136"/>
      <c r="AO135" s="136"/>
      <c r="AP135" s="136"/>
      <c r="AQ135" s="135">
        <f t="shared" si="13"/>
        <v>0</v>
      </c>
      <c r="AR135" s="136"/>
      <c r="AS135" s="136"/>
      <c r="AT135" s="136"/>
      <c r="AU135" s="135">
        <f t="shared" si="14"/>
        <v>0</v>
      </c>
      <c r="AV135" s="136"/>
      <c r="AW135" s="136"/>
      <c r="AX135" s="136"/>
      <c r="AY135" s="135">
        <f t="shared" si="15"/>
        <v>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/>
      <c r="BI135" s="135">
        <f t="shared" si="17"/>
        <v>0</v>
      </c>
      <c r="BJ135" s="137">
        <f t="shared" si="18"/>
        <v>0</v>
      </c>
      <c r="BK135" s="133"/>
      <c r="BL135" s="134"/>
      <c r="BM135" s="134"/>
      <c r="BN135" s="135">
        <f t="shared" si="19"/>
        <v>0</v>
      </c>
      <c r="BO135" s="136"/>
      <c r="BP135" s="136"/>
      <c r="BQ135" s="136"/>
      <c r="BR135" s="135">
        <f t="shared" si="20"/>
        <v>0</v>
      </c>
      <c r="BS135" s="136"/>
      <c r="BT135" s="136"/>
      <c r="BU135" s="136"/>
      <c r="BV135" s="135">
        <f t="shared" si="21"/>
        <v>0</v>
      </c>
      <c r="BW135" s="136"/>
      <c r="BX135" s="136"/>
      <c r="BY135" s="136"/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/>
      <c r="CJ135" s="135">
        <f t="shared" si="24"/>
        <v>0</v>
      </c>
      <c r="CK135" s="136">
        <f t="shared" si="25"/>
        <v>0</v>
      </c>
      <c r="CL135" s="138"/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 t="str">
        <f t="array" ref="C136">INDEX(_Rge_Projectdata_3rd,$B136,MATCH(C$10,_Rge_Headline_Projectdata,0))</f>
        <v/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/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/>
      <c r="AJ136" s="134"/>
      <c r="AK136" s="134"/>
      <c r="AL136" s="134"/>
      <c r="AM136" s="135">
        <f t="shared" si="12"/>
        <v>0</v>
      </c>
      <c r="AN136" s="136"/>
      <c r="AO136" s="136"/>
      <c r="AP136" s="136"/>
      <c r="AQ136" s="135">
        <f t="shared" si="13"/>
        <v>0</v>
      </c>
      <c r="AR136" s="136"/>
      <c r="AS136" s="136"/>
      <c r="AT136" s="136"/>
      <c r="AU136" s="135">
        <f t="shared" si="14"/>
        <v>0</v>
      </c>
      <c r="AV136" s="136"/>
      <c r="AW136" s="136"/>
      <c r="AX136" s="136"/>
      <c r="AY136" s="135">
        <f t="shared" si="15"/>
        <v>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/>
      <c r="BI136" s="135">
        <f t="shared" si="17"/>
        <v>0</v>
      </c>
      <c r="BJ136" s="137">
        <f t="shared" si="18"/>
        <v>0</v>
      </c>
      <c r="BK136" s="133"/>
      <c r="BL136" s="134"/>
      <c r="BM136" s="134"/>
      <c r="BN136" s="135">
        <f t="shared" si="19"/>
        <v>0</v>
      </c>
      <c r="BO136" s="136"/>
      <c r="BP136" s="136"/>
      <c r="BQ136" s="136"/>
      <c r="BR136" s="135">
        <f t="shared" si="20"/>
        <v>0</v>
      </c>
      <c r="BS136" s="136"/>
      <c r="BT136" s="136"/>
      <c r="BU136" s="136"/>
      <c r="BV136" s="135">
        <f t="shared" si="21"/>
        <v>0</v>
      </c>
      <c r="BW136" s="136"/>
      <c r="BX136" s="136"/>
      <c r="BY136" s="136"/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/>
      <c r="CJ136" s="135">
        <f t="shared" si="24"/>
        <v>0</v>
      </c>
      <c r="CK136" s="136">
        <f t="shared" si="25"/>
        <v>0</v>
      </c>
      <c r="CL136" s="138"/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 t="str">
        <f t="array" ref="C137">INDEX(_Rge_Projectdata_3rd,$B137,MATCH(C$10,_Rge_Headline_Projectdata,0))</f>
        <v/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/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/>
      <c r="AJ137" s="134"/>
      <c r="AK137" s="134"/>
      <c r="AL137" s="134"/>
      <c r="AM137" s="135">
        <f t="shared" si="12"/>
        <v>0</v>
      </c>
      <c r="AN137" s="136"/>
      <c r="AO137" s="136"/>
      <c r="AP137" s="136"/>
      <c r="AQ137" s="135">
        <f t="shared" si="13"/>
        <v>0</v>
      </c>
      <c r="AR137" s="136"/>
      <c r="AS137" s="136"/>
      <c r="AT137" s="136"/>
      <c r="AU137" s="135">
        <f t="shared" si="14"/>
        <v>0</v>
      </c>
      <c r="AV137" s="136"/>
      <c r="AW137" s="136"/>
      <c r="AX137" s="136"/>
      <c r="AY137" s="135">
        <f t="shared" si="15"/>
        <v>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/>
      <c r="BI137" s="135">
        <f t="shared" si="17"/>
        <v>0</v>
      </c>
      <c r="BJ137" s="137">
        <f t="shared" si="18"/>
        <v>0</v>
      </c>
      <c r="BK137" s="133"/>
      <c r="BL137" s="134"/>
      <c r="BM137" s="134"/>
      <c r="BN137" s="135">
        <f t="shared" si="19"/>
        <v>0</v>
      </c>
      <c r="BO137" s="136"/>
      <c r="BP137" s="136"/>
      <c r="BQ137" s="136"/>
      <c r="BR137" s="135">
        <f t="shared" si="20"/>
        <v>0</v>
      </c>
      <c r="BS137" s="136"/>
      <c r="BT137" s="136"/>
      <c r="BU137" s="136"/>
      <c r="BV137" s="135">
        <f t="shared" si="21"/>
        <v>0</v>
      </c>
      <c r="BW137" s="136"/>
      <c r="BX137" s="136"/>
      <c r="BY137" s="136"/>
      <c r="BZ137" s="135">
        <f t="shared" si="22"/>
        <v>0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/>
      <c r="CJ137" s="135">
        <f t="shared" si="24"/>
        <v>0</v>
      </c>
      <c r="CK137" s="136">
        <f t="shared" si="25"/>
        <v>0</v>
      </c>
      <c r="CL137" s="138"/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 t="str">
        <f t="array" ref="C138">INDEX(_Rge_Projectdata_3rd,$B138,MATCH(C$10,_Rge_Headline_Projectdata,0))</f>
        <v/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/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/>
      <c r="AJ138" s="134"/>
      <c r="AK138" s="134"/>
      <c r="AL138" s="134"/>
      <c r="AM138" s="135">
        <f t="shared" si="12"/>
        <v>0</v>
      </c>
      <c r="AN138" s="136"/>
      <c r="AO138" s="136"/>
      <c r="AP138" s="136"/>
      <c r="AQ138" s="135">
        <f t="shared" si="13"/>
        <v>0</v>
      </c>
      <c r="AR138" s="136"/>
      <c r="AS138" s="136"/>
      <c r="AT138" s="136"/>
      <c r="AU138" s="135">
        <f t="shared" si="14"/>
        <v>0</v>
      </c>
      <c r="AV138" s="136"/>
      <c r="AW138" s="136"/>
      <c r="AX138" s="136"/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/>
      <c r="BI138" s="135">
        <f t="shared" si="17"/>
        <v>0</v>
      </c>
      <c r="BJ138" s="137">
        <f t="shared" si="18"/>
        <v>0</v>
      </c>
      <c r="BK138" s="133"/>
      <c r="BL138" s="134"/>
      <c r="BM138" s="134"/>
      <c r="BN138" s="135">
        <f t="shared" si="19"/>
        <v>0</v>
      </c>
      <c r="BO138" s="136"/>
      <c r="BP138" s="136"/>
      <c r="BQ138" s="136"/>
      <c r="BR138" s="135">
        <f t="shared" si="20"/>
        <v>0</v>
      </c>
      <c r="BS138" s="136"/>
      <c r="BT138" s="136"/>
      <c r="BU138" s="136"/>
      <c r="BV138" s="135">
        <f t="shared" si="21"/>
        <v>0</v>
      </c>
      <c r="BW138" s="136"/>
      <c r="BX138" s="136"/>
      <c r="BY138" s="136"/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/>
      <c r="CJ138" s="135">
        <f t="shared" si="24"/>
        <v>0</v>
      </c>
      <c r="CK138" s="136">
        <f t="shared" si="25"/>
        <v>0</v>
      </c>
      <c r="CL138" s="138"/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 t="str">
        <f t="array" ref="C139">INDEX(_Rge_Projectdata_3rd,$B139,MATCH(C$10,_Rge_Headline_Projectdata,0))</f>
        <v/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/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/>
      <c r="AJ139" s="134"/>
      <c r="AK139" s="134"/>
      <c r="AL139" s="134"/>
      <c r="AM139" s="135">
        <f t="shared" si="12"/>
        <v>0</v>
      </c>
      <c r="AN139" s="136"/>
      <c r="AO139" s="136"/>
      <c r="AP139" s="136"/>
      <c r="AQ139" s="135">
        <f t="shared" si="13"/>
        <v>0</v>
      </c>
      <c r="AR139" s="136"/>
      <c r="AS139" s="136"/>
      <c r="AT139" s="136"/>
      <c r="AU139" s="135">
        <f t="shared" si="14"/>
        <v>0</v>
      </c>
      <c r="AV139" s="136"/>
      <c r="AW139" s="136"/>
      <c r="AX139" s="136"/>
      <c r="AY139" s="135">
        <f t="shared" si="15"/>
        <v>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/>
      <c r="BI139" s="135">
        <f t="shared" si="17"/>
        <v>0</v>
      </c>
      <c r="BJ139" s="137">
        <f t="shared" si="18"/>
        <v>0</v>
      </c>
      <c r="BK139" s="133"/>
      <c r="BL139" s="134"/>
      <c r="BM139" s="134"/>
      <c r="BN139" s="135">
        <f t="shared" si="19"/>
        <v>0</v>
      </c>
      <c r="BO139" s="136"/>
      <c r="BP139" s="136"/>
      <c r="BQ139" s="136"/>
      <c r="BR139" s="135">
        <f t="shared" si="20"/>
        <v>0</v>
      </c>
      <c r="BS139" s="136"/>
      <c r="BT139" s="136"/>
      <c r="BU139" s="136"/>
      <c r="BV139" s="135">
        <f t="shared" si="21"/>
        <v>0</v>
      </c>
      <c r="BW139" s="136"/>
      <c r="BX139" s="136"/>
      <c r="BY139" s="136"/>
      <c r="BZ139" s="135">
        <f t="shared" si="22"/>
        <v>0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/>
      <c r="CJ139" s="135">
        <f t="shared" si="24"/>
        <v>0</v>
      </c>
      <c r="CK139" s="136">
        <f t="shared" si="25"/>
        <v>0</v>
      </c>
      <c r="CL139" s="138"/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 t="str">
        <f t="array" ref="C140">INDEX(_Rge_Projectdata_3rd,$B140,MATCH(C$10,_Rge_Headline_Projectdata,0))</f>
        <v/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/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/>
      <c r="AJ140" s="134"/>
      <c r="AK140" s="134"/>
      <c r="AL140" s="134"/>
      <c r="AM140" s="135">
        <f t="shared" si="12"/>
        <v>0</v>
      </c>
      <c r="AN140" s="136"/>
      <c r="AO140" s="136"/>
      <c r="AP140" s="136"/>
      <c r="AQ140" s="135">
        <f t="shared" si="13"/>
        <v>0</v>
      </c>
      <c r="AR140" s="136"/>
      <c r="AS140" s="136"/>
      <c r="AT140" s="136"/>
      <c r="AU140" s="135">
        <f t="shared" si="14"/>
        <v>0</v>
      </c>
      <c r="AV140" s="136"/>
      <c r="AW140" s="136"/>
      <c r="AX140" s="136"/>
      <c r="AY140" s="135">
        <f t="shared" si="15"/>
        <v>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/>
      <c r="BI140" s="135">
        <f t="shared" si="17"/>
        <v>0</v>
      </c>
      <c r="BJ140" s="137">
        <f t="shared" si="18"/>
        <v>0</v>
      </c>
      <c r="BK140" s="133"/>
      <c r="BL140" s="134"/>
      <c r="BM140" s="134"/>
      <c r="BN140" s="135">
        <f t="shared" si="19"/>
        <v>0</v>
      </c>
      <c r="BO140" s="136"/>
      <c r="BP140" s="136"/>
      <c r="BQ140" s="136"/>
      <c r="BR140" s="135">
        <f t="shared" si="20"/>
        <v>0</v>
      </c>
      <c r="BS140" s="136"/>
      <c r="BT140" s="136"/>
      <c r="BU140" s="136"/>
      <c r="BV140" s="135">
        <f t="shared" si="21"/>
        <v>0</v>
      </c>
      <c r="BW140" s="136"/>
      <c r="BX140" s="136"/>
      <c r="BY140" s="136"/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/>
      <c r="CJ140" s="135">
        <f t="shared" si="24"/>
        <v>0</v>
      </c>
      <c r="CK140" s="136">
        <f t="shared" si="25"/>
        <v>0</v>
      </c>
      <c r="CL140" s="138"/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 t="str">
        <f t="array" ref="C141">INDEX(_Rge_Projectdata_3rd,$B141,MATCH(C$10,_Rge_Headline_Projectdata,0))</f>
        <v/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/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/>
      <c r="AJ141" s="134"/>
      <c r="AK141" s="134"/>
      <c r="AL141" s="134"/>
      <c r="AM141" s="135">
        <f t="shared" si="12"/>
        <v>0</v>
      </c>
      <c r="AN141" s="136"/>
      <c r="AO141" s="136"/>
      <c r="AP141" s="136"/>
      <c r="AQ141" s="135">
        <f t="shared" si="13"/>
        <v>0</v>
      </c>
      <c r="AR141" s="136"/>
      <c r="AS141" s="136"/>
      <c r="AT141" s="136"/>
      <c r="AU141" s="135">
        <f t="shared" si="14"/>
        <v>0</v>
      </c>
      <c r="AV141" s="136"/>
      <c r="AW141" s="136"/>
      <c r="AX141" s="136"/>
      <c r="AY141" s="135">
        <f t="shared" si="15"/>
        <v>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/>
      <c r="BI141" s="135">
        <f t="shared" si="17"/>
        <v>0</v>
      </c>
      <c r="BJ141" s="137">
        <f t="shared" si="18"/>
        <v>0</v>
      </c>
      <c r="BK141" s="133"/>
      <c r="BL141" s="134"/>
      <c r="BM141" s="134"/>
      <c r="BN141" s="135">
        <f t="shared" si="19"/>
        <v>0</v>
      </c>
      <c r="BO141" s="136"/>
      <c r="BP141" s="136"/>
      <c r="BQ141" s="136"/>
      <c r="BR141" s="135">
        <f t="shared" si="20"/>
        <v>0</v>
      </c>
      <c r="BS141" s="136"/>
      <c r="BT141" s="136"/>
      <c r="BU141" s="136"/>
      <c r="BV141" s="135">
        <f t="shared" si="21"/>
        <v>0</v>
      </c>
      <c r="BW141" s="136"/>
      <c r="BX141" s="136"/>
      <c r="BY141" s="136"/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/>
      <c r="CJ141" s="135">
        <f t="shared" si="24"/>
        <v>0</v>
      </c>
      <c r="CK141" s="136">
        <f t="shared" si="25"/>
        <v>0</v>
      </c>
      <c r="CL141" s="138"/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 t="str">
        <f t="array" ref="C142">INDEX(_Rge_Projectdata_3rd,$B142,MATCH(C$10,_Rge_Headline_Projectdata,0))</f>
        <v/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/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/>
      <c r="AJ142" s="134"/>
      <c r="AK142" s="134"/>
      <c r="AL142" s="134"/>
      <c r="AM142" s="135">
        <f t="shared" si="12"/>
        <v>0</v>
      </c>
      <c r="AN142" s="136"/>
      <c r="AO142" s="136"/>
      <c r="AP142" s="136"/>
      <c r="AQ142" s="135">
        <f t="shared" si="13"/>
        <v>0</v>
      </c>
      <c r="AR142" s="136"/>
      <c r="AS142" s="136"/>
      <c r="AT142" s="136"/>
      <c r="AU142" s="135">
        <f t="shared" si="14"/>
        <v>0</v>
      </c>
      <c r="AV142" s="136"/>
      <c r="AW142" s="136"/>
      <c r="AX142" s="136"/>
      <c r="AY142" s="135">
        <f t="shared" si="15"/>
        <v>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/>
      <c r="BI142" s="135">
        <f t="shared" si="17"/>
        <v>0</v>
      </c>
      <c r="BJ142" s="137">
        <f t="shared" si="18"/>
        <v>0</v>
      </c>
      <c r="BK142" s="133"/>
      <c r="BL142" s="134"/>
      <c r="BM142" s="134"/>
      <c r="BN142" s="135">
        <f t="shared" si="19"/>
        <v>0</v>
      </c>
      <c r="BO142" s="136"/>
      <c r="BP142" s="136"/>
      <c r="BQ142" s="136"/>
      <c r="BR142" s="135">
        <f t="shared" si="20"/>
        <v>0</v>
      </c>
      <c r="BS142" s="136"/>
      <c r="BT142" s="136"/>
      <c r="BU142" s="136"/>
      <c r="BV142" s="135">
        <f t="shared" si="21"/>
        <v>0</v>
      </c>
      <c r="BW142" s="136"/>
      <c r="BX142" s="136"/>
      <c r="BY142" s="136"/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/>
      <c r="CJ142" s="135">
        <f t="shared" si="24"/>
        <v>0</v>
      </c>
      <c r="CK142" s="136">
        <f t="shared" si="25"/>
        <v>0</v>
      </c>
      <c r="CL142" s="138"/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 t="str">
        <f t="array" ref="C143">INDEX(_Rge_Projectdata_3rd,$B143,MATCH(C$10,_Rge_Headline_Projectdata,0))</f>
        <v/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/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/>
      <c r="AJ143" s="134"/>
      <c r="AK143" s="134"/>
      <c r="AL143" s="134"/>
      <c r="AM143" s="135">
        <f t="shared" si="12"/>
        <v>0</v>
      </c>
      <c r="AN143" s="136"/>
      <c r="AO143" s="136"/>
      <c r="AP143" s="136"/>
      <c r="AQ143" s="135">
        <f t="shared" si="13"/>
        <v>0</v>
      </c>
      <c r="AR143" s="136"/>
      <c r="AS143" s="136"/>
      <c r="AT143" s="136"/>
      <c r="AU143" s="135">
        <f t="shared" si="14"/>
        <v>0</v>
      </c>
      <c r="AV143" s="136"/>
      <c r="AW143" s="136"/>
      <c r="AX143" s="136"/>
      <c r="AY143" s="135">
        <f t="shared" si="15"/>
        <v>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/>
      <c r="BI143" s="135">
        <f t="shared" si="17"/>
        <v>0</v>
      </c>
      <c r="BJ143" s="137">
        <f t="shared" si="18"/>
        <v>0</v>
      </c>
      <c r="BK143" s="133"/>
      <c r="BL143" s="134"/>
      <c r="BM143" s="134"/>
      <c r="BN143" s="135">
        <f t="shared" si="19"/>
        <v>0</v>
      </c>
      <c r="BO143" s="136"/>
      <c r="BP143" s="136"/>
      <c r="BQ143" s="136"/>
      <c r="BR143" s="135">
        <f t="shared" si="20"/>
        <v>0</v>
      </c>
      <c r="BS143" s="136"/>
      <c r="BT143" s="136"/>
      <c r="BU143" s="136"/>
      <c r="BV143" s="135">
        <f t="shared" si="21"/>
        <v>0</v>
      </c>
      <c r="BW143" s="136"/>
      <c r="BX143" s="136"/>
      <c r="BY143" s="136"/>
      <c r="BZ143" s="135">
        <f t="shared" si="22"/>
        <v>0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/>
      <c r="CJ143" s="135">
        <f t="shared" si="24"/>
        <v>0</v>
      </c>
      <c r="CK143" s="136">
        <f t="shared" si="25"/>
        <v>0</v>
      </c>
      <c r="CL143" s="138"/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 t="str">
        <f t="array" ref="C144">INDEX(_Rge_Projectdata_3rd,$B144,MATCH(C$10,_Rge_Headline_Projectdata,0))</f>
        <v/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/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/>
      <c r="AJ144" s="134"/>
      <c r="AK144" s="134"/>
      <c r="AL144" s="134"/>
      <c r="AM144" s="135">
        <f t="shared" si="12"/>
        <v>0</v>
      </c>
      <c r="AN144" s="136"/>
      <c r="AO144" s="136"/>
      <c r="AP144" s="136"/>
      <c r="AQ144" s="135">
        <f t="shared" si="13"/>
        <v>0</v>
      </c>
      <c r="AR144" s="136"/>
      <c r="AS144" s="136"/>
      <c r="AT144" s="136"/>
      <c r="AU144" s="135">
        <f t="shared" si="14"/>
        <v>0</v>
      </c>
      <c r="AV144" s="136"/>
      <c r="AW144" s="136"/>
      <c r="AX144" s="136"/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/>
      <c r="BI144" s="135">
        <f t="shared" si="17"/>
        <v>0</v>
      </c>
      <c r="BJ144" s="137">
        <f t="shared" si="18"/>
        <v>0</v>
      </c>
      <c r="BK144" s="133"/>
      <c r="BL144" s="134"/>
      <c r="BM144" s="134"/>
      <c r="BN144" s="135">
        <f t="shared" si="19"/>
        <v>0</v>
      </c>
      <c r="BO144" s="136"/>
      <c r="BP144" s="136"/>
      <c r="BQ144" s="136"/>
      <c r="BR144" s="135">
        <f t="shared" si="20"/>
        <v>0</v>
      </c>
      <c r="BS144" s="136"/>
      <c r="BT144" s="136"/>
      <c r="BU144" s="136"/>
      <c r="BV144" s="135">
        <f t="shared" si="21"/>
        <v>0</v>
      </c>
      <c r="BW144" s="136"/>
      <c r="BX144" s="136"/>
      <c r="BY144" s="136"/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/>
      <c r="CJ144" s="135">
        <f t="shared" si="24"/>
        <v>0</v>
      </c>
      <c r="CK144" s="136">
        <f t="shared" si="25"/>
        <v>0</v>
      </c>
      <c r="CL144" s="138"/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 t="str">
        <f t="array" ref="C145">INDEX(_Rge_Projectdata_3rd,$B145,MATCH(C$10,_Rge_Headline_Projectdata,0))</f>
        <v/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/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/>
      <c r="AJ145" s="134"/>
      <c r="AK145" s="134"/>
      <c r="AL145" s="134"/>
      <c r="AM145" s="135">
        <f t="shared" si="12"/>
        <v>0</v>
      </c>
      <c r="AN145" s="136"/>
      <c r="AO145" s="136"/>
      <c r="AP145" s="136"/>
      <c r="AQ145" s="135">
        <f t="shared" si="13"/>
        <v>0</v>
      </c>
      <c r="AR145" s="136"/>
      <c r="AS145" s="136"/>
      <c r="AT145" s="136"/>
      <c r="AU145" s="135">
        <f t="shared" si="14"/>
        <v>0</v>
      </c>
      <c r="AV145" s="136"/>
      <c r="AW145" s="136"/>
      <c r="AX145" s="136"/>
      <c r="AY145" s="135">
        <f t="shared" si="15"/>
        <v>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/>
      <c r="BI145" s="135">
        <f t="shared" si="17"/>
        <v>0</v>
      </c>
      <c r="BJ145" s="137">
        <f t="shared" si="18"/>
        <v>0</v>
      </c>
      <c r="BK145" s="133"/>
      <c r="BL145" s="134"/>
      <c r="BM145" s="134"/>
      <c r="BN145" s="135">
        <f t="shared" si="19"/>
        <v>0</v>
      </c>
      <c r="BO145" s="136"/>
      <c r="BP145" s="136"/>
      <c r="BQ145" s="136"/>
      <c r="BR145" s="135">
        <f t="shared" si="20"/>
        <v>0</v>
      </c>
      <c r="BS145" s="136"/>
      <c r="BT145" s="136"/>
      <c r="BU145" s="136"/>
      <c r="BV145" s="135">
        <f t="shared" si="21"/>
        <v>0</v>
      </c>
      <c r="BW145" s="136"/>
      <c r="BX145" s="136"/>
      <c r="BY145" s="136"/>
      <c r="BZ145" s="135">
        <f t="shared" si="22"/>
        <v>0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/>
      <c r="CJ145" s="135">
        <f t="shared" si="24"/>
        <v>0</v>
      </c>
      <c r="CK145" s="136">
        <f t="shared" si="25"/>
        <v>0</v>
      </c>
      <c r="CL145" s="138"/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 t="str">
        <f t="array" ref="C146">INDEX(_Rge_Projectdata_3rd,$B146,MATCH(C$10,_Rge_Headline_Projectdata,0))</f>
        <v/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/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/>
      <c r="AJ146" s="134"/>
      <c r="AK146" s="134"/>
      <c r="AL146" s="134"/>
      <c r="AM146" s="135">
        <f t="shared" si="12"/>
        <v>0</v>
      </c>
      <c r="AN146" s="136"/>
      <c r="AO146" s="136"/>
      <c r="AP146" s="136"/>
      <c r="AQ146" s="135">
        <f t="shared" si="13"/>
        <v>0</v>
      </c>
      <c r="AR146" s="136"/>
      <c r="AS146" s="136"/>
      <c r="AT146" s="136"/>
      <c r="AU146" s="135">
        <f t="shared" si="14"/>
        <v>0</v>
      </c>
      <c r="AV146" s="136"/>
      <c r="AW146" s="136"/>
      <c r="AX146" s="136"/>
      <c r="AY146" s="135">
        <f t="shared" si="15"/>
        <v>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/>
      <c r="BI146" s="135">
        <f t="shared" si="17"/>
        <v>0</v>
      </c>
      <c r="BJ146" s="137">
        <f t="shared" si="18"/>
        <v>0</v>
      </c>
      <c r="BK146" s="133"/>
      <c r="BL146" s="134"/>
      <c r="BM146" s="134"/>
      <c r="BN146" s="135">
        <f t="shared" si="19"/>
        <v>0</v>
      </c>
      <c r="BO146" s="136"/>
      <c r="BP146" s="136"/>
      <c r="BQ146" s="136"/>
      <c r="BR146" s="135">
        <f t="shared" si="20"/>
        <v>0</v>
      </c>
      <c r="BS146" s="136"/>
      <c r="BT146" s="136"/>
      <c r="BU146" s="136"/>
      <c r="BV146" s="135">
        <f t="shared" si="21"/>
        <v>0</v>
      </c>
      <c r="BW146" s="136"/>
      <c r="BX146" s="136"/>
      <c r="BY146" s="136"/>
      <c r="BZ146" s="135">
        <f t="shared" si="22"/>
        <v>0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/>
      <c r="CJ146" s="135">
        <f t="shared" si="24"/>
        <v>0</v>
      </c>
      <c r="CK146" s="136">
        <f t="shared" si="25"/>
        <v>0</v>
      </c>
      <c r="CL146" s="138"/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 t="str">
        <f t="array" ref="C147">INDEX(_Rge_Projectdata_3rd,$B147,MATCH(C$10,_Rge_Headline_Projectdata,0))</f>
        <v/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/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/>
      <c r="AJ147" s="134"/>
      <c r="AK147" s="134"/>
      <c r="AL147" s="134"/>
      <c r="AM147" s="135">
        <f t="shared" si="12"/>
        <v>0</v>
      </c>
      <c r="AN147" s="136"/>
      <c r="AO147" s="136"/>
      <c r="AP147" s="136"/>
      <c r="AQ147" s="135">
        <f t="shared" si="13"/>
        <v>0</v>
      </c>
      <c r="AR147" s="136"/>
      <c r="AS147" s="136"/>
      <c r="AT147" s="136"/>
      <c r="AU147" s="135">
        <f t="shared" si="14"/>
        <v>0</v>
      </c>
      <c r="AV147" s="136"/>
      <c r="AW147" s="136"/>
      <c r="AX147" s="136"/>
      <c r="AY147" s="135">
        <f t="shared" si="15"/>
        <v>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/>
      <c r="BI147" s="135">
        <f t="shared" si="17"/>
        <v>0</v>
      </c>
      <c r="BJ147" s="137">
        <f t="shared" si="18"/>
        <v>0</v>
      </c>
      <c r="BK147" s="133"/>
      <c r="BL147" s="134"/>
      <c r="BM147" s="134"/>
      <c r="BN147" s="135">
        <f t="shared" si="19"/>
        <v>0</v>
      </c>
      <c r="BO147" s="136"/>
      <c r="BP147" s="136"/>
      <c r="BQ147" s="136"/>
      <c r="BR147" s="135">
        <f t="shared" si="20"/>
        <v>0</v>
      </c>
      <c r="BS147" s="136"/>
      <c r="BT147" s="136"/>
      <c r="BU147" s="136"/>
      <c r="BV147" s="135">
        <f t="shared" si="21"/>
        <v>0</v>
      </c>
      <c r="BW147" s="136"/>
      <c r="BX147" s="136"/>
      <c r="BY147" s="136"/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/>
      <c r="CJ147" s="135">
        <f t="shared" si="24"/>
        <v>0</v>
      </c>
      <c r="CK147" s="136">
        <f t="shared" si="25"/>
        <v>0</v>
      </c>
      <c r="CL147" s="138"/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 t="str">
        <f t="array" ref="C148">INDEX(_Rge_Projectdata_3rd,$B148,MATCH(C$10,_Rge_Headline_Projectdata,0))</f>
        <v/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/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/>
      <c r="AJ148" s="134"/>
      <c r="AK148" s="134"/>
      <c r="AL148" s="134"/>
      <c r="AM148" s="135">
        <f t="shared" si="12"/>
        <v>0</v>
      </c>
      <c r="AN148" s="136"/>
      <c r="AO148" s="136"/>
      <c r="AP148" s="136"/>
      <c r="AQ148" s="135">
        <f t="shared" si="13"/>
        <v>0</v>
      </c>
      <c r="AR148" s="136"/>
      <c r="AS148" s="136"/>
      <c r="AT148" s="136"/>
      <c r="AU148" s="135">
        <f t="shared" si="14"/>
        <v>0</v>
      </c>
      <c r="AV148" s="136"/>
      <c r="AW148" s="136"/>
      <c r="AX148" s="136"/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/>
      <c r="BI148" s="135">
        <f t="shared" si="17"/>
        <v>0</v>
      </c>
      <c r="BJ148" s="137">
        <f t="shared" si="18"/>
        <v>0</v>
      </c>
      <c r="BK148" s="133"/>
      <c r="BL148" s="134"/>
      <c r="BM148" s="134"/>
      <c r="BN148" s="135">
        <f t="shared" si="19"/>
        <v>0</v>
      </c>
      <c r="BO148" s="136"/>
      <c r="BP148" s="136"/>
      <c r="BQ148" s="136"/>
      <c r="BR148" s="135">
        <f t="shared" si="20"/>
        <v>0</v>
      </c>
      <c r="BS148" s="136"/>
      <c r="BT148" s="136"/>
      <c r="BU148" s="136"/>
      <c r="BV148" s="135">
        <f t="shared" si="21"/>
        <v>0</v>
      </c>
      <c r="BW148" s="136"/>
      <c r="BX148" s="136"/>
      <c r="BY148" s="136"/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/>
      <c r="CJ148" s="135">
        <f t="shared" si="24"/>
        <v>0</v>
      </c>
      <c r="CK148" s="136">
        <f t="shared" si="25"/>
        <v>0</v>
      </c>
      <c r="CL148" s="138"/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 t="str">
        <f t="array" ref="C149">INDEX(_Rge_Projectdata_3rd,$B149,MATCH(C$10,_Rge_Headline_Projectdata,0))</f>
        <v/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/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/>
      <c r="AJ149" s="134"/>
      <c r="AK149" s="134"/>
      <c r="AL149" s="134"/>
      <c r="AM149" s="135">
        <f t="shared" si="12"/>
        <v>0</v>
      </c>
      <c r="AN149" s="136"/>
      <c r="AO149" s="136"/>
      <c r="AP149" s="136"/>
      <c r="AQ149" s="135">
        <f t="shared" si="13"/>
        <v>0</v>
      </c>
      <c r="AR149" s="136"/>
      <c r="AS149" s="136"/>
      <c r="AT149" s="136"/>
      <c r="AU149" s="135">
        <f t="shared" si="14"/>
        <v>0</v>
      </c>
      <c r="AV149" s="136"/>
      <c r="AW149" s="136"/>
      <c r="AX149" s="136"/>
      <c r="AY149" s="135">
        <f t="shared" si="15"/>
        <v>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/>
      <c r="BI149" s="135">
        <f t="shared" si="17"/>
        <v>0</v>
      </c>
      <c r="BJ149" s="137">
        <f t="shared" si="18"/>
        <v>0</v>
      </c>
      <c r="BK149" s="133"/>
      <c r="BL149" s="134"/>
      <c r="BM149" s="134"/>
      <c r="BN149" s="135">
        <f t="shared" si="19"/>
        <v>0</v>
      </c>
      <c r="BO149" s="136"/>
      <c r="BP149" s="136"/>
      <c r="BQ149" s="136"/>
      <c r="BR149" s="135">
        <f t="shared" si="20"/>
        <v>0</v>
      </c>
      <c r="BS149" s="136"/>
      <c r="BT149" s="136"/>
      <c r="BU149" s="136"/>
      <c r="BV149" s="135">
        <f t="shared" si="21"/>
        <v>0</v>
      </c>
      <c r="BW149" s="136"/>
      <c r="BX149" s="136"/>
      <c r="BY149" s="136"/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/>
      <c r="CJ149" s="135">
        <f t="shared" si="24"/>
        <v>0</v>
      </c>
      <c r="CK149" s="136">
        <f t="shared" si="25"/>
        <v>0</v>
      </c>
      <c r="CL149" s="138"/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 t="str">
        <f t="array" ref="C150">INDEX(_Rge_Projectdata_3rd,$B150,MATCH(C$10,_Rge_Headline_Projectdata,0))</f>
        <v/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/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/>
      <c r="AJ150" s="134"/>
      <c r="AK150" s="134"/>
      <c r="AL150" s="134"/>
      <c r="AM150" s="135">
        <f t="shared" si="12"/>
        <v>0</v>
      </c>
      <c r="AN150" s="136"/>
      <c r="AO150" s="136"/>
      <c r="AP150" s="136"/>
      <c r="AQ150" s="135">
        <f t="shared" si="13"/>
        <v>0</v>
      </c>
      <c r="AR150" s="136"/>
      <c r="AS150" s="136"/>
      <c r="AT150" s="136"/>
      <c r="AU150" s="135">
        <f t="shared" si="14"/>
        <v>0</v>
      </c>
      <c r="AV150" s="136"/>
      <c r="AW150" s="136"/>
      <c r="AX150" s="136"/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/>
      <c r="BI150" s="135">
        <f t="shared" si="17"/>
        <v>0</v>
      </c>
      <c r="BJ150" s="137">
        <f t="shared" si="18"/>
        <v>0</v>
      </c>
      <c r="BK150" s="133"/>
      <c r="BL150" s="134"/>
      <c r="BM150" s="134"/>
      <c r="BN150" s="135">
        <f t="shared" si="19"/>
        <v>0</v>
      </c>
      <c r="BO150" s="136"/>
      <c r="BP150" s="136"/>
      <c r="BQ150" s="136"/>
      <c r="BR150" s="135">
        <f t="shared" si="20"/>
        <v>0</v>
      </c>
      <c r="BS150" s="136"/>
      <c r="BT150" s="136"/>
      <c r="BU150" s="136"/>
      <c r="BV150" s="135">
        <f t="shared" si="21"/>
        <v>0</v>
      </c>
      <c r="BW150" s="136"/>
      <c r="BX150" s="136"/>
      <c r="BY150" s="136"/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/>
      <c r="CJ150" s="135">
        <f t="shared" si="24"/>
        <v>0</v>
      </c>
      <c r="CK150" s="136">
        <f t="shared" si="25"/>
        <v>0</v>
      </c>
      <c r="CL150" s="138"/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 t="str">
        <f t="array" ref="C151">INDEX(_Rge_Projectdata_3rd,$B151,MATCH(C$10,_Rge_Headline_Projectdata,0))</f>
        <v/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/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/>
      <c r="AJ151" s="134"/>
      <c r="AK151" s="134"/>
      <c r="AL151" s="134"/>
      <c r="AM151" s="135">
        <f t="shared" si="12"/>
        <v>0</v>
      </c>
      <c r="AN151" s="136"/>
      <c r="AO151" s="136"/>
      <c r="AP151" s="136"/>
      <c r="AQ151" s="135">
        <f t="shared" si="13"/>
        <v>0</v>
      </c>
      <c r="AR151" s="136"/>
      <c r="AS151" s="136"/>
      <c r="AT151" s="136"/>
      <c r="AU151" s="135">
        <f t="shared" si="14"/>
        <v>0</v>
      </c>
      <c r="AV151" s="136"/>
      <c r="AW151" s="136"/>
      <c r="AX151" s="136"/>
      <c r="AY151" s="135">
        <f t="shared" si="15"/>
        <v>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/>
      <c r="BI151" s="135">
        <f t="shared" si="17"/>
        <v>0</v>
      </c>
      <c r="BJ151" s="137">
        <f t="shared" si="18"/>
        <v>0</v>
      </c>
      <c r="BK151" s="133"/>
      <c r="BL151" s="134"/>
      <c r="BM151" s="134"/>
      <c r="BN151" s="135">
        <f t="shared" si="19"/>
        <v>0</v>
      </c>
      <c r="BO151" s="136"/>
      <c r="BP151" s="136"/>
      <c r="BQ151" s="136"/>
      <c r="BR151" s="135">
        <f t="shared" si="20"/>
        <v>0</v>
      </c>
      <c r="BS151" s="136"/>
      <c r="BT151" s="136"/>
      <c r="BU151" s="136"/>
      <c r="BV151" s="135">
        <f t="shared" si="21"/>
        <v>0</v>
      </c>
      <c r="BW151" s="136"/>
      <c r="BX151" s="136"/>
      <c r="BY151" s="136"/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/>
      <c r="CJ151" s="135">
        <f t="shared" si="24"/>
        <v>0</v>
      </c>
      <c r="CK151" s="136">
        <f t="shared" si="25"/>
        <v>0</v>
      </c>
      <c r="CL151" s="138"/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 t="str">
        <f t="array" ref="C152">INDEX(_Rge_Projectdata_3rd,$B152,MATCH(C$10,_Rge_Headline_Projectdata,0))</f>
        <v/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/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/>
      <c r="AJ152" s="134"/>
      <c r="AK152" s="134"/>
      <c r="AL152" s="134"/>
      <c r="AM152" s="135">
        <f t="shared" si="12"/>
        <v>0</v>
      </c>
      <c r="AN152" s="136"/>
      <c r="AO152" s="136"/>
      <c r="AP152" s="136"/>
      <c r="AQ152" s="135">
        <f t="shared" si="13"/>
        <v>0</v>
      </c>
      <c r="AR152" s="136"/>
      <c r="AS152" s="136"/>
      <c r="AT152" s="136"/>
      <c r="AU152" s="135">
        <f t="shared" si="14"/>
        <v>0</v>
      </c>
      <c r="AV152" s="136"/>
      <c r="AW152" s="136"/>
      <c r="AX152" s="136"/>
      <c r="AY152" s="135">
        <f t="shared" si="15"/>
        <v>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/>
      <c r="BI152" s="135">
        <f t="shared" si="17"/>
        <v>0</v>
      </c>
      <c r="BJ152" s="137">
        <f t="shared" si="18"/>
        <v>0</v>
      </c>
      <c r="BK152" s="133"/>
      <c r="BL152" s="134"/>
      <c r="BM152" s="134"/>
      <c r="BN152" s="135">
        <f t="shared" si="19"/>
        <v>0</v>
      </c>
      <c r="BO152" s="136"/>
      <c r="BP152" s="136"/>
      <c r="BQ152" s="136"/>
      <c r="BR152" s="135">
        <f t="shared" si="20"/>
        <v>0</v>
      </c>
      <c r="BS152" s="136"/>
      <c r="BT152" s="136"/>
      <c r="BU152" s="136"/>
      <c r="BV152" s="135">
        <f t="shared" si="21"/>
        <v>0</v>
      </c>
      <c r="BW152" s="136"/>
      <c r="BX152" s="136"/>
      <c r="BY152" s="136"/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/>
      <c r="CJ152" s="135">
        <f t="shared" si="24"/>
        <v>0</v>
      </c>
      <c r="CK152" s="136">
        <f t="shared" si="25"/>
        <v>0</v>
      </c>
      <c r="CL152" s="138"/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 t="str">
        <f t="array" ref="C153">INDEX(_Rge_Projectdata_3rd,$B153,MATCH(C$10,_Rge_Headline_Projectdata,0))</f>
        <v/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/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/>
      <c r="AJ153" s="134"/>
      <c r="AK153" s="134"/>
      <c r="AL153" s="134"/>
      <c r="AM153" s="135">
        <f t="shared" si="12"/>
        <v>0</v>
      </c>
      <c r="AN153" s="136"/>
      <c r="AO153" s="136"/>
      <c r="AP153" s="136"/>
      <c r="AQ153" s="135">
        <f t="shared" si="13"/>
        <v>0</v>
      </c>
      <c r="AR153" s="136"/>
      <c r="AS153" s="136"/>
      <c r="AT153" s="136"/>
      <c r="AU153" s="135">
        <f t="shared" si="14"/>
        <v>0</v>
      </c>
      <c r="AV153" s="136"/>
      <c r="AW153" s="136"/>
      <c r="AX153" s="136"/>
      <c r="AY153" s="135">
        <f t="shared" si="15"/>
        <v>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/>
      <c r="BI153" s="135">
        <f t="shared" si="17"/>
        <v>0</v>
      </c>
      <c r="BJ153" s="137">
        <f t="shared" si="18"/>
        <v>0</v>
      </c>
      <c r="BK153" s="133"/>
      <c r="BL153" s="134"/>
      <c r="BM153" s="134"/>
      <c r="BN153" s="135">
        <f t="shared" si="19"/>
        <v>0</v>
      </c>
      <c r="BO153" s="136"/>
      <c r="BP153" s="136"/>
      <c r="BQ153" s="136"/>
      <c r="BR153" s="135">
        <f t="shared" si="20"/>
        <v>0</v>
      </c>
      <c r="BS153" s="136"/>
      <c r="BT153" s="136"/>
      <c r="BU153" s="136"/>
      <c r="BV153" s="135">
        <f t="shared" si="21"/>
        <v>0</v>
      </c>
      <c r="BW153" s="136"/>
      <c r="BX153" s="136"/>
      <c r="BY153" s="136"/>
      <c r="BZ153" s="135">
        <f t="shared" si="22"/>
        <v>0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/>
      <c r="CJ153" s="135">
        <f t="shared" si="24"/>
        <v>0</v>
      </c>
      <c r="CK153" s="136">
        <f t="shared" si="25"/>
        <v>0</v>
      </c>
      <c r="CL153" s="138"/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 t="str">
        <f t="array" ref="C154">INDEX(_Rge_Projectdata_3rd,$B154,MATCH(C$10,_Rge_Headline_Projectdata,0))</f>
        <v/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/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/>
      <c r="AJ154" s="134"/>
      <c r="AK154" s="134"/>
      <c r="AL154" s="134"/>
      <c r="AM154" s="135">
        <f t="shared" si="12"/>
        <v>0</v>
      </c>
      <c r="AN154" s="136"/>
      <c r="AO154" s="136"/>
      <c r="AP154" s="136"/>
      <c r="AQ154" s="135">
        <f t="shared" si="13"/>
        <v>0</v>
      </c>
      <c r="AR154" s="136"/>
      <c r="AS154" s="136"/>
      <c r="AT154" s="136"/>
      <c r="AU154" s="135">
        <f t="shared" si="14"/>
        <v>0</v>
      </c>
      <c r="AV154" s="136"/>
      <c r="AW154" s="136"/>
      <c r="AX154" s="136"/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/>
      <c r="BI154" s="135">
        <f t="shared" si="17"/>
        <v>0</v>
      </c>
      <c r="BJ154" s="137">
        <f t="shared" si="18"/>
        <v>0</v>
      </c>
      <c r="BK154" s="133"/>
      <c r="BL154" s="134"/>
      <c r="BM154" s="134"/>
      <c r="BN154" s="135">
        <f t="shared" si="19"/>
        <v>0</v>
      </c>
      <c r="BO154" s="136"/>
      <c r="BP154" s="136"/>
      <c r="BQ154" s="136"/>
      <c r="BR154" s="135">
        <f t="shared" si="20"/>
        <v>0</v>
      </c>
      <c r="BS154" s="136"/>
      <c r="BT154" s="136"/>
      <c r="BU154" s="136"/>
      <c r="BV154" s="135">
        <f t="shared" si="21"/>
        <v>0</v>
      </c>
      <c r="BW154" s="136"/>
      <c r="BX154" s="136"/>
      <c r="BY154" s="136"/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/>
      <c r="CJ154" s="135">
        <f t="shared" si="24"/>
        <v>0</v>
      </c>
      <c r="CK154" s="136">
        <f t="shared" si="25"/>
        <v>0</v>
      </c>
      <c r="CL154" s="138"/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 t="str">
        <f t="array" ref="C155">INDEX(_Rge_Projectdata_3rd,$B155,MATCH(C$10,_Rge_Headline_Projectdata,0))</f>
        <v/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/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/>
      <c r="AJ155" s="134"/>
      <c r="AK155" s="134"/>
      <c r="AL155" s="134"/>
      <c r="AM155" s="135">
        <f t="shared" si="12"/>
        <v>0</v>
      </c>
      <c r="AN155" s="136"/>
      <c r="AO155" s="136"/>
      <c r="AP155" s="136"/>
      <c r="AQ155" s="135">
        <f t="shared" si="13"/>
        <v>0</v>
      </c>
      <c r="AR155" s="136"/>
      <c r="AS155" s="136"/>
      <c r="AT155" s="136"/>
      <c r="AU155" s="135">
        <f t="shared" si="14"/>
        <v>0</v>
      </c>
      <c r="AV155" s="136"/>
      <c r="AW155" s="136"/>
      <c r="AX155" s="136"/>
      <c r="AY155" s="135">
        <f t="shared" si="15"/>
        <v>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/>
      <c r="BI155" s="135">
        <f t="shared" si="17"/>
        <v>0</v>
      </c>
      <c r="BJ155" s="137">
        <f t="shared" si="18"/>
        <v>0</v>
      </c>
      <c r="BK155" s="133"/>
      <c r="BL155" s="134"/>
      <c r="BM155" s="134"/>
      <c r="BN155" s="135">
        <f t="shared" si="19"/>
        <v>0</v>
      </c>
      <c r="BO155" s="136"/>
      <c r="BP155" s="136"/>
      <c r="BQ155" s="136"/>
      <c r="BR155" s="135">
        <f t="shared" si="20"/>
        <v>0</v>
      </c>
      <c r="BS155" s="136"/>
      <c r="BT155" s="136"/>
      <c r="BU155" s="136"/>
      <c r="BV155" s="135">
        <f t="shared" si="21"/>
        <v>0</v>
      </c>
      <c r="BW155" s="136"/>
      <c r="BX155" s="136"/>
      <c r="BY155" s="136"/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/>
      <c r="CJ155" s="135">
        <f t="shared" si="24"/>
        <v>0</v>
      </c>
      <c r="CK155" s="136">
        <f t="shared" si="25"/>
        <v>0</v>
      </c>
      <c r="CL155" s="138"/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 t="str">
        <f t="array" ref="C156">INDEX(_Rge_Projectdata_3rd,$B156,MATCH(C$10,_Rge_Headline_Projectdata,0))</f>
        <v/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/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/>
      <c r="AJ156" s="134"/>
      <c r="AK156" s="134"/>
      <c r="AL156" s="134"/>
      <c r="AM156" s="135">
        <f t="shared" si="12"/>
        <v>0</v>
      </c>
      <c r="AN156" s="136"/>
      <c r="AO156" s="136"/>
      <c r="AP156" s="136"/>
      <c r="AQ156" s="135">
        <f t="shared" si="13"/>
        <v>0</v>
      </c>
      <c r="AR156" s="136"/>
      <c r="AS156" s="136"/>
      <c r="AT156" s="136"/>
      <c r="AU156" s="135">
        <f t="shared" si="14"/>
        <v>0</v>
      </c>
      <c r="AV156" s="136"/>
      <c r="AW156" s="136"/>
      <c r="AX156" s="136"/>
      <c r="AY156" s="135">
        <f t="shared" si="15"/>
        <v>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/>
      <c r="BI156" s="135">
        <f t="shared" si="17"/>
        <v>0</v>
      </c>
      <c r="BJ156" s="137">
        <f t="shared" si="18"/>
        <v>0</v>
      </c>
      <c r="BK156" s="133"/>
      <c r="BL156" s="134"/>
      <c r="BM156" s="134"/>
      <c r="BN156" s="135">
        <f t="shared" si="19"/>
        <v>0</v>
      </c>
      <c r="BO156" s="136"/>
      <c r="BP156" s="136"/>
      <c r="BQ156" s="136"/>
      <c r="BR156" s="135">
        <f t="shared" si="20"/>
        <v>0</v>
      </c>
      <c r="BS156" s="136"/>
      <c r="BT156" s="136"/>
      <c r="BU156" s="136"/>
      <c r="BV156" s="135">
        <f t="shared" si="21"/>
        <v>0</v>
      </c>
      <c r="BW156" s="136"/>
      <c r="BX156" s="136"/>
      <c r="BY156" s="136"/>
      <c r="BZ156" s="135">
        <f t="shared" si="22"/>
        <v>0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/>
      <c r="CJ156" s="135">
        <f t="shared" si="24"/>
        <v>0</v>
      </c>
      <c r="CK156" s="136">
        <f t="shared" si="25"/>
        <v>0</v>
      </c>
      <c r="CL156" s="138"/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 t="str">
        <f t="array" ref="C157">INDEX(_Rge_Projectdata_3rd,$B157,MATCH(C$10,_Rge_Headline_Projectdata,0))</f>
        <v/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/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/>
      <c r="AJ157" s="134"/>
      <c r="AK157" s="134"/>
      <c r="AL157" s="134"/>
      <c r="AM157" s="135">
        <f t="shared" si="12"/>
        <v>0</v>
      </c>
      <c r="AN157" s="136"/>
      <c r="AO157" s="136"/>
      <c r="AP157" s="136"/>
      <c r="AQ157" s="135">
        <f t="shared" si="13"/>
        <v>0</v>
      </c>
      <c r="AR157" s="136"/>
      <c r="AS157" s="136"/>
      <c r="AT157" s="136"/>
      <c r="AU157" s="135">
        <f t="shared" si="14"/>
        <v>0</v>
      </c>
      <c r="AV157" s="136"/>
      <c r="AW157" s="136"/>
      <c r="AX157" s="136"/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/>
      <c r="BI157" s="135">
        <f t="shared" si="17"/>
        <v>0</v>
      </c>
      <c r="BJ157" s="137">
        <f t="shared" si="18"/>
        <v>0</v>
      </c>
      <c r="BK157" s="133"/>
      <c r="BL157" s="134"/>
      <c r="BM157" s="134"/>
      <c r="BN157" s="135">
        <f t="shared" si="19"/>
        <v>0</v>
      </c>
      <c r="BO157" s="136"/>
      <c r="BP157" s="136"/>
      <c r="BQ157" s="136"/>
      <c r="BR157" s="135">
        <f t="shared" si="20"/>
        <v>0</v>
      </c>
      <c r="BS157" s="136"/>
      <c r="BT157" s="136"/>
      <c r="BU157" s="136"/>
      <c r="BV157" s="135">
        <f t="shared" si="21"/>
        <v>0</v>
      </c>
      <c r="BW157" s="136"/>
      <c r="BX157" s="136"/>
      <c r="BY157" s="136"/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/>
      <c r="CJ157" s="135">
        <f t="shared" si="24"/>
        <v>0</v>
      </c>
      <c r="CK157" s="136">
        <f t="shared" si="25"/>
        <v>0</v>
      </c>
      <c r="CL157" s="138"/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 t="str">
        <f t="array" ref="C158">INDEX(_Rge_Projectdata_3rd,$B158,MATCH(C$10,_Rge_Headline_Projectdata,0))</f>
        <v/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/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/>
      <c r="AJ158" s="134"/>
      <c r="AK158" s="134"/>
      <c r="AL158" s="134"/>
      <c r="AM158" s="135">
        <f t="shared" si="12"/>
        <v>0</v>
      </c>
      <c r="AN158" s="136"/>
      <c r="AO158" s="136"/>
      <c r="AP158" s="136"/>
      <c r="AQ158" s="135">
        <f t="shared" si="13"/>
        <v>0</v>
      </c>
      <c r="AR158" s="136"/>
      <c r="AS158" s="136"/>
      <c r="AT158" s="136"/>
      <c r="AU158" s="135">
        <f t="shared" si="14"/>
        <v>0</v>
      </c>
      <c r="AV158" s="136"/>
      <c r="AW158" s="136"/>
      <c r="AX158" s="136"/>
      <c r="AY158" s="135">
        <f t="shared" si="15"/>
        <v>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/>
      <c r="BI158" s="135">
        <f t="shared" si="17"/>
        <v>0</v>
      </c>
      <c r="BJ158" s="137">
        <f t="shared" si="18"/>
        <v>0</v>
      </c>
      <c r="BK158" s="133"/>
      <c r="BL158" s="134"/>
      <c r="BM158" s="134"/>
      <c r="BN158" s="135">
        <f t="shared" si="19"/>
        <v>0</v>
      </c>
      <c r="BO158" s="136"/>
      <c r="BP158" s="136"/>
      <c r="BQ158" s="136"/>
      <c r="BR158" s="135">
        <f t="shared" si="20"/>
        <v>0</v>
      </c>
      <c r="BS158" s="136"/>
      <c r="BT158" s="136"/>
      <c r="BU158" s="136"/>
      <c r="BV158" s="135">
        <f t="shared" si="21"/>
        <v>0</v>
      </c>
      <c r="BW158" s="136"/>
      <c r="BX158" s="136"/>
      <c r="BY158" s="136"/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/>
      <c r="CJ158" s="135">
        <f t="shared" si="24"/>
        <v>0</v>
      </c>
      <c r="CK158" s="136">
        <f t="shared" si="25"/>
        <v>0</v>
      </c>
      <c r="CL158" s="138"/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 t="str">
        <f t="array" ref="C159">INDEX(_Rge_Projectdata_3rd,$B159,MATCH(C$10,_Rge_Headline_Projectdata,0))</f>
        <v/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/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/>
      <c r="AJ159" s="134"/>
      <c r="AK159" s="134"/>
      <c r="AL159" s="134"/>
      <c r="AM159" s="135">
        <f t="shared" si="12"/>
        <v>0</v>
      </c>
      <c r="AN159" s="136"/>
      <c r="AO159" s="136"/>
      <c r="AP159" s="136"/>
      <c r="AQ159" s="135">
        <f t="shared" si="13"/>
        <v>0</v>
      </c>
      <c r="AR159" s="136"/>
      <c r="AS159" s="136"/>
      <c r="AT159" s="136"/>
      <c r="AU159" s="135">
        <f t="shared" si="14"/>
        <v>0</v>
      </c>
      <c r="AV159" s="136"/>
      <c r="AW159" s="136"/>
      <c r="AX159" s="136"/>
      <c r="AY159" s="135">
        <f t="shared" si="15"/>
        <v>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/>
      <c r="BI159" s="135">
        <f t="shared" si="17"/>
        <v>0</v>
      </c>
      <c r="BJ159" s="137">
        <f t="shared" si="18"/>
        <v>0</v>
      </c>
      <c r="BK159" s="133"/>
      <c r="BL159" s="134"/>
      <c r="BM159" s="134"/>
      <c r="BN159" s="135">
        <f t="shared" si="19"/>
        <v>0</v>
      </c>
      <c r="BO159" s="136"/>
      <c r="BP159" s="136"/>
      <c r="BQ159" s="136"/>
      <c r="BR159" s="135">
        <f t="shared" si="20"/>
        <v>0</v>
      </c>
      <c r="BS159" s="136"/>
      <c r="BT159" s="136"/>
      <c r="BU159" s="136"/>
      <c r="BV159" s="135">
        <f t="shared" si="21"/>
        <v>0</v>
      </c>
      <c r="BW159" s="136"/>
      <c r="BX159" s="136"/>
      <c r="BY159" s="136"/>
      <c r="BZ159" s="135">
        <f t="shared" si="22"/>
        <v>0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/>
      <c r="CJ159" s="135">
        <f t="shared" si="24"/>
        <v>0</v>
      </c>
      <c r="CK159" s="136">
        <f t="shared" si="25"/>
        <v>0</v>
      </c>
      <c r="CL159" s="138"/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 t="str">
        <f t="array" ref="C160">INDEX(_Rge_Projectdata_3rd,$B160,MATCH(C$10,_Rge_Headline_Projectdata,0))</f>
        <v/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/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/>
      <c r="AJ160" s="134"/>
      <c r="AK160" s="134"/>
      <c r="AL160" s="134"/>
      <c r="AM160" s="135">
        <f t="shared" si="12"/>
        <v>0</v>
      </c>
      <c r="AN160" s="136"/>
      <c r="AO160" s="136"/>
      <c r="AP160" s="136"/>
      <c r="AQ160" s="135">
        <f t="shared" si="13"/>
        <v>0</v>
      </c>
      <c r="AR160" s="136"/>
      <c r="AS160" s="136"/>
      <c r="AT160" s="136"/>
      <c r="AU160" s="135">
        <f t="shared" si="14"/>
        <v>0</v>
      </c>
      <c r="AV160" s="136"/>
      <c r="AW160" s="136"/>
      <c r="AX160" s="136"/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/>
      <c r="BI160" s="135">
        <f t="shared" si="17"/>
        <v>0</v>
      </c>
      <c r="BJ160" s="137">
        <f t="shared" si="18"/>
        <v>0</v>
      </c>
      <c r="BK160" s="133"/>
      <c r="BL160" s="134"/>
      <c r="BM160" s="134"/>
      <c r="BN160" s="135">
        <f t="shared" si="19"/>
        <v>0</v>
      </c>
      <c r="BO160" s="136"/>
      <c r="BP160" s="136"/>
      <c r="BQ160" s="136"/>
      <c r="BR160" s="135">
        <f t="shared" si="20"/>
        <v>0</v>
      </c>
      <c r="BS160" s="136"/>
      <c r="BT160" s="136"/>
      <c r="BU160" s="136"/>
      <c r="BV160" s="135">
        <f t="shared" si="21"/>
        <v>0</v>
      </c>
      <c r="BW160" s="136"/>
      <c r="BX160" s="136"/>
      <c r="BY160" s="136"/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/>
      <c r="CJ160" s="135">
        <f t="shared" si="24"/>
        <v>0</v>
      </c>
      <c r="CK160" s="136">
        <f t="shared" si="25"/>
        <v>0</v>
      </c>
      <c r="CL160" s="138"/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 t="str">
        <f t="array" ref="C161">INDEX(_Rge_Projectdata_3rd,$B161,MATCH(C$10,_Rge_Headline_Projectdata,0))</f>
        <v/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/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/>
      <c r="AJ161" s="134"/>
      <c r="AK161" s="134"/>
      <c r="AL161" s="134"/>
      <c r="AM161" s="135">
        <f t="shared" si="12"/>
        <v>0</v>
      </c>
      <c r="AN161" s="136"/>
      <c r="AO161" s="136"/>
      <c r="AP161" s="136"/>
      <c r="AQ161" s="135">
        <f t="shared" si="13"/>
        <v>0</v>
      </c>
      <c r="AR161" s="136"/>
      <c r="AS161" s="136"/>
      <c r="AT161" s="136"/>
      <c r="AU161" s="135">
        <f t="shared" si="14"/>
        <v>0</v>
      </c>
      <c r="AV161" s="136"/>
      <c r="AW161" s="136"/>
      <c r="AX161" s="136"/>
      <c r="AY161" s="135">
        <f t="shared" si="15"/>
        <v>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/>
      <c r="BI161" s="135">
        <f t="shared" si="17"/>
        <v>0</v>
      </c>
      <c r="BJ161" s="137">
        <f t="shared" si="18"/>
        <v>0</v>
      </c>
      <c r="BK161" s="133"/>
      <c r="BL161" s="134"/>
      <c r="BM161" s="134"/>
      <c r="BN161" s="135">
        <f t="shared" si="19"/>
        <v>0</v>
      </c>
      <c r="BO161" s="136"/>
      <c r="BP161" s="136"/>
      <c r="BQ161" s="136"/>
      <c r="BR161" s="135">
        <f t="shared" si="20"/>
        <v>0</v>
      </c>
      <c r="BS161" s="136"/>
      <c r="BT161" s="136"/>
      <c r="BU161" s="136"/>
      <c r="BV161" s="135">
        <f t="shared" si="21"/>
        <v>0</v>
      </c>
      <c r="BW161" s="136"/>
      <c r="BX161" s="136"/>
      <c r="BY161" s="136"/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/>
      <c r="CJ161" s="135">
        <f t="shared" si="24"/>
        <v>0</v>
      </c>
      <c r="CK161" s="136">
        <f t="shared" si="25"/>
        <v>0</v>
      </c>
      <c r="CL161" s="138"/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 t="str">
        <f t="array" ref="C162">INDEX(_Rge_Projectdata_3rd,$B162,MATCH(C$10,_Rge_Headline_Projectdata,0))</f>
        <v/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/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/>
      <c r="AJ162" s="134"/>
      <c r="AK162" s="134"/>
      <c r="AL162" s="134"/>
      <c r="AM162" s="135">
        <f t="shared" si="12"/>
        <v>0</v>
      </c>
      <c r="AN162" s="136"/>
      <c r="AO162" s="136"/>
      <c r="AP162" s="136"/>
      <c r="AQ162" s="135">
        <f t="shared" si="13"/>
        <v>0</v>
      </c>
      <c r="AR162" s="136"/>
      <c r="AS162" s="136"/>
      <c r="AT162" s="136"/>
      <c r="AU162" s="135">
        <f t="shared" si="14"/>
        <v>0</v>
      </c>
      <c r="AV162" s="136"/>
      <c r="AW162" s="136"/>
      <c r="AX162" s="136"/>
      <c r="AY162" s="135">
        <f t="shared" si="15"/>
        <v>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/>
      <c r="BI162" s="135">
        <f t="shared" si="17"/>
        <v>0</v>
      </c>
      <c r="BJ162" s="137">
        <f t="shared" si="18"/>
        <v>0</v>
      </c>
      <c r="BK162" s="133"/>
      <c r="BL162" s="134"/>
      <c r="BM162" s="134"/>
      <c r="BN162" s="135">
        <f t="shared" si="19"/>
        <v>0</v>
      </c>
      <c r="BO162" s="136"/>
      <c r="BP162" s="136"/>
      <c r="BQ162" s="136"/>
      <c r="BR162" s="135">
        <f t="shared" si="20"/>
        <v>0</v>
      </c>
      <c r="BS162" s="136"/>
      <c r="BT162" s="136"/>
      <c r="BU162" s="136"/>
      <c r="BV162" s="135">
        <f t="shared" si="21"/>
        <v>0</v>
      </c>
      <c r="BW162" s="136"/>
      <c r="BX162" s="136"/>
      <c r="BY162" s="136"/>
      <c r="BZ162" s="135">
        <f t="shared" si="22"/>
        <v>0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/>
      <c r="CJ162" s="135">
        <f t="shared" si="24"/>
        <v>0</v>
      </c>
      <c r="CK162" s="136">
        <f t="shared" si="25"/>
        <v>0</v>
      </c>
      <c r="CL162" s="138"/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 t="str">
        <f t="array" ref="C163">INDEX(_Rge_Projectdata_3rd,$B163,MATCH(C$10,_Rge_Headline_Projectdata,0))</f>
        <v/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/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/>
      <c r="AJ163" s="134"/>
      <c r="AK163" s="134"/>
      <c r="AL163" s="134"/>
      <c r="AM163" s="135">
        <f t="shared" si="12"/>
        <v>0</v>
      </c>
      <c r="AN163" s="136"/>
      <c r="AO163" s="136"/>
      <c r="AP163" s="136"/>
      <c r="AQ163" s="135">
        <f t="shared" si="13"/>
        <v>0</v>
      </c>
      <c r="AR163" s="136"/>
      <c r="AS163" s="136"/>
      <c r="AT163" s="136"/>
      <c r="AU163" s="135">
        <f t="shared" si="14"/>
        <v>0</v>
      </c>
      <c r="AV163" s="136"/>
      <c r="AW163" s="136"/>
      <c r="AX163" s="136"/>
      <c r="AY163" s="135">
        <f t="shared" si="15"/>
        <v>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/>
      <c r="BI163" s="135">
        <f t="shared" si="17"/>
        <v>0</v>
      </c>
      <c r="BJ163" s="137">
        <f t="shared" si="18"/>
        <v>0</v>
      </c>
      <c r="BK163" s="133"/>
      <c r="BL163" s="134"/>
      <c r="BM163" s="134"/>
      <c r="BN163" s="135">
        <f t="shared" si="19"/>
        <v>0</v>
      </c>
      <c r="BO163" s="136"/>
      <c r="BP163" s="136"/>
      <c r="BQ163" s="136"/>
      <c r="BR163" s="135">
        <f t="shared" si="20"/>
        <v>0</v>
      </c>
      <c r="BS163" s="136"/>
      <c r="BT163" s="136"/>
      <c r="BU163" s="136"/>
      <c r="BV163" s="135">
        <f t="shared" si="21"/>
        <v>0</v>
      </c>
      <c r="BW163" s="136"/>
      <c r="BX163" s="136"/>
      <c r="BY163" s="136"/>
      <c r="BZ163" s="135">
        <f t="shared" si="22"/>
        <v>0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/>
      <c r="CJ163" s="135">
        <f t="shared" si="24"/>
        <v>0</v>
      </c>
      <c r="CK163" s="136">
        <f t="shared" si="25"/>
        <v>0</v>
      </c>
      <c r="CL163" s="138"/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 t="str">
        <f t="array" ref="C164">INDEX(_Rge_Projectdata_3rd,$B164,MATCH(C$10,_Rge_Headline_Projectdata,0))</f>
        <v/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/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/>
      <c r="AJ164" s="134"/>
      <c r="AK164" s="134"/>
      <c r="AL164" s="134"/>
      <c r="AM164" s="135">
        <f t="shared" si="12"/>
        <v>0</v>
      </c>
      <c r="AN164" s="136"/>
      <c r="AO164" s="136"/>
      <c r="AP164" s="136"/>
      <c r="AQ164" s="135">
        <f t="shared" si="13"/>
        <v>0</v>
      </c>
      <c r="AR164" s="136"/>
      <c r="AS164" s="136"/>
      <c r="AT164" s="136"/>
      <c r="AU164" s="135">
        <f t="shared" si="14"/>
        <v>0</v>
      </c>
      <c r="AV164" s="136"/>
      <c r="AW164" s="136"/>
      <c r="AX164" s="136"/>
      <c r="AY164" s="135">
        <f t="shared" si="15"/>
        <v>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/>
      <c r="BI164" s="135">
        <f t="shared" si="17"/>
        <v>0</v>
      </c>
      <c r="BJ164" s="137">
        <f t="shared" si="18"/>
        <v>0</v>
      </c>
      <c r="BK164" s="133"/>
      <c r="BL164" s="134"/>
      <c r="BM164" s="134"/>
      <c r="BN164" s="135">
        <f t="shared" si="19"/>
        <v>0</v>
      </c>
      <c r="BO164" s="136"/>
      <c r="BP164" s="136"/>
      <c r="BQ164" s="136"/>
      <c r="BR164" s="135">
        <f t="shared" si="20"/>
        <v>0</v>
      </c>
      <c r="BS164" s="136"/>
      <c r="BT164" s="136"/>
      <c r="BU164" s="136"/>
      <c r="BV164" s="135">
        <f t="shared" si="21"/>
        <v>0</v>
      </c>
      <c r="BW164" s="136"/>
      <c r="BX164" s="136"/>
      <c r="BY164" s="136"/>
      <c r="BZ164" s="135">
        <f t="shared" si="22"/>
        <v>0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/>
      <c r="CJ164" s="135">
        <f t="shared" si="24"/>
        <v>0</v>
      </c>
      <c r="CK164" s="136">
        <f t="shared" si="25"/>
        <v>0</v>
      </c>
      <c r="CL164" s="138"/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 t="str">
        <f t="array" ref="C165">INDEX(_Rge_Projectdata_3rd,$B165,MATCH(C$10,_Rge_Headline_Projectdata,0))</f>
        <v/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/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/>
      <c r="AJ165" s="134"/>
      <c r="AK165" s="134"/>
      <c r="AL165" s="134"/>
      <c r="AM165" s="135">
        <f t="shared" si="12"/>
        <v>0</v>
      </c>
      <c r="AN165" s="136"/>
      <c r="AO165" s="136"/>
      <c r="AP165" s="136"/>
      <c r="AQ165" s="135">
        <f t="shared" si="13"/>
        <v>0</v>
      </c>
      <c r="AR165" s="136"/>
      <c r="AS165" s="136"/>
      <c r="AT165" s="136"/>
      <c r="AU165" s="135">
        <f t="shared" si="14"/>
        <v>0</v>
      </c>
      <c r="AV165" s="136"/>
      <c r="AW165" s="136"/>
      <c r="AX165" s="136"/>
      <c r="AY165" s="135">
        <f t="shared" si="15"/>
        <v>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/>
      <c r="BI165" s="135">
        <f t="shared" si="17"/>
        <v>0</v>
      </c>
      <c r="BJ165" s="137">
        <f t="shared" si="18"/>
        <v>0</v>
      </c>
      <c r="BK165" s="133"/>
      <c r="BL165" s="134"/>
      <c r="BM165" s="134"/>
      <c r="BN165" s="135">
        <f t="shared" si="19"/>
        <v>0</v>
      </c>
      <c r="BO165" s="136"/>
      <c r="BP165" s="136"/>
      <c r="BQ165" s="136"/>
      <c r="BR165" s="135">
        <f t="shared" si="20"/>
        <v>0</v>
      </c>
      <c r="BS165" s="136"/>
      <c r="BT165" s="136"/>
      <c r="BU165" s="136"/>
      <c r="BV165" s="135">
        <f t="shared" si="21"/>
        <v>0</v>
      </c>
      <c r="BW165" s="136"/>
      <c r="BX165" s="136"/>
      <c r="BY165" s="136"/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/>
      <c r="CJ165" s="135">
        <f t="shared" si="24"/>
        <v>0</v>
      </c>
      <c r="CK165" s="136">
        <f t="shared" si="25"/>
        <v>0</v>
      </c>
      <c r="CL165" s="138"/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 t="str">
        <f t="array" ref="C166">INDEX(_Rge_Projectdata_3rd,$B166,MATCH(C$10,_Rge_Headline_Projectdata,0))</f>
        <v/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/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/>
      <c r="AJ166" s="134"/>
      <c r="AK166" s="134"/>
      <c r="AL166" s="134"/>
      <c r="AM166" s="135">
        <f t="shared" si="12"/>
        <v>0</v>
      </c>
      <c r="AN166" s="136"/>
      <c r="AO166" s="136"/>
      <c r="AP166" s="136"/>
      <c r="AQ166" s="135">
        <f t="shared" si="13"/>
        <v>0</v>
      </c>
      <c r="AR166" s="136"/>
      <c r="AS166" s="136"/>
      <c r="AT166" s="136"/>
      <c r="AU166" s="135">
        <f t="shared" si="14"/>
        <v>0</v>
      </c>
      <c r="AV166" s="136"/>
      <c r="AW166" s="136"/>
      <c r="AX166" s="136"/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/>
      <c r="BI166" s="135">
        <f t="shared" si="17"/>
        <v>0</v>
      </c>
      <c r="BJ166" s="137">
        <f t="shared" si="18"/>
        <v>0</v>
      </c>
      <c r="BK166" s="133"/>
      <c r="BL166" s="134"/>
      <c r="BM166" s="134"/>
      <c r="BN166" s="135">
        <f t="shared" si="19"/>
        <v>0</v>
      </c>
      <c r="BO166" s="136"/>
      <c r="BP166" s="136"/>
      <c r="BQ166" s="136"/>
      <c r="BR166" s="135">
        <f t="shared" si="20"/>
        <v>0</v>
      </c>
      <c r="BS166" s="136"/>
      <c r="BT166" s="136"/>
      <c r="BU166" s="136"/>
      <c r="BV166" s="135">
        <f t="shared" si="21"/>
        <v>0</v>
      </c>
      <c r="BW166" s="136"/>
      <c r="BX166" s="136"/>
      <c r="BY166" s="136"/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/>
      <c r="CJ166" s="135">
        <f t="shared" si="24"/>
        <v>0</v>
      </c>
      <c r="CK166" s="136">
        <f t="shared" si="25"/>
        <v>0</v>
      </c>
      <c r="CL166" s="138"/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 t="str">
        <f t="array" ref="C167">INDEX(_Rge_Projectdata_3rd,$B167,MATCH(C$10,_Rge_Headline_Projectdata,0))</f>
        <v/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/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/>
      <c r="AJ167" s="134"/>
      <c r="AK167" s="134"/>
      <c r="AL167" s="134"/>
      <c r="AM167" s="135">
        <f t="shared" si="12"/>
        <v>0</v>
      </c>
      <c r="AN167" s="136"/>
      <c r="AO167" s="136"/>
      <c r="AP167" s="136"/>
      <c r="AQ167" s="135">
        <f t="shared" si="13"/>
        <v>0</v>
      </c>
      <c r="AR167" s="136"/>
      <c r="AS167" s="136"/>
      <c r="AT167" s="136"/>
      <c r="AU167" s="135">
        <f t="shared" si="14"/>
        <v>0</v>
      </c>
      <c r="AV167" s="136"/>
      <c r="AW167" s="136"/>
      <c r="AX167" s="136"/>
      <c r="AY167" s="135">
        <f t="shared" si="15"/>
        <v>0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/>
      <c r="BI167" s="135">
        <f t="shared" si="17"/>
        <v>0</v>
      </c>
      <c r="BJ167" s="137">
        <f t="shared" si="18"/>
        <v>0</v>
      </c>
      <c r="BK167" s="133"/>
      <c r="BL167" s="134"/>
      <c r="BM167" s="134"/>
      <c r="BN167" s="135">
        <f t="shared" si="19"/>
        <v>0</v>
      </c>
      <c r="BO167" s="136"/>
      <c r="BP167" s="136"/>
      <c r="BQ167" s="136"/>
      <c r="BR167" s="135">
        <f t="shared" si="20"/>
        <v>0</v>
      </c>
      <c r="BS167" s="136"/>
      <c r="BT167" s="136"/>
      <c r="BU167" s="136"/>
      <c r="BV167" s="135">
        <f t="shared" si="21"/>
        <v>0</v>
      </c>
      <c r="BW167" s="136"/>
      <c r="BX167" s="136"/>
      <c r="BY167" s="136"/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/>
      <c r="CJ167" s="135">
        <f t="shared" si="24"/>
        <v>0</v>
      </c>
      <c r="CK167" s="136">
        <f t="shared" si="25"/>
        <v>0</v>
      </c>
      <c r="CL167" s="138"/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 t="str">
        <f t="array" ref="C168">INDEX(_Rge_Projectdata_3rd,$B168,MATCH(C$10,_Rge_Headline_Projectdata,0))</f>
        <v/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/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/>
      <c r="AJ168" s="134"/>
      <c r="AK168" s="134"/>
      <c r="AL168" s="134"/>
      <c r="AM168" s="135">
        <f t="shared" si="12"/>
        <v>0</v>
      </c>
      <c r="AN168" s="136"/>
      <c r="AO168" s="136"/>
      <c r="AP168" s="136"/>
      <c r="AQ168" s="135">
        <f t="shared" si="13"/>
        <v>0</v>
      </c>
      <c r="AR168" s="136"/>
      <c r="AS168" s="136"/>
      <c r="AT168" s="136"/>
      <c r="AU168" s="135">
        <f t="shared" si="14"/>
        <v>0</v>
      </c>
      <c r="AV168" s="136"/>
      <c r="AW168" s="136"/>
      <c r="AX168" s="136"/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/>
      <c r="BI168" s="135">
        <f t="shared" si="17"/>
        <v>0</v>
      </c>
      <c r="BJ168" s="137">
        <f t="shared" si="18"/>
        <v>0</v>
      </c>
      <c r="BK168" s="133"/>
      <c r="BL168" s="134"/>
      <c r="BM168" s="134"/>
      <c r="BN168" s="135">
        <f t="shared" si="19"/>
        <v>0</v>
      </c>
      <c r="BO168" s="136"/>
      <c r="BP168" s="136"/>
      <c r="BQ168" s="136"/>
      <c r="BR168" s="135">
        <f t="shared" si="20"/>
        <v>0</v>
      </c>
      <c r="BS168" s="136"/>
      <c r="BT168" s="136"/>
      <c r="BU168" s="136"/>
      <c r="BV168" s="135">
        <f t="shared" si="21"/>
        <v>0</v>
      </c>
      <c r="BW168" s="136"/>
      <c r="BX168" s="136"/>
      <c r="BY168" s="136"/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/>
      <c r="CJ168" s="135">
        <f t="shared" si="24"/>
        <v>0</v>
      </c>
      <c r="CK168" s="136">
        <f t="shared" si="25"/>
        <v>0</v>
      </c>
      <c r="CL168" s="138"/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 t="str">
        <f t="array" ref="C169">INDEX(_Rge_Projectdata_3rd,$B169,MATCH(C$10,_Rge_Headline_Projectdata,0))</f>
        <v/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/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/>
      <c r="AJ169" s="134"/>
      <c r="AK169" s="134"/>
      <c r="AL169" s="134"/>
      <c r="AM169" s="135">
        <f t="shared" si="12"/>
        <v>0</v>
      </c>
      <c r="AN169" s="136"/>
      <c r="AO169" s="136"/>
      <c r="AP169" s="136"/>
      <c r="AQ169" s="135">
        <f t="shared" si="13"/>
        <v>0</v>
      </c>
      <c r="AR169" s="136"/>
      <c r="AS169" s="136"/>
      <c r="AT169" s="136"/>
      <c r="AU169" s="135">
        <f t="shared" si="14"/>
        <v>0</v>
      </c>
      <c r="AV169" s="136"/>
      <c r="AW169" s="136"/>
      <c r="AX169" s="136"/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/>
      <c r="BI169" s="135">
        <f t="shared" si="17"/>
        <v>0</v>
      </c>
      <c r="BJ169" s="137">
        <f t="shared" si="18"/>
        <v>0</v>
      </c>
      <c r="BK169" s="133"/>
      <c r="BL169" s="134"/>
      <c r="BM169" s="134"/>
      <c r="BN169" s="135">
        <f t="shared" si="19"/>
        <v>0</v>
      </c>
      <c r="BO169" s="136"/>
      <c r="BP169" s="136"/>
      <c r="BQ169" s="136"/>
      <c r="BR169" s="135">
        <f t="shared" si="20"/>
        <v>0</v>
      </c>
      <c r="BS169" s="136"/>
      <c r="BT169" s="136"/>
      <c r="BU169" s="136"/>
      <c r="BV169" s="135">
        <f t="shared" si="21"/>
        <v>0</v>
      </c>
      <c r="BW169" s="136"/>
      <c r="BX169" s="136"/>
      <c r="BY169" s="136"/>
      <c r="BZ169" s="135">
        <f t="shared" si="22"/>
        <v>0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/>
      <c r="CJ169" s="135">
        <f t="shared" si="24"/>
        <v>0</v>
      </c>
      <c r="CK169" s="136">
        <f t="shared" si="25"/>
        <v>0</v>
      </c>
      <c r="CL169" s="138"/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 t="str">
        <f t="array" ref="C170">INDEX(_Rge_Projectdata_3rd,$B170,MATCH(C$10,_Rge_Headline_Projectdata,0))</f>
        <v/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/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/>
      <c r="AJ170" s="134"/>
      <c r="AK170" s="134"/>
      <c r="AL170" s="134"/>
      <c r="AM170" s="135">
        <f t="shared" si="12"/>
        <v>0</v>
      </c>
      <c r="AN170" s="136"/>
      <c r="AO170" s="136"/>
      <c r="AP170" s="136"/>
      <c r="AQ170" s="135">
        <f t="shared" si="13"/>
        <v>0</v>
      </c>
      <c r="AR170" s="136"/>
      <c r="AS170" s="136"/>
      <c r="AT170" s="136"/>
      <c r="AU170" s="135">
        <f t="shared" si="14"/>
        <v>0</v>
      </c>
      <c r="AV170" s="136"/>
      <c r="AW170" s="136"/>
      <c r="AX170" s="136"/>
      <c r="AY170" s="135">
        <f t="shared" si="15"/>
        <v>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/>
      <c r="BI170" s="135">
        <f t="shared" si="17"/>
        <v>0</v>
      </c>
      <c r="BJ170" s="137">
        <f t="shared" si="18"/>
        <v>0</v>
      </c>
      <c r="BK170" s="133"/>
      <c r="BL170" s="134"/>
      <c r="BM170" s="134"/>
      <c r="BN170" s="135">
        <f t="shared" si="19"/>
        <v>0</v>
      </c>
      <c r="BO170" s="136"/>
      <c r="BP170" s="136"/>
      <c r="BQ170" s="136"/>
      <c r="BR170" s="135">
        <f t="shared" si="20"/>
        <v>0</v>
      </c>
      <c r="BS170" s="136"/>
      <c r="BT170" s="136"/>
      <c r="BU170" s="136"/>
      <c r="BV170" s="135">
        <f t="shared" si="21"/>
        <v>0</v>
      </c>
      <c r="BW170" s="136"/>
      <c r="BX170" s="136"/>
      <c r="BY170" s="136"/>
      <c r="BZ170" s="135">
        <f t="shared" si="22"/>
        <v>0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/>
      <c r="CJ170" s="135">
        <f t="shared" si="24"/>
        <v>0</v>
      </c>
      <c r="CK170" s="136">
        <f t="shared" si="25"/>
        <v>0</v>
      </c>
      <c r="CL170" s="138"/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 t="str">
        <f t="array" ref="C171">INDEX(_Rge_Projectdata_3rd,$B171,MATCH(C$10,_Rge_Headline_Projectdata,0))</f>
        <v/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/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/>
      <c r="AJ171" s="134"/>
      <c r="AK171" s="134"/>
      <c r="AL171" s="134"/>
      <c r="AM171" s="135">
        <f t="shared" si="12"/>
        <v>0</v>
      </c>
      <c r="AN171" s="136"/>
      <c r="AO171" s="136"/>
      <c r="AP171" s="136"/>
      <c r="AQ171" s="135">
        <f t="shared" si="13"/>
        <v>0</v>
      </c>
      <c r="AR171" s="136"/>
      <c r="AS171" s="136"/>
      <c r="AT171" s="136"/>
      <c r="AU171" s="135">
        <f t="shared" si="14"/>
        <v>0</v>
      </c>
      <c r="AV171" s="136"/>
      <c r="AW171" s="136"/>
      <c r="AX171" s="136"/>
      <c r="AY171" s="135">
        <f t="shared" si="15"/>
        <v>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/>
      <c r="BI171" s="135">
        <f t="shared" si="17"/>
        <v>0</v>
      </c>
      <c r="BJ171" s="137">
        <f t="shared" si="18"/>
        <v>0</v>
      </c>
      <c r="BK171" s="133"/>
      <c r="BL171" s="134"/>
      <c r="BM171" s="134"/>
      <c r="BN171" s="135">
        <f t="shared" si="19"/>
        <v>0</v>
      </c>
      <c r="BO171" s="136"/>
      <c r="BP171" s="136"/>
      <c r="BQ171" s="136"/>
      <c r="BR171" s="135">
        <f t="shared" si="20"/>
        <v>0</v>
      </c>
      <c r="BS171" s="136"/>
      <c r="BT171" s="136"/>
      <c r="BU171" s="136"/>
      <c r="BV171" s="135">
        <f t="shared" si="21"/>
        <v>0</v>
      </c>
      <c r="BW171" s="136"/>
      <c r="BX171" s="136"/>
      <c r="BY171" s="136"/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/>
      <c r="CJ171" s="135">
        <f t="shared" si="24"/>
        <v>0</v>
      </c>
      <c r="CK171" s="136">
        <f t="shared" si="25"/>
        <v>0</v>
      </c>
      <c r="CL171" s="138"/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 t="str">
        <f t="array" ref="C172">INDEX(_Rge_Projectdata_3rd,$B172,MATCH(C$10,_Rge_Headline_Projectdata,0))</f>
        <v/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/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/>
      <c r="AJ172" s="134"/>
      <c r="AK172" s="134"/>
      <c r="AL172" s="134"/>
      <c r="AM172" s="135">
        <f t="shared" si="12"/>
        <v>0</v>
      </c>
      <c r="AN172" s="136"/>
      <c r="AO172" s="136"/>
      <c r="AP172" s="136"/>
      <c r="AQ172" s="135">
        <f t="shared" si="13"/>
        <v>0</v>
      </c>
      <c r="AR172" s="136"/>
      <c r="AS172" s="136"/>
      <c r="AT172" s="136"/>
      <c r="AU172" s="135">
        <f t="shared" si="14"/>
        <v>0</v>
      </c>
      <c r="AV172" s="136"/>
      <c r="AW172" s="136"/>
      <c r="AX172" s="136"/>
      <c r="AY172" s="135">
        <f t="shared" si="15"/>
        <v>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/>
      <c r="BI172" s="135">
        <f t="shared" si="17"/>
        <v>0</v>
      </c>
      <c r="BJ172" s="137">
        <f t="shared" si="18"/>
        <v>0</v>
      </c>
      <c r="BK172" s="133"/>
      <c r="BL172" s="134"/>
      <c r="BM172" s="134"/>
      <c r="BN172" s="135">
        <f t="shared" si="19"/>
        <v>0</v>
      </c>
      <c r="BO172" s="136"/>
      <c r="BP172" s="136"/>
      <c r="BQ172" s="136"/>
      <c r="BR172" s="135">
        <f t="shared" si="20"/>
        <v>0</v>
      </c>
      <c r="BS172" s="136"/>
      <c r="BT172" s="136"/>
      <c r="BU172" s="136"/>
      <c r="BV172" s="135">
        <f t="shared" si="21"/>
        <v>0</v>
      </c>
      <c r="BW172" s="136"/>
      <c r="BX172" s="136"/>
      <c r="BY172" s="136"/>
      <c r="BZ172" s="135">
        <f t="shared" si="22"/>
        <v>0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/>
      <c r="CJ172" s="135">
        <f t="shared" si="24"/>
        <v>0</v>
      </c>
      <c r="CK172" s="136">
        <f t="shared" si="25"/>
        <v>0</v>
      </c>
      <c r="CL172" s="138"/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 t="str">
        <f t="array" ref="C173">INDEX(_Rge_Projectdata_3rd,$B173,MATCH(C$10,_Rge_Headline_Projectdata,0))</f>
        <v/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/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/>
      <c r="AJ173" s="134"/>
      <c r="AK173" s="134"/>
      <c r="AL173" s="134"/>
      <c r="AM173" s="135">
        <f t="shared" si="12"/>
        <v>0</v>
      </c>
      <c r="AN173" s="136"/>
      <c r="AO173" s="136"/>
      <c r="AP173" s="136"/>
      <c r="AQ173" s="135">
        <f t="shared" si="13"/>
        <v>0</v>
      </c>
      <c r="AR173" s="136"/>
      <c r="AS173" s="136"/>
      <c r="AT173" s="136"/>
      <c r="AU173" s="135">
        <f t="shared" si="14"/>
        <v>0</v>
      </c>
      <c r="AV173" s="136"/>
      <c r="AW173" s="136"/>
      <c r="AX173" s="136"/>
      <c r="AY173" s="135">
        <f t="shared" si="15"/>
        <v>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/>
      <c r="BI173" s="135">
        <f t="shared" si="17"/>
        <v>0</v>
      </c>
      <c r="BJ173" s="137">
        <f t="shared" si="18"/>
        <v>0</v>
      </c>
      <c r="BK173" s="133"/>
      <c r="BL173" s="134"/>
      <c r="BM173" s="134"/>
      <c r="BN173" s="135">
        <f t="shared" si="19"/>
        <v>0</v>
      </c>
      <c r="BO173" s="136"/>
      <c r="BP173" s="136"/>
      <c r="BQ173" s="136"/>
      <c r="BR173" s="135">
        <f t="shared" si="20"/>
        <v>0</v>
      </c>
      <c r="BS173" s="136"/>
      <c r="BT173" s="136"/>
      <c r="BU173" s="136"/>
      <c r="BV173" s="135">
        <f t="shared" si="21"/>
        <v>0</v>
      </c>
      <c r="BW173" s="136"/>
      <c r="BX173" s="136"/>
      <c r="BY173" s="136"/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/>
      <c r="CJ173" s="135">
        <f t="shared" si="24"/>
        <v>0</v>
      </c>
      <c r="CK173" s="136">
        <f t="shared" si="25"/>
        <v>0</v>
      </c>
      <c r="CL173" s="138"/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 t="str">
        <f t="array" ref="C174">INDEX(_Rge_Projectdata_3rd,$B174,MATCH(C$10,_Rge_Headline_Projectdata,0))</f>
        <v/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/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/>
      <c r="AJ174" s="134"/>
      <c r="AK174" s="134"/>
      <c r="AL174" s="134"/>
      <c r="AM174" s="135">
        <f t="shared" si="12"/>
        <v>0</v>
      </c>
      <c r="AN174" s="136"/>
      <c r="AO174" s="136"/>
      <c r="AP174" s="136"/>
      <c r="AQ174" s="135">
        <f t="shared" si="13"/>
        <v>0</v>
      </c>
      <c r="AR174" s="136"/>
      <c r="AS174" s="136"/>
      <c r="AT174" s="136"/>
      <c r="AU174" s="135">
        <f t="shared" si="14"/>
        <v>0</v>
      </c>
      <c r="AV174" s="136"/>
      <c r="AW174" s="136"/>
      <c r="AX174" s="136"/>
      <c r="AY174" s="135">
        <f t="shared" si="15"/>
        <v>0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/>
      <c r="BI174" s="135">
        <f t="shared" si="17"/>
        <v>0</v>
      </c>
      <c r="BJ174" s="137">
        <f t="shared" si="18"/>
        <v>0</v>
      </c>
      <c r="BK174" s="133"/>
      <c r="BL174" s="134"/>
      <c r="BM174" s="134"/>
      <c r="BN174" s="135">
        <f t="shared" si="19"/>
        <v>0</v>
      </c>
      <c r="BO174" s="136"/>
      <c r="BP174" s="136"/>
      <c r="BQ174" s="136"/>
      <c r="BR174" s="135">
        <f t="shared" si="20"/>
        <v>0</v>
      </c>
      <c r="BS174" s="136"/>
      <c r="BT174" s="136"/>
      <c r="BU174" s="136"/>
      <c r="BV174" s="135">
        <f t="shared" si="21"/>
        <v>0</v>
      </c>
      <c r="BW174" s="136"/>
      <c r="BX174" s="136"/>
      <c r="BY174" s="136"/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/>
      <c r="CJ174" s="135">
        <f t="shared" si="24"/>
        <v>0</v>
      </c>
      <c r="CK174" s="136">
        <f t="shared" si="25"/>
        <v>0</v>
      </c>
      <c r="CL174" s="138"/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 t="str">
        <f t="array" ref="C175">INDEX(_Rge_Projectdata_3rd,$B175,MATCH(C$10,_Rge_Headline_Projectdata,0))</f>
        <v/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/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/>
      <c r="AJ175" s="134"/>
      <c r="AK175" s="134"/>
      <c r="AL175" s="134"/>
      <c r="AM175" s="135">
        <f t="shared" si="12"/>
        <v>0</v>
      </c>
      <c r="AN175" s="136"/>
      <c r="AO175" s="136"/>
      <c r="AP175" s="136"/>
      <c r="AQ175" s="135">
        <f t="shared" si="13"/>
        <v>0</v>
      </c>
      <c r="AR175" s="136"/>
      <c r="AS175" s="136"/>
      <c r="AT175" s="136"/>
      <c r="AU175" s="135">
        <f t="shared" si="14"/>
        <v>0</v>
      </c>
      <c r="AV175" s="136"/>
      <c r="AW175" s="136"/>
      <c r="AX175" s="136"/>
      <c r="AY175" s="135">
        <f t="shared" si="15"/>
        <v>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/>
      <c r="BI175" s="135">
        <f t="shared" si="17"/>
        <v>0</v>
      </c>
      <c r="BJ175" s="137">
        <f t="shared" si="18"/>
        <v>0</v>
      </c>
      <c r="BK175" s="133"/>
      <c r="BL175" s="134"/>
      <c r="BM175" s="134"/>
      <c r="BN175" s="135">
        <f t="shared" si="19"/>
        <v>0</v>
      </c>
      <c r="BO175" s="136"/>
      <c r="BP175" s="136"/>
      <c r="BQ175" s="136"/>
      <c r="BR175" s="135">
        <f t="shared" si="20"/>
        <v>0</v>
      </c>
      <c r="BS175" s="136"/>
      <c r="BT175" s="136"/>
      <c r="BU175" s="136"/>
      <c r="BV175" s="135">
        <f t="shared" si="21"/>
        <v>0</v>
      </c>
      <c r="BW175" s="136"/>
      <c r="BX175" s="136"/>
      <c r="BY175" s="136"/>
      <c r="BZ175" s="135">
        <f t="shared" si="22"/>
        <v>0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/>
      <c r="CJ175" s="135">
        <f t="shared" si="24"/>
        <v>0</v>
      </c>
      <c r="CK175" s="136">
        <f t="shared" si="25"/>
        <v>0</v>
      </c>
      <c r="CL175" s="138"/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 t="str">
        <f t="array" ref="C176">INDEX(_Rge_Projectdata_3rd,$B176,MATCH(C$10,_Rge_Headline_Projectdata,0))</f>
        <v/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/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/>
      <c r="AJ176" s="134"/>
      <c r="AK176" s="134"/>
      <c r="AL176" s="134"/>
      <c r="AM176" s="135">
        <f t="shared" si="12"/>
        <v>0</v>
      </c>
      <c r="AN176" s="136"/>
      <c r="AO176" s="136"/>
      <c r="AP176" s="136"/>
      <c r="AQ176" s="135">
        <f t="shared" si="13"/>
        <v>0</v>
      </c>
      <c r="AR176" s="136"/>
      <c r="AS176" s="136"/>
      <c r="AT176" s="136"/>
      <c r="AU176" s="135">
        <f t="shared" si="14"/>
        <v>0</v>
      </c>
      <c r="AV176" s="136"/>
      <c r="AW176" s="136"/>
      <c r="AX176" s="136"/>
      <c r="AY176" s="135">
        <f t="shared" si="15"/>
        <v>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/>
      <c r="BI176" s="135">
        <f t="shared" si="17"/>
        <v>0</v>
      </c>
      <c r="BJ176" s="137">
        <f t="shared" si="18"/>
        <v>0</v>
      </c>
      <c r="BK176" s="133"/>
      <c r="BL176" s="134"/>
      <c r="BM176" s="134"/>
      <c r="BN176" s="135">
        <f t="shared" si="19"/>
        <v>0</v>
      </c>
      <c r="BO176" s="136"/>
      <c r="BP176" s="136"/>
      <c r="BQ176" s="136"/>
      <c r="BR176" s="135">
        <f t="shared" si="20"/>
        <v>0</v>
      </c>
      <c r="BS176" s="136"/>
      <c r="BT176" s="136"/>
      <c r="BU176" s="136"/>
      <c r="BV176" s="135">
        <f t="shared" si="21"/>
        <v>0</v>
      </c>
      <c r="BW176" s="136"/>
      <c r="BX176" s="136"/>
      <c r="BY176" s="136"/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/>
      <c r="CJ176" s="135">
        <f t="shared" si="24"/>
        <v>0</v>
      </c>
      <c r="CK176" s="136">
        <f t="shared" si="25"/>
        <v>0</v>
      </c>
      <c r="CL176" s="138"/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 t="str">
        <f t="array" ref="C177">INDEX(_Rge_Projectdata_3rd,$B177,MATCH(C$10,_Rge_Headline_Projectdata,0))</f>
        <v/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/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/>
      <c r="AJ177" s="134"/>
      <c r="AK177" s="134"/>
      <c r="AL177" s="134"/>
      <c r="AM177" s="135">
        <f t="shared" si="12"/>
        <v>0</v>
      </c>
      <c r="AN177" s="136"/>
      <c r="AO177" s="136"/>
      <c r="AP177" s="136"/>
      <c r="AQ177" s="135">
        <f t="shared" si="13"/>
        <v>0</v>
      </c>
      <c r="AR177" s="136"/>
      <c r="AS177" s="136"/>
      <c r="AT177" s="136"/>
      <c r="AU177" s="135">
        <f t="shared" si="14"/>
        <v>0</v>
      </c>
      <c r="AV177" s="136"/>
      <c r="AW177" s="136"/>
      <c r="AX177" s="136"/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/>
      <c r="BI177" s="135">
        <f t="shared" si="17"/>
        <v>0</v>
      </c>
      <c r="BJ177" s="137">
        <f t="shared" si="18"/>
        <v>0</v>
      </c>
      <c r="BK177" s="133"/>
      <c r="BL177" s="134"/>
      <c r="BM177" s="134"/>
      <c r="BN177" s="135">
        <f t="shared" si="19"/>
        <v>0</v>
      </c>
      <c r="BO177" s="136"/>
      <c r="BP177" s="136"/>
      <c r="BQ177" s="136"/>
      <c r="BR177" s="135">
        <f t="shared" si="20"/>
        <v>0</v>
      </c>
      <c r="BS177" s="136"/>
      <c r="BT177" s="136"/>
      <c r="BU177" s="136"/>
      <c r="BV177" s="135">
        <f t="shared" si="21"/>
        <v>0</v>
      </c>
      <c r="BW177" s="136"/>
      <c r="BX177" s="136"/>
      <c r="BY177" s="136"/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/>
      <c r="CJ177" s="135">
        <f t="shared" si="24"/>
        <v>0</v>
      </c>
      <c r="CK177" s="136">
        <f t="shared" si="25"/>
        <v>0</v>
      </c>
      <c r="CL177" s="138"/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 t="str">
        <f t="array" ref="C178">INDEX(_Rge_Projectdata_3rd,$B178,MATCH(C$10,_Rge_Headline_Projectdata,0))</f>
        <v/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/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/>
      <c r="AJ178" s="134"/>
      <c r="AK178" s="134"/>
      <c r="AL178" s="134"/>
      <c r="AM178" s="135">
        <f t="shared" si="12"/>
        <v>0</v>
      </c>
      <c r="AN178" s="136"/>
      <c r="AO178" s="136"/>
      <c r="AP178" s="136"/>
      <c r="AQ178" s="135">
        <f t="shared" si="13"/>
        <v>0</v>
      </c>
      <c r="AR178" s="136"/>
      <c r="AS178" s="136"/>
      <c r="AT178" s="136"/>
      <c r="AU178" s="135">
        <f t="shared" si="14"/>
        <v>0</v>
      </c>
      <c r="AV178" s="136"/>
      <c r="AW178" s="136"/>
      <c r="AX178" s="136"/>
      <c r="AY178" s="135">
        <f t="shared" si="15"/>
        <v>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/>
      <c r="BI178" s="135">
        <f t="shared" si="17"/>
        <v>0</v>
      </c>
      <c r="BJ178" s="137">
        <f t="shared" si="18"/>
        <v>0</v>
      </c>
      <c r="BK178" s="133"/>
      <c r="BL178" s="134"/>
      <c r="BM178" s="134"/>
      <c r="BN178" s="135">
        <f t="shared" si="19"/>
        <v>0</v>
      </c>
      <c r="BO178" s="136"/>
      <c r="BP178" s="136"/>
      <c r="BQ178" s="136"/>
      <c r="BR178" s="135">
        <f t="shared" si="20"/>
        <v>0</v>
      </c>
      <c r="BS178" s="136"/>
      <c r="BT178" s="136"/>
      <c r="BU178" s="136"/>
      <c r="BV178" s="135">
        <f t="shared" si="21"/>
        <v>0</v>
      </c>
      <c r="BW178" s="136"/>
      <c r="BX178" s="136"/>
      <c r="BY178" s="136"/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/>
      <c r="CJ178" s="135">
        <f t="shared" si="24"/>
        <v>0</v>
      </c>
      <c r="CK178" s="136">
        <f t="shared" si="25"/>
        <v>0</v>
      </c>
      <c r="CL178" s="138"/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 t="str">
        <f t="array" ref="C179">INDEX(_Rge_Projectdata_3rd,$B179,MATCH(C$10,_Rge_Headline_Projectdata,0))</f>
        <v/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/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/>
      <c r="AJ179" s="134"/>
      <c r="AK179" s="134"/>
      <c r="AL179" s="134"/>
      <c r="AM179" s="135">
        <f t="shared" si="12"/>
        <v>0</v>
      </c>
      <c r="AN179" s="136"/>
      <c r="AO179" s="136"/>
      <c r="AP179" s="136"/>
      <c r="AQ179" s="135">
        <f t="shared" si="13"/>
        <v>0</v>
      </c>
      <c r="AR179" s="136"/>
      <c r="AS179" s="136"/>
      <c r="AT179" s="136"/>
      <c r="AU179" s="135">
        <f t="shared" si="14"/>
        <v>0</v>
      </c>
      <c r="AV179" s="136"/>
      <c r="AW179" s="136"/>
      <c r="AX179" s="136"/>
      <c r="AY179" s="135">
        <f t="shared" si="15"/>
        <v>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/>
      <c r="BI179" s="135">
        <f t="shared" si="17"/>
        <v>0</v>
      </c>
      <c r="BJ179" s="137">
        <f t="shared" si="18"/>
        <v>0</v>
      </c>
      <c r="BK179" s="133"/>
      <c r="BL179" s="134"/>
      <c r="BM179" s="134"/>
      <c r="BN179" s="135">
        <f t="shared" si="19"/>
        <v>0</v>
      </c>
      <c r="BO179" s="136"/>
      <c r="BP179" s="136"/>
      <c r="BQ179" s="136"/>
      <c r="BR179" s="135">
        <f t="shared" si="20"/>
        <v>0</v>
      </c>
      <c r="BS179" s="136"/>
      <c r="BT179" s="136"/>
      <c r="BU179" s="136"/>
      <c r="BV179" s="135">
        <f t="shared" si="21"/>
        <v>0</v>
      </c>
      <c r="BW179" s="136"/>
      <c r="BX179" s="136"/>
      <c r="BY179" s="136"/>
      <c r="BZ179" s="135">
        <f t="shared" si="22"/>
        <v>0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/>
      <c r="CJ179" s="135">
        <f t="shared" si="24"/>
        <v>0</v>
      </c>
      <c r="CK179" s="136">
        <f t="shared" si="25"/>
        <v>0</v>
      </c>
      <c r="CL179" s="138"/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 t="str">
        <f t="array" ref="C180">INDEX(_Rge_Projectdata_3rd,$B180,MATCH(C$10,_Rge_Headline_Projectdata,0))</f>
        <v/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/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/>
      <c r="AJ180" s="134"/>
      <c r="AK180" s="134"/>
      <c r="AL180" s="134"/>
      <c r="AM180" s="135">
        <f t="shared" si="12"/>
        <v>0</v>
      </c>
      <c r="AN180" s="136"/>
      <c r="AO180" s="136"/>
      <c r="AP180" s="136"/>
      <c r="AQ180" s="135">
        <f t="shared" si="13"/>
        <v>0</v>
      </c>
      <c r="AR180" s="136"/>
      <c r="AS180" s="136"/>
      <c r="AT180" s="136"/>
      <c r="AU180" s="135">
        <f t="shared" si="14"/>
        <v>0</v>
      </c>
      <c r="AV180" s="136"/>
      <c r="AW180" s="136"/>
      <c r="AX180" s="136"/>
      <c r="AY180" s="135">
        <f t="shared" si="15"/>
        <v>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/>
      <c r="BI180" s="135">
        <f t="shared" si="17"/>
        <v>0</v>
      </c>
      <c r="BJ180" s="137">
        <f t="shared" si="18"/>
        <v>0</v>
      </c>
      <c r="BK180" s="133"/>
      <c r="BL180" s="134"/>
      <c r="BM180" s="134"/>
      <c r="BN180" s="135">
        <f t="shared" si="19"/>
        <v>0</v>
      </c>
      <c r="BO180" s="136"/>
      <c r="BP180" s="136"/>
      <c r="BQ180" s="136"/>
      <c r="BR180" s="135">
        <f t="shared" si="20"/>
        <v>0</v>
      </c>
      <c r="BS180" s="136"/>
      <c r="BT180" s="136"/>
      <c r="BU180" s="136"/>
      <c r="BV180" s="135">
        <f t="shared" si="21"/>
        <v>0</v>
      </c>
      <c r="BW180" s="136"/>
      <c r="BX180" s="136"/>
      <c r="BY180" s="136"/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/>
      <c r="CJ180" s="135">
        <f t="shared" si="24"/>
        <v>0</v>
      </c>
      <c r="CK180" s="136">
        <f t="shared" si="25"/>
        <v>0</v>
      </c>
      <c r="CL180" s="138"/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 t="str">
        <f t="array" ref="C181">INDEX(_Rge_Projectdata_3rd,$B181,MATCH(C$10,_Rge_Headline_Projectdata,0))</f>
        <v/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/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/>
      <c r="AJ181" s="134"/>
      <c r="AK181" s="134"/>
      <c r="AL181" s="134"/>
      <c r="AM181" s="135">
        <f t="shared" si="12"/>
        <v>0</v>
      </c>
      <c r="AN181" s="136"/>
      <c r="AO181" s="136"/>
      <c r="AP181" s="136"/>
      <c r="AQ181" s="135">
        <f t="shared" si="13"/>
        <v>0</v>
      </c>
      <c r="AR181" s="136"/>
      <c r="AS181" s="136"/>
      <c r="AT181" s="136"/>
      <c r="AU181" s="135">
        <f t="shared" si="14"/>
        <v>0</v>
      </c>
      <c r="AV181" s="136"/>
      <c r="AW181" s="136"/>
      <c r="AX181" s="136"/>
      <c r="AY181" s="135">
        <f t="shared" si="15"/>
        <v>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/>
      <c r="BI181" s="135">
        <f t="shared" si="17"/>
        <v>0</v>
      </c>
      <c r="BJ181" s="137">
        <f t="shared" si="18"/>
        <v>0</v>
      </c>
      <c r="BK181" s="133"/>
      <c r="BL181" s="134"/>
      <c r="BM181" s="134"/>
      <c r="BN181" s="135">
        <f t="shared" si="19"/>
        <v>0</v>
      </c>
      <c r="BO181" s="136"/>
      <c r="BP181" s="136"/>
      <c r="BQ181" s="136"/>
      <c r="BR181" s="135">
        <f t="shared" si="20"/>
        <v>0</v>
      </c>
      <c r="BS181" s="136"/>
      <c r="BT181" s="136"/>
      <c r="BU181" s="136"/>
      <c r="BV181" s="135">
        <f t="shared" si="21"/>
        <v>0</v>
      </c>
      <c r="BW181" s="136"/>
      <c r="BX181" s="136"/>
      <c r="BY181" s="136"/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/>
      <c r="CJ181" s="135">
        <f t="shared" si="24"/>
        <v>0</v>
      </c>
      <c r="CK181" s="136">
        <f t="shared" si="25"/>
        <v>0</v>
      </c>
      <c r="CL181" s="138"/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 t="str">
        <f t="array" ref="C182">INDEX(_Rge_Projectdata_3rd,$B182,MATCH(C$10,_Rge_Headline_Projectdata,0))</f>
        <v/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/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/>
      <c r="AJ182" s="134"/>
      <c r="AK182" s="134"/>
      <c r="AL182" s="134"/>
      <c r="AM182" s="135">
        <f t="shared" si="12"/>
        <v>0</v>
      </c>
      <c r="AN182" s="136"/>
      <c r="AO182" s="136"/>
      <c r="AP182" s="136"/>
      <c r="AQ182" s="135">
        <f t="shared" si="13"/>
        <v>0</v>
      </c>
      <c r="AR182" s="136"/>
      <c r="AS182" s="136"/>
      <c r="AT182" s="136"/>
      <c r="AU182" s="135">
        <f t="shared" si="14"/>
        <v>0</v>
      </c>
      <c r="AV182" s="136"/>
      <c r="AW182" s="136"/>
      <c r="AX182" s="136"/>
      <c r="AY182" s="135">
        <f t="shared" si="15"/>
        <v>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/>
      <c r="BI182" s="135">
        <f t="shared" si="17"/>
        <v>0</v>
      </c>
      <c r="BJ182" s="137">
        <f t="shared" si="18"/>
        <v>0</v>
      </c>
      <c r="BK182" s="133"/>
      <c r="BL182" s="134"/>
      <c r="BM182" s="134"/>
      <c r="BN182" s="135">
        <f t="shared" si="19"/>
        <v>0</v>
      </c>
      <c r="BO182" s="136"/>
      <c r="BP182" s="136"/>
      <c r="BQ182" s="136"/>
      <c r="BR182" s="135">
        <f t="shared" si="20"/>
        <v>0</v>
      </c>
      <c r="BS182" s="136"/>
      <c r="BT182" s="136"/>
      <c r="BU182" s="136"/>
      <c r="BV182" s="135">
        <f t="shared" si="21"/>
        <v>0</v>
      </c>
      <c r="BW182" s="136"/>
      <c r="BX182" s="136"/>
      <c r="BY182" s="136"/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/>
      <c r="CJ182" s="135">
        <f t="shared" si="24"/>
        <v>0</v>
      </c>
      <c r="CK182" s="136">
        <f t="shared" si="25"/>
        <v>0</v>
      </c>
      <c r="CL182" s="138"/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 t="str">
        <f t="array" ref="C183">INDEX(_Rge_Projectdata_3rd,$B183,MATCH(C$10,_Rge_Headline_Projectdata,0))</f>
        <v/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/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/>
      <c r="AJ183" s="134"/>
      <c r="AK183" s="134"/>
      <c r="AL183" s="134"/>
      <c r="AM183" s="135">
        <f t="shared" si="12"/>
        <v>0</v>
      </c>
      <c r="AN183" s="136"/>
      <c r="AO183" s="136"/>
      <c r="AP183" s="136"/>
      <c r="AQ183" s="135">
        <f t="shared" si="13"/>
        <v>0</v>
      </c>
      <c r="AR183" s="136"/>
      <c r="AS183" s="136"/>
      <c r="AT183" s="136"/>
      <c r="AU183" s="135">
        <f t="shared" si="14"/>
        <v>0</v>
      </c>
      <c r="AV183" s="136"/>
      <c r="AW183" s="136"/>
      <c r="AX183" s="136"/>
      <c r="AY183" s="135">
        <f t="shared" si="15"/>
        <v>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/>
      <c r="BI183" s="135">
        <f t="shared" si="17"/>
        <v>0</v>
      </c>
      <c r="BJ183" s="137">
        <f t="shared" si="18"/>
        <v>0</v>
      </c>
      <c r="BK183" s="133"/>
      <c r="BL183" s="134"/>
      <c r="BM183" s="134"/>
      <c r="BN183" s="135">
        <f t="shared" si="19"/>
        <v>0</v>
      </c>
      <c r="BO183" s="136"/>
      <c r="BP183" s="136"/>
      <c r="BQ183" s="136"/>
      <c r="BR183" s="135">
        <f t="shared" si="20"/>
        <v>0</v>
      </c>
      <c r="BS183" s="136"/>
      <c r="BT183" s="136"/>
      <c r="BU183" s="136"/>
      <c r="BV183" s="135">
        <f t="shared" si="21"/>
        <v>0</v>
      </c>
      <c r="BW183" s="136"/>
      <c r="BX183" s="136"/>
      <c r="BY183" s="136"/>
      <c r="BZ183" s="135">
        <f t="shared" si="22"/>
        <v>0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/>
      <c r="CJ183" s="135">
        <f t="shared" si="24"/>
        <v>0</v>
      </c>
      <c r="CK183" s="136">
        <f t="shared" si="25"/>
        <v>0</v>
      </c>
      <c r="CL183" s="138"/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 t="str">
        <f t="array" ref="C184">INDEX(_Rge_Projectdata_3rd,$B184,MATCH(C$10,_Rge_Headline_Projectdata,0))</f>
        <v/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/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/>
      <c r="AJ184" s="134"/>
      <c r="AK184" s="134"/>
      <c r="AL184" s="134"/>
      <c r="AM184" s="135">
        <f t="shared" si="12"/>
        <v>0</v>
      </c>
      <c r="AN184" s="136"/>
      <c r="AO184" s="136"/>
      <c r="AP184" s="136"/>
      <c r="AQ184" s="135">
        <f t="shared" si="13"/>
        <v>0</v>
      </c>
      <c r="AR184" s="136"/>
      <c r="AS184" s="136"/>
      <c r="AT184" s="136"/>
      <c r="AU184" s="135">
        <f t="shared" si="14"/>
        <v>0</v>
      </c>
      <c r="AV184" s="136"/>
      <c r="AW184" s="136"/>
      <c r="AX184" s="136"/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/>
      <c r="BI184" s="135">
        <f t="shared" si="17"/>
        <v>0</v>
      </c>
      <c r="BJ184" s="137">
        <f t="shared" si="18"/>
        <v>0</v>
      </c>
      <c r="BK184" s="133"/>
      <c r="BL184" s="134"/>
      <c r="BM184" s="134"/>
      <c r="BN184" s="135">
        <f t="shared" si="19"/>
        <v>0</v>
      </c>
      <c r="BO184" s="136"/>
      <c r="BP184" s="136"/>
      <c r="BQ184" s="136"/>
      <c r="BR184" s="135">
        <f t="shared" si="20"/>
        <v>0</v>
      </c>
      <c r="BS184" s="136"/>
      <c r="BT184" s="136"/>
      <c r="BU184" s="136"/>
      <c r="BV184" s="135">
        <f t="shared" si="21"/>
        <v>0</v>
      </c>
      <c r="BW184" s="136"/>
      <c r="BX184" s="136"/>
      <c r="BY184" s="136"/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/>
      <c r="CJ184" s="135">
        <f t="shared" si="24"/>
        <v>0</v>
      </c>
      <c r="CK184" s="136">
        <f t="shared" si="25"/>
        <v>0</v>
      </c>
      <c r="CL184" s="138"/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 t="str">
        <f t="array" ref="C185">INDEX(_Rge_Projectdata_3rd,$B185,MATCH(C$10,_Rge_Headline_Projectdata,0))</f>
        <v/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/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/>
      <c r="AJ185" s="134"/>
      <c r="AK185" s="134"/>
      <c r="AL185" s="134"/>
      <c r="AM185" s="135">
        <f t="shared" si="12"/>
        <v>0</v>
      </c>
      <c r="AN185" s="136"/>
      <c r="AO185" s="136"/>
      <c r="AP185" s="136"/>
      <c r="AQ185" s="135">
        <f t="shared" si="13"/>
        <v>0</v>
      </c>
      <c r="AR185" s="136"/>
      <c r="AS185" s="136"/>
      <c r="AT185" s="136"/>
      <c r="AU185" s="135">
        <f t="shared" si="14"/>
        <v>0</v>
      </c>
      <c r="AV185" s="136"/>
      <c r="AW185" s="136"/>
      <c r="AX185" s="136"/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/>
      <c r="BI185" s="135">
        <f t="shared" si="17"/>
        <v>0</v>
      </c>
      <c r="BJ185" s="137">
        <f t="shared" si="18"/>
        <v>0</v>
      </c>
      <c r="BK185" s="133"/>
      <c r="BL185" s="134"/>
      <c r="BM185" s="134"/>
      <c r="BN185" s="135">
        <f t="shared" si="19"/>
        <v>0</v>
      </c>
      <c r="BO185" s="136"/>
      <c r="BP185" s="136"/>
      <c r="BQ185" s="136"/>
      <c r="BR185" s="135">
        <f t="shared" si="20"/>
        <v>0</v>
      </c>
      <c r="BS185" s="136"/>
      <c r="BT185" s="136"/>
      <c r="BU185" s="136"/>
      <c r="BV185" s="135">
        <f t="shared" si="21"/>
        <v>0</v>
      </c>
      <c r="BW185" s="136"/>
      <c r="BX185" s="136"/>
      <c r="BY185" s="136"/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/>
      <c r="CJ185" s="135">
        <f t="shared" si="24"/>
        <v>0</v>
      </c>
      <c r="CK185" s="136">
        <f t="shared" si="25"/>
        <v>0</v>
      </c>
      <c r="CL185" s="138"/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 t="str">
        <f t="array" ref="C186">INDEX(_Rge_Projectdata_3rd,$B186,MATCH(C$10,_Rge_Headline_Projectdata,0))</f>
        <v/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/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/>
      <c r="AJ186" s="134"/>
      <c r="AK186" s="134"/>
      <c r="AL186" s="134"/>
      <c r="AM186" s="135">
        <f t="shared" si="12"/>
        <v>0</v>
      </c>
      <c r="AN186" s="136"/>
      <c r="AO186" s="136"/>
      <c r="AP186" s="136"/>
      <c r="AQ186" s="135">
        <f t="shared" si="13"/>
        <v>0</v>
      </c>
      <c r="AR186" s="136"/>
      <c r="AS186" s="136"/>
      <c r="AT186" s="136"/>
      <c r="AU186" s="135">
        <f t="shared" si="14"/>
        <v>0</v>
      </c>
      <c r="AV186" s="136"/>
      <c r="AW186" s="136"/>
      <c r="AX186" s="136"/>
      <c r="AY186" s="135">
        <f t="shared" si="15"/>
        <v>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/>
      <c r="BI186" s="135">
        <f t="shared" si="17"/>
        <v>0</v>
      </c>
      <c r="BJ186" s="137">
        <f t="shared" si="18"/>
        <v>0</v>
      </c>
      <c r="BK186" s="133"/>
      <c r="BL186" s="134"/>
      <c r="BM186" s="134"/>
      <c r="BN186" s="135">
        <f t="shared" si="19"/>
        <v>0</v>
      </c>
      <c r="BO186" s="136"/>
      <c r="BP186" s="136"/>
      <c r="BQ186" s="136"/>
      <c r="BR186" s="135">
        <f t="shared" si="20"/>
        <v>0</v>
      </c>
      <c r="BS186" s="136"/>
      <c r="BT186" s="136"/>
      <c r="BU186" s="136"/>
      <c r="BV186" s="135">
        <f t="shared" si="21"/>
        <v>0</v>
      </c>
      <c r="BW186" s="136"/>
      <c r="BX186" s="136"/>
      <c r="BY186" s="136"/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/>
      <c r="CJ186" s="135">
        <f t="shared" si="24"/>
        <v>0</v>
      </c>
      <c r="CK186" s="136">
        <f t="shared" si="25"/>
        <v>0</v>
      </c>
      <c r="CL186" s="138"/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 t="str">
        <f t="array" ref="C187">INDEX(_Rge_Projectdata_3rd,$B187,MATCH(C$10,_Rge_Headline_Projectdata,0))</f>
        <v/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/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/>
      <c r="AJ187" s="134"/>
      <c r="AK187" s="134"/>
      <c r="AL187" s="134"/>
      <c r="AM187" s="135">
        <f t="shared" si="12"/>
        <v>0</v>
      </c>
      <c r="AN187" s="136"/>
      <c r="AO187" s="136"/>
      <c r="AP187" s="136"/>
      <c r="AQ187" s="135">
        <f t="shared" si="13"/>
        <v>0</v>
      </c>
      <c r="AR187" s="136"/>
      <c r="AS187" s="136"/>
      <c r="AT187" s="136"/>
      <c r="AU187" s="135">
        <f t="shared" si="14"/>
        <v>0</v>
      </c>
      <c r="AV187" s="136"/>
      <c r="AW187" s="136"/>
      <c r="AX187" s="136"/>
      <c r="AY187" s="135">
        <f t="shared" si="15"/>
        <v>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/>
      <c r="BI187" s="135">
        <f t="shared" si="17"/>
        <v>0</v>
      </c>
      <c r="BJ187" s="137">
        <f t="shared" si="18"/>
        <v>0</v>
      </c>
      <c r="BK187" s="133"/>
      <c r="BL187" s="134"/>
      <c r="BM187" s="134"/>
      <c r="BN187" s="135">
        <f t="shared" si="19"/>
        <v>0</v>
      </c>
      <c r="BO187" s="136"/>
      <c r="BP187" s="136"/>
      <c r="BQ187" s="136"/>
      <c r="BR187" s="135">
        <f t="shared" si="20"/>
        <v>0</v>
      </c>
      <c r="BS187" s="136"/>
      <c r="BT187" s="136"/>
      <c r="BU187" s="136"/>
      <c r="BV187" s="135">
        <f t="shared" si="21"/>
        <v>0</v>
      </c>
      <c r="BW187" s="136"/>
      <c r="BX187" s="136"/>
      <c r="BY187" s="136"/>
      <c r="BZ187" s="135">
        <f t="shared" si="22"/>
        <v>0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/>
      <c r="CJ187" s="135">
        <f t="shared" si="24"/>
        <v>0</v>
      </c>
      <c r="CK187" s="136">
        <f t="shared" si="25"/>
        <v>0</v>
      </c>
      <c r="CL187" s="138"/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 t="str">
        <f t="array" ref="C188">INDEX(_Rge_Projectdata_3rd,$B188,MATCH(C$10,_Rge_Headline_Projectdata,0))</f>
        <v/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/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/>
      <c r="AJ188" s="134"/>
      <c r="AK188" s="134"/>
      <c r="AL188" s="134"/>
      <c r="AM188" s="135">
        <f t="shared" si="12"/>
        <v>0</v>
      </c>
      <c r="AN188" s="136"/>
      <c r="AO188" s="136"/>
      <c r="AP188" s="136"/>
      <c r="AQ188" s="135">
        <f t="shared" si="13"/>
        <v>0</v>
      </c>
      <c r="AR188" s="136"/>
      <c r="AS188" s="136"/>
      <c r="AT188" s="136"/>
      <c r="AU188" s="135">
        <f t="shared" si="14"/>
        <v>0</v>
      </c>
      <c r="AV188" s="136"/>
      <c r="AW188" s="136"/>
      <c r="AX188" s="136"/>
      <c r="AY188" s="135">
        <f t="shared" si="15"/>
        <v>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/>
      <c r="BI188" s="135">
        <f t="shared" si="17"/>
        <v>0</v>
      </c>
      <c r="BJ188" s="137">
        <f t="shared" si="18"/>
        <v>0</v>
      </c>
      <c r="BK188" s="133"/>
      <c r="BL188" s="134"/>
      <c r="BM188" s="134"/>
      <c r="BN188" s="135">
        <f t="shared" si="19"/>
        <v>0</v>
      </c>
      <c r="BO188" s="136"/>
      <c r="BP188" s="136"/>
      <c r="BQ188" s="136"/>
      <c r="BR188" s="135">
        <f t="shared" si="20"/>
        <v>0</v>
      </c>
      <c r="BS188" s="136"/>
      <c r="BT188" s="136"/>
      <c r="BU188" s="136"/>
      <c r="BV188" s="135">
        <f t="shared" si="21"/>
        <v>0</v>
      </c>
      <c r="BW188" s="136"/>
      <c r="BX188" s="136"/>
      <c r="BY188" s="136"/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/>
      <c r="CJ188" s="135">
        <f t="shared" si="24"/>
        <v>0</v>
      </c>
      <c r="CK188" s="136">
        <f t="shared" si="25"/>
        <v>0</v>
      </c>
      <c r="CL188" s="138"/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 t="str">
        <f t="array" ref="C189">INDEX(_Rge_Projectdata_3rd,$B189,MATCH(C$10,_Rge_Headline_Projectdata,0))</f>
        <v/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/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/>
      <c r="AJ189" s="134"/>
      <c r="AK189" s="134"/>
      <c r="AL189" s="134"/>
      <c r="AM189" s="135">
        <f t="shared" si="12"/>
        <v>0</v>
      </c>
      <c r="AN189" s="136"/>
      <c r="AO189" s="136"/>
      <c r="AP189" s="136"/>
      <c r="AQ189" s="135">
        <f t="shared" si="13"/>
        <v>0</v>
      </c>
      <c r="AR189" s="136"/>
      <c r="AS189" s="136"/>
      <c r="AT189" s="136"/>
      <c r="AU189" s="135">
        <f t="shared" si="14"/>
        <v>0</v>
      </c>
      <c r="AV189" s="136"/>
      <c r="AW189" s="136"/>
      <c r="AX189" s="136"/>
      <c r="AY189" s="135">
        <f t="shared" si="15"/>
        <v>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/>
      <c r="BI189" s="135">
        <f t="shared" si="17"/>
        <v>0</v>
      </c>
      <c r="BJ189" s="137">
        <f t="shared" si="18"/>
        <v>0</v>
      </c>
      <c r="BK189" s="133"/>
      <c r="BL189" s="134"/>
      <c r="BM189" s="134"/>
      <c r="BN189" s="135">
        <f t="shared" si="19"/>
        <v>0</v>
      </c>
      <c r="BO189" s="136"/>
      <c r="BP189" s="136"/>
      <c r="BQ189" s="136"/>
      <c r="BR189" s="135">
        <f t="shared" si="20"/>
        <v>0</v>
      </c>
      <c r="BS189" s="136"/>
      <c r="BT189" s="136"/>
      <c r="BU189" s="136"/>
      <c r="BV189" s="135">
        <f t="shared" si="21"/>
        <v>0</v>
      </c>
      <c r="BW189" s="136"/>
      <c r="BX189" s="136"/>
      <c r="BY189" s="136"/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/>
      <c r="CJ189" s="135">
        <f t="shared" si="24"/>
        <v>0</v>
      </c>
      <c r="CK189" s="136">
        <f t="shared" si="25"/>
        <v>0</v>
      </c>
      <c r="CL189" s="138"/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 t="str">
        <f t="array" ref="C190">INDEX(_Rge_Projectdata_3rd,$B190,MATCH(C$10,_Rge_Headline_Projectdata,0))</f>
        <v/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/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/>
      <c r="AJ190" s="134"/>
      <c r="AK190" s="134"/>
      <c r="AL190" s="134"/>
      <c r="AM190" s="135">
        <f t="shared" si="12"/>
        <v>0</v>
      </c>
      <c r="AN190" s="136"/>
      <c r="AO190" s="136"/>
      <c r="AP190" s="136"/>
      <c r="AQ190" s="135">
        <f t="shared" si="13"/>
        <v>0</v>
      </c>
      <c r="AR190" s="136"/>
      <c r="AS190" s="136"/>
      <c r="AT190" s="136"/>
      <c r="AU190" s="135">
        <f t="shared" si="14"/>
        <v>0</v>
      </c>
      <c r="AV190" s="136"/>
      <c r="AW190" s="136"/>
      <c r="AX190" s="136"/>
      <c r="AY190" s="135">
        <f t="shared" si="15"/>
        <v>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/>
      <c r="BI190" s="135">
        <f t="shared" si="17"/>
        <v>0</v>
      </c>
      <c r="BJ190" s="137">
        <f t="shared" si="18"/>
        <v>0</v>
      </c>
      <c r="BK190" s="133"/>
      <c r="BL190" s="134"/>
      <c r="BM190" s="134"/>
      <c r="BN190" s="135">
        <f t="shared" si="19"/>
        <v>0</v>
      </c>
      <c r="BO190" s="136"/>
      <c r="BP190" s="136"/>
      <c r="BQ190" s="136"/>
      <c r="BR190" s="135">
        <f t="shared" si="20"/>
        <v>0</v>
      </c>
      <c r="BS190" s="136"/>
      <c r="BT190" s="136"/>
      <c r="BU190" s="136"/>
      <c r="BV190" s="135">
        <f t="shared" si="21"/>
        <v>0</v>
      </c>
      <c r="BW190" s="136"/>
      <c r="BX190" s="136"/>
      <c r="BY190" s="136"/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/>
      <c r="CJ190" s="135">
        <f t="shared" si="24"/>
        <v>0</v>
      </c>
      <c r="CK190" s="136">
        <f t="shared" si="25"/>
        <v>0</v>
      </c>
      <c r="CL190" s="138"/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 t="str">
        <f t="array" ref="C191">INDEX(_Rge_Projectdata_3rd,$B191,MATCH(C$10,_Rge_Headline_Projectdata,0))</f>
        <v/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/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/>
      <c r="AJ191" s="134"/>
      <c r="AK191" s="134"/>
      <c r="AL191" s="134"/>
      <c r="AM191" s="135">
        <f t="shared" si="12"/>
        <v>0</v>
      </c>
      <c r="AN191" s="136"/>
      <c r="AO191" s="136"/>
      <c r="AP191" s="136"/>
      <c r="AQ191" s="135">
        <f t="shared" si="13"/>
        <v>0</v>
      </c>
      <c r="AR191" s="136"/>
      <c r="AS191" s="136"/>
      <c r="AT191" s="136"/>
      <c r="AU191" s="135">
        <f t="shared" si="14"/>
        <v>0</v>
      </c>
      <c r="AV191" s="136"/>
      <c r="AW191" s="136"/>
      <c r="AX191" s="136"/>
      <c r="AY191" s="135">
        <f t="shared" si="15"/>
        <v>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/>
      <c r="BI191" s="135">
        <f t="shared" si="17"/>
        <v>0</v>
      </c>
      <c r="BJ191" s="137">
        <f t="shared" si="18"/>
        <v>0</v>
      </c>
      <c r="BK191" s="133"/>
      <c r="BL191" s="134"/>
      <c r="BM191" s="134"/>
      <c r="BN191" s="135">
        <f t="shared" si="19"/>
        <v>0</v>
      </c>
      <c r="BO191" s="136"/>
      <c r="BP191" s="136"/>
      <c r="BQ191" s="136"/>
      <c r="BR191" s="135">
        <f t="shared" si="20"/>
        <v>0</v>
      </c>
      <c r="BS191" s="136"/>
      <c r="BT191" s="136"/>
      <c r="BU191" s="136"/>
      <c r="BV191" s="135">
        <f t="shared" si="21"/>
        <v>0</v>
      </c>
      <c r="BW191" s="136"/>
      <c r="BX191" s="136"/>
      <c r="BY191" s="136"/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/>
      <c r="CJ191" s="135">
        <f t="shared" si="24"/>
        <v>0</v>
      </c>
      <c r="CK191" s="136">
        <f t="shared" si="25"/>
        <v>0</v>
      </c>
      <c r="CL191" s="138"/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 t="str">
        <f t="array" ref="C192">INDEX(_Rge_Projectdata_3rd,$B192,MATCH(C$10,_Rge_Headline_Projectdata,0))</f>
        <v/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/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/>
      <c r="AJ192" s="134"/>
      <c r="AK192" s="134"/>
      <c r="AL192" s="134"/>
      <c r="AM192" s="135">
        <f t="shared" si="12"/>
        <v>0</v>
      </c>
      <c r="AN192" s="136"/>
      <c r="AO192" s="136"/>
      <c r="AP192" s="136"/>
      <c r="AQ192" s="135">
        <f t="shared" si="13"/>
        <v>0</v>
      </c>
      <c r="AR192" s="136"/>
      <c r="AS192" s="136"/>
      <c r="AT192" s="136"/>
      <c r="AU192" s="135">
        <f t="shared" si="14"/>
        <v>0</v>
      </c>
      <c r="AV192" s="136"/>
      <c r="AW192" s="136"/>
      <c r="AX192" s="136"/>
      <c r="AY192" s="135">
        <f t="shared" si="15"/>
        <v>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/>
      <c r="BI192" s="135">
        <f t="shared" si="17"/>
        <v>0</v>
      </c>
      <c r="BJ192" s="137">
        <f t="shared" si="18"/>
        <v>0</v>
      </c>
      <c r="BK192" s="133"/>
      <c r="BL192" s="134"/>
      <c r="BM192" s="134"/>
      <c r="BN192" s="135">
        <f t="shared" si="19"/>
        <v>0</v>
      </c>
      <c r="BO192" s="136"/>
      <c r="BP192" s="136"/>
      <c r="BQ192" s="136"/>
      <c r="BR192" s="135">
        <f t="shared" si="20"/>
        <v>0</v>
      </c>
      <c r="BS192" s="136"/>
      <c r="BT192" s="136"/>
      <c r="BU192" s="136"/>
      <c r="BV192" s="135">
        <f t="shared" si="21"/>
        <v>0</v>
      </c>
      <c r="BW192" s="136"/>
      <c r="BX192" s="136"/>
      <c r="BY192" s="136"/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/>
      <c r="CJ192" s="135">
        <f t="shared" si="24"/>
        <v>0</v>
      </c>
      <c r="CK192" s="136">
        <f t="shared" si="25"/>
        <v>0</v>
      </c>
      <c r="CL192" s="138"/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 t="str">
        <f t="array" ref="C193">INDEX(_Rge_Projectdata_3rd,$B193,MATCH(C$10,_Rge_Headline_Projectdata,0))</f>
        <v/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/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/>
      <c r="AJ193" s="134"/>
      <c r="AK193" s="134"/>
      <c r="AL193" s="134"/>
      <c r="AM193" s="135">
        <f t="shared" si="12"/>
        <v>0</v>
      </c>
      <c r="AN193" s="136"/>
      <c r="AO193" s="136"/>
      <c r="AP193" s="136"/>
      <c r="AQ193" s="135">
        <f t="shared" si="13"/>
        <v>0</v>
      </c>
      <c r="AR193" s="136"/>
      <c r="AS193" s="136"/>
      <c r="AT193" s="136"/>
      <c r="AU193" s="135">
        <f t="shared" si="14"/>
        <v>0</v>
      </c>
      <c r="AV193" s="136"/>
      <c r="AW193" s="136"/>
      <c r="AX193" s="136"/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/>
      <c r="BI193" s="135">
        <f t="shared" si="17"/>
        <v>0</v>
      </c>
      <c r="BJ193" s="137">
        <f t="shared" si="18"/>
        <v>0</v>
      </c>
      <c r="BK193" s="133"/>
      <c r="BL193" s="134"/>
      <c r="BM193" s="134"/>
      <c r="BN193" s="135">
        <f t="shared" si="19"/>
        <v>0</v>
      </c>
      <c r="BO193" s="136"/>
      <c r="BP193" s="136"/>
      <c r="BQ193" s="136"/>
      <c r="BR193" s="135">
        <f t="shared" si="20"/>
        <v>0</v>
      </c>
      <c r="BS193" s="136"/>
      <c r="BT193" s="136"/>
      <c r="BU193" s="136"/>
      <c r="BV193" s="135">
        <f t="shared" si="21"/>
        <v>0</v>
      </c>
      <c r="BW193" s="136"/>
      <c r="BX193" s="136"/>
      <c r="BY193" s="136"/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/>
      <c r="CJ193" s="135">
        <f t="shared" si="24"/>
        <v>0</v>
      </c>
      <c r="CK193" s="136">
        <f t="shared" si="25"/>
        <v>0</v>
      </c>
      <c r="CL193" s="138"/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 t="str">
        <f t="array" ref="C194">INDEX(_Rge_Projectdata_3rd,$B194,MATCH(C$10,_Rge_Headline_Projectdata,0))</f>
        <v/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/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/>
      <c r="AJ194" s="134"/>
      <c r="AK194" s="134"/>
      <c r="AL194" s="134"/>
      <c r="AM194" s="135">
        <f t="shared" si="12"/>
        <v>0</v>
      </c>
      <c r="AN194" s="136"/>
      <c r="AO194" s="136"/>
      <c r="AP194" s="136"/>
      <c r="AQ194" s="135">
        <f t="shared" si="13"/>
        <v>0</v>
      </c>
      <c r="AR194" s="136"/>
      <c r="AS194" s="136"/>
      <c r="AT194" s="136"/>
      <c r="AU194" s="135">
        <f t="shared" si="14"/>
        <v>0</v>
      </c>
      <c r="AV194" s="136"/>
      <c r="AW194" s="136"/>
      <c r="AX194" s="136"/>
      <c r="AY194" s="135">
        <f t="shared" si="15"/>
        <v>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/>
      <c r="BI194" s="135">
        <f t="shared" si="17"/>
        <v>0</v>
      </c>
      <c r="BJ194" s="137">
        <f t="shared" si="18"/>
        <v>0</v>
      </c>
      <c r="BK194" s="133"/>
      <c r="BL194" s="134"/>
      <c r="BM194" s="134"/>
      <c r="BN194" s="135">
        <f t="shared" si="19"/>
        <v>0</v>
      </c>
      <c r="BO194" s="136"/>
      <c r="BP194" s="136"/>
      <c r="BQ194" s="136"/>
      <c r="BR194" s="135">
        <f t="shared" si="20"/>
        <v>0</v>
      </c>
      <c r="BS194" s="136"/>
      <c r="BT194" s="136"/>
      <c r="BU194" s="136"/>
      <c r="BV194" s="135">
        <f t="shared" si="21"/>
        <v>0</v>
      </c>
      <c r="BW194" s="136"/>
      <c r="BX194" s="136"/>
      <c r="BY194" s="136"/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/>
      <c r="CJ194" s="135">
        <f t="shared" si="24"/>
        <v>0</v>
      </c>
      <c r="CK194" s="136">
        <f t="shared" si="25"/>
        <v>0</v>
      </c>
      <c r="CL194" s="138"/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 t="str">
        <f t="array" ref="C195">INDEX(_Rge_Projectdata_3rd,$B195,MATCH(C$10,_Rge_Headline_Projectdata,0))</f>
        <v/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/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/>
      <c r="AJ195" s="134"/>
      <c r="AK195" s="134"/>
      <c r="AL195" s="134"/>
      <c r="AM195" s="135">
        <f t="shared" si="12"/>
        <v>0</v>
      </c>
      <c r="AN195" s="136"/>
      <c r="AO195" s="136"/>
      <c r="AP195" s="136"/>
      <c r="AQ195" s="135">
        <f t="shared" si="13"/>
        <v>0</v>
      </c>
      <c r="AR195" s="136"/>
      <c r="AS195" s="136"/>
      <c r="AT195" s="136"/>
      <c r="AU195" s="135">
        <f t="shared" si="14"/>
        <v>0</v>
      </c>
      <c r="AV195" s="136"/>
      <c r="AW195" s="136"/>
      <c r="AX195" s="136"/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/>
      <c r="BI195" s="135">
        <f t="shared" si="17"/>
        <v>0</v>
      </c>
      <c r="BJ195" s="137">
        <f t="shared" si="18"/>
        <v>0</v>
      </c>
      <c r="BK195" s="133"/>
      <c r="BL195" s="134"/>
      <c r="BM195" s="134"/>
      <c r="BN195" s="135">
        <f t="shared" si="19"/>
        <v>0</v>
      </c>
      <c r="BO195" s="136"/>
      <c r="BP195" s="136"/>
      <c r="BQ195" s="136"/>
      <c r="BR195" s="135">
        <f t="shared" si="20"/>
        <v>0</v>
      </c>
      <c r="BS195" s="136"/>
      <c r="BT195" s="136"/>
      <c r="BU195" s="136"/>
      <c r="BV195" s="135">
        <f t="shared" si="21"/>
        <v>0</v>
      </c>
      <c r="BW195" s="136"/>
      <c r="BX195" s="136"/>
      <c r="BY195" s="136"/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/>
      <c r="CJ195" s="135">
        <f t="shared" si="24"/>
        <v>0</v>
      </c>
      <c r="CK195" s="136">
        <f t="shared" si="25"/>
        <v>0</v>
      </c>
      <c r="CL195" s="138"/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 t="str">
        <f t="array" ref="C196">INDEX(_Rge_Projectdata_3rd,$B196,MATCH(C$10,_Rge_Headline_Projectdata,0))</f>
        <v/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/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/>
      <c r="AJ196" s="134"/>
      <c r="AK196" s="134"/>
      <c r="AL196" s="134"/>
      <c r="AM196" s="135">
        <f t="shared" si="12"/>
        <v>0</v>
      </c>
      <c r="AN196" s="136"/>
      <c r="AO196" s="136"/>
      <c r="AP196" s="136"/>
      <c r="AQ196" s="135">
        <f t="shared" si="13"/>
        <v>0</v>
      </c>
      <c r="AR196" s="136"/>
      <c r="AS196" s="136"/>
      <c r="AT196" s="136"/>
      <c r="AU196" s="135">
        <f t="shared" si="14"/>
        <v>0</v>
      </c>
      <c r="AV196" s="136"/>
      <c r="AW196" s="136"/>
      <c r="AX196" s="136"/>
      <c r="AY196" s="135">
        <f t="shared" si="15"/>
        <v>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/>
      <c r="BI196" s="135">
        <f t="shared" si="17"/>
        <v>0</v>
      </c>
      <c r="BJ196" s="137">
        <f t="shared" si="18"/>
        <v>0</v>
      </c>
      <c r="BK196" s="133"/>
      <c r="BL196" s="134"/>
      <c r="BM196" s="134"/>
      <c r="BN196" s="135">
        <f t="shared" si="19"/>
        <v>0</v>
      </c>
      <c r="BO196" s="136"/>
      <c r="BP196" s="136"/>
      <c r="BQ196" s="136"/>
      <c r="BR196" s="135">
        <f t="shared" si="20"/>
        <v>0</v>
      </c>
      <c r="BS196" s="136"/>
      <c r="BT196" s="136"/>
      <c r="BU196" s="136"/>
      <c r="BV196" s="135">
        <f t="shared" si="21"/>
        <v>0</v>
      </c>
      <c r="BW196" s="136"/>
      <c r="BX196" s="136"/>
      <c r="BY196" s="136"/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/>
      <c r="CJ196" s="135">
        <f t="shared" si="24"/>
        <v>0</v>
      </c>
      <c r="CK196" s="136">
        <f t="shared" si="25"/>
        <v>0</v>
      </c>
      <c r="CL196" s="138"/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 t="str">
        <f t="array" ref="C197">INDEX(_Rge_Projectdata_3rd,$B197,MATCH(C$10,_Rge_Headline_Projectdata,0))</f>
        <v/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/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/>
      <c r="AJ197" s="134"/>
      <c r="AK197" s="134"/>
      <c r="AL197" s="134"/>
      <c r="AM197" s="135">
        <f t="shared" si="12"/>
        <v>0</v>
      </c>
      <c r="AN197" s="136"/>
      <c r="AO197" s="136"/>
      <c r="AP197" s="136"/>
      <c r="AQ197" s="135">
        <f t="shared" si="13"/>
        <v>0</v>
      </c>
      <c r="AR197" s="136"/>
      <c r="AS197" s="136"/>
      <c r="AT197" s="136"/>
      <c r="AU197" s="135">
        <f t="shared" si="14"/>
        <v>0</v>
      </c>
      <c r="AV197" s="136"/>
      <c r="AW197" s="136"/>
      <c r="AX197" s="136"/>
      <c r="AY197" s="135">
        <f t="shared" si="15"/>
        <v>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/>
      <c r="BI197" s="135">
        <f t="shared" si="17"/>
        <v>0</v>
      </c>
      <c r="BJ197" s="137">
        <f t="shared" si="18"/>
        <v>0</v>
      </c>
      <c r="BK197" s="133"/>
      <c r="BL197" s="134"/>
      <c r="BM197" s="134"/>
      <c r="BN197" s="135">
        <f t="shared" si="19"/>
        <v>0</v>
      </c>
      <c r="BO197" s="136"/>
      <c r="BP197" s="136"/>
      <c r="BQ197" s="136"/>
      <c r="BR197" s="135">
        <f t="shared" si="20"/>
        <v>0</v>
      </c>
      <c r="BS197" s="136"/>
      <c r="BT197" s="136"/>
      <c r="BU197" s="136"/>
      <c r="BV197" s="135">
        <f t="shared" si="21"/>
        <v>0</v>
      </c>
      <c r="BW197" s="136"/>
      <c r="BX197" s="136"/>
      <c r="BY197" s="136"/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/>
      <c r="CJ197" s="135">
        <f t="shared" si="24"/>
        <v>0</v>
      </c>
      <c r="CK197" s="136">
        <f t="shared" si="25"/>
        <v>0</v>
      </c>
      <c r="CL197" s="138"/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 t="str">
        <f t="array" ref="C198">INDEX(_Rge_Projectdata_3rd,$B198,MATCH(C$10,_Rge_Headline_Projectdata,0))</f>
        <v/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/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/>
      <c r="AJ198" s="134"/>
      <c r="AK198" s="134"/>
      <c r="AL198" s="134"/>
      <c r="AM198" s="135">
        <f t="shared" si="12"/>
        <v>0</v>
      </c>
      <c r="AN198" s="136"/>
      <c r="AO198" s="136"/>
      <c r="AP198" s="136"/>
      <c r="AQ198" s="135">
        <f t="shared" si="13"/>
        <v>0</v>
      </c>
      <c r="AR198" s="136"/>
      <c r="AS198" s="136"/>
      <c r="AT198" s="136"/>
      <c r="AU198" s="135">
        <f t="shared" si="14"/>
        <v>0</v>
      </c>
      <c r="AV198" s="136"/>
      <c r="AW198" s="136"/>
      <c r="AX198" s="136"/>
      <c r="AY198" s="135">
        <f t="shared" si="15"/>
        <v>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/>
      <c r="BI198" s="135">
        <f t="shared" si="17"/>
        <v>0</v>
      </c>
      <c r="BJ198" s="137">
        <f t="shared" si="18"/>
        <v>0</v>
      </c>
      <c r="BK198" s="133"/>
      <c r="BL198" s="134"/>
      <c r="BM198" s="134"/>
      <c r="BN198" s="135">
        <f t="shared" si="19"/>
        <v>0</v>
      </c>
      <c r="BO198" s="136"/>
      <c r="BP198" s="136"/>
      <c r="BQ198" s="136"/>
      <c r="BR198" s="135">
        <f t="shared" si="20"/>
        <v>0</v>
      </c>
      <c r="BS198" s="136"/>
      <c r="BT198" s="136"/>
      <c r="BU198" s="136"/>
      <c r="BV198" s="135">
        <f t="shared" si="21"/>
        <v>0</v>
      </c>
      <c r="BW198" s="136"/>
      <c r="BX198" s="136"/>
      <c r="BY198" s="136"/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/>
      <c r="CJ198" s="135">
        <f t="shared" si="24"/>
        <v>0</v>
      </c>
      <c r="CK198" s="136">
        <f t="shared" si="25"/>
        <v>0</v>
      </c>
      <c r="CL198" s="138"/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 t="str">
        <f t="array" ref="C199">INDEX(_Rge_Projectdata_3rd,$B199,MATCH(C$10,_Rge_Headline_Projectdata,0))</f>
        <v/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/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/>
      <c r="AJ199" s="134"/>
      <c r="AK199" s="134"/>
      <c r="AL199" s="134"/>
      <c r="AM199" s="135">
        <f t="shared" si="12"/>
        <v>0</v>
      </c>
      <c r="AN199" s="136"/>
      <c r="AO199" s="136"/>
      <c r="AP199" s="136"/>
      <c r="AQ199" s="135">
        <f t="shared" si="13"/>
        <v>0</v>
      </c>
      <c r="AR199" s="136"/>
      <c r="AS199" s="136"/>
      <c r="AT199" s="136"/>
      <c r="AU199" s="135">
        <f t="shared" si="14"/>
        <v>0</v>
      </c>
      <c r="AV199" s="136"/>
      <c r="AW199" s="136"/>
      <c r="AX199" s="136"/>
      <c r="AY199" s="135">
        <f t="shared" si="15"/>
        <v>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/>
      <c r="BI199" s="135">
        <f t="shared" si="17"/>
        <v>0</v>
      </c>
      <c r="BJ199" s="137">
        <f t="shared" si="18"/>
        <v>0</v>
      </c>
      <c r="BK199" s="133"/>
      <c r="BL199" s="134"/>
      <c r="BM199" s="134"/>
      <c r="BN199" s="135">
        <f t="shared" si="19"/>
        <v>0</v>
      </c>
      <c r="BO199" s="136"/>
      <c r="BP199" s="136"/>
      <c r="BQ199" s="136"/>
      <c r="BR199" s="135">
        <f t="shared" si="20"/>
        <v>0</v>
      </c>
      <c r="BS199" s="136"/>
      <c r="BT199" s="136"/>
      <c r="BU199" s="136"/>
      <c r="BV199" s="135">
        <f t="shared" si="21"/>
        <v>0</v>
      </c>
      <c r="BW199" s="136"/>
      <c r="BX199" s="136"/>
      <c r="BY199" s="136"/>
      <c r="BZ199" s="135">
        <f t="shared" si="22"/>
        <v>0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/>
      <c r="CJ199" s="135">
        <f t="shared" si="24"/>
        <v>0</v>
      </c>
      <c r="CK199" s="136">
        <f t="shared" si="25"/>
        <v>0</v>
      </c>
      <c r="CL199" s="138"/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 t="str">
        <f t="array" ref="C200">INDEX(_Rge_Projectdata_3rd,$B200,MATCH(C$10,_Rge_Headline_Projectdata,0))</f>
        <v/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/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/>
      <c r="AJ200" s="134"/>
      <c r="AK200" s="134"/>
      <c r="AL200" s="134"/>
      <c r="AM200" s="135">
        <f t="shared" si="12"/>
        <v>0</v>
      </c>
      <c r="AN200" s="136"/>
      <c r="AO200" s="136"/>
      <c r="AP200" s="136"/>
      <c r="AQ200" s="135">
        <f t="shared" si="13"/>
        <v>0</v>
      </c>
      <c r="AR200" s="136"/>
      <c r="AS200" s="136"/>
      <c r="AT200" s="136"/>
      <c r="AU200" s="135">
        <f t="shared" si="14"/>
        <v>0</v>
      </c>
      <c r="AV200" s="136"/>
      <c r="AW200" s="136"/>
      <c r="AX200" s="136"/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/>
      <c r="BI200" s="135">
        <f t="shared" si="17"/>
        <v>0</v>
      </c>
      <c r="BJ200" s="137">
        <f t="shared" si="18"/>
        <v>0</v>
      </c>
      <c r="BK200" s="133"/>
      <c r="BL200" s="134"/>
      <c r="BM200" s="134"/>
      <c r="BN200" s="135">
        <f t="shared" si="19"/>
        <v>0</v>
      </c>
      <c r="BO200" s="136"/>
      <c r="BP200" s="136"/>
      <c r="BQ200" s="136"/>
      <c r="BR200" s="135">
        <f t="shared" si="20"/>
        <v>0</v>
      </c>
      <c r="BS200" s="136"/>
      <c r="BT200" s="136"/>
      <c r="BU200" s="136"/>
      <c r="BV200" s="135">
        <f t="shared" si="21"/>
        <v>0</v>
      </c>
      <c r="BW200" s="136"/>
      <c r="BX200" s="136"/>
      <c r="BY200" s="136"/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/>
      <c r="CJ200" s="135">
        <f t="shared" si="24"/>
        <v>0</v>
      </c>
      <c r="CK200" s="136">
        <f t="shared" si="25"/>
        <v>0</v>
      </c>
      <c r="CL200" s="138"/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 t="str">
        <f t="array" ref="C201">INDEX(_Rge_Projectdata_3rd,$B201,MATCH(C$10,_Rge_Headline_Projectdata,0))</f>
        <v/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/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/>
      <c r="AJ201" s="134"/>
      <c r="AK201" s="134"/>
      <c r="AL201" s="134"/>
      <c r="AM201" s="135">
        <f t="shared" si="12"/>
        <v>0</v>
      </c>
      <c r="AN201" s="136"/>
      <c r="AO201" s="136"/>
      <c r="AP201" s="136"/>
      <c r="AQ201" s="135">
        <f t="shared" si="13"/>
        <v>0</v>
      </c>
      <c r="AR201" s="136"/>
      <c r="AS201" s="136"/>
      <c r="AT201" s="136"/>
      <c r="AU201" s="135">
        <f t="shared" si="14"/>
        <v>0</v>
      </c>
      <c r="AV201" s="136"/>
      <c r="AW201" s="136"/>
      <c r="AX201" s="136"/>
      <c r="AY201" s="135">
        <f t="shared" si="15"/>
        <v>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/>
      <c r="BI201" s="135">
        <f t="shared" si="17"/>
        <v>0</v>
      </c>
      <c r="BJ201" s="137">
        <f t="shared" si="18"/>
        <v>0</v>
      </c>
      <c r="BK201" s="133"/>
      <c r="BL201" s="134"/>
      <c r="BM201" s="134"/>
      <c r="BN201" s="135">
        <f t="shared" si="19"/>
        <v>0</v>
      </c>
      <c r="BO201" s="136"/>
      <c r="BP201" s="136"/>
      <c r="BQ201" s="136"/>
      <c r="BR201" s="135">
        <f t="shared" si="20"/>
        <v>0</v>
      </c>
      <c r="BS201" s="136"/>
      <c r="BT201" s="136"/>
      <c r="BU201" s="136"/>
      <c r="BV201" s="135">
        <f t="shared" si="21"/>
        <v>0</v>
      </c>
      <c r="BW201" s="136"/>
      <c r="BX201" s="136"/>
      <c r="BY201" s="136"/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/>
      <c r="CJ201" s="135">
        <f t="shared" si="24"/>
        <v>0</v>
      </c>
      <c r="CK201" s="136">
        <f t="shared" si="25"/>
        <v>0</v>
      </c>
      <c r="CL201" s="138"/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 t="str">
        <f t="array" ref="C202">INDEX(_Rge_Projectdata_3rd,$B202,MATCH(C$10,_Rge_Headline_Projectdata,0))</f>
        <v/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/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/>
      <c r="AJ202" s="134"/>
      <c r="AK202" s="134"/>
      <c r="AL202" s="134"/>
      <c r="AM202" s="135">
        <f t="shared" si="12"/>
        <v>0</v>
      </c>
      <c r="AN202" s="136"/>
      <c r="AO202" s="136"/>
      <c r="AP202" s="136"/>
      <c r="AQ202" s="135">
        <f t="shared" si="13"/>
        <v>0</v>
      </c>
      <c r="AR202" s="136"/>
      <c r="AS202" s="136"/>
      <c r="AT202" s="136"/>
      <c r="AU202" s="135">
        <f t="shared" si="14"/>
        <v>0</v>
      </c>
      <c r="AV202" s="136"/>
      <c r="AW202" s="136"/>
      <c r="AX202" s="136"/>
      <c r="AY202" s="135">
        <f t="shared" si="15"/>
        <v>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/>
      <c r="BI202" s="135">
        <f t="shared" si="17"/>
        <v>0</v>
      </c>
      <c r="BJ202" s="137">
        <f t="shared" si="18"/>
        <v>0</v>
      </c>
      <c r="BK202" s="133"/>
      <c r="BL202" s="134"/>
      <c r="BM202" s="134"/>
      <c r="BN202" s="135">
        <f t="shared" si="19"/>
        <v>0</v>
      </c>
      <c r="BO202" s="136"/>
      <c r="BP202" s="136"/>
      <c r="BQ202" s="136"/>
      <c r="BR202" s="135">
        <f t="shared" si="20"/>
        <v>0</v>
      </c>
      <c r="BS202" s="136"/>
      <c r="BT202" s="136"/>
      <c r="BU202" s="136"/>
      <c r="BV202" s="135">
        <f t="shared" si="21"/>
        <v>0</v>
      </c>
      <c r="BW202" s="136"/>
      <c r="BX202" s="136"/>
      <c r="BY202" s="136"/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/>
      <c r="CJ202" s="135">
        <f t="shared" si="24"/>
        <v>0</v>
      </c>
      <c r="CK202" s="136">
        <f t="shared" si="25"/>
        <v>0</v>
      </c>
      <c r="CL202" s="138"/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 t="str">
        <f t="array" ref="C203">INDEX(_Rge_Projectdata_3rd,$B203,MATCH(C$10,_Rge_Headline_Projectdata,0))</f>
        <v/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/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/>
      <c r="AJ203" s="134"/>
      <c r="AK203" s="134"/>
      <c r="AL203" s="134"/>
      <c r="AM203" s="135">
        <f t="shared" si="12"/>
        <v>0</v>
      </c>
      <c r="AN203" s="136"/>
      <c r="AO203" s="136"/>
      <c r="AP203" s="136"/>
      <c r="AQ203" s="135">
        <f t="shared" si="13"/>
        <v>0</v>
      </c>
      <c r="AR203" s="136"/>
      <c r="AS203" s="136"/>
      <c r="AT203" s="136"/>
      <c r="AU203" s="135">
        <f t="shared" si="14"/>
        <v>0</v>
      </c>
      <c r="AV203" s="136"/>
      <c r="AW203" s="136"/>
      <c r="AX203" s="136"/>
      <c r="AY203" s="135">
        <f t="shared" si="15"/>
        <v>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/>
      <c r="BI203" s="135">
        <f t="shared" si="17"/>
        <v>0</v>
      </c>
      <c r="BJ203" s="137">
        <f t="shared" si="18"/>
        <v>0</v>
      </c>
      <c r="BK203" s="133"/>
      <c r="BL203" s="134"/>
      <c r="BM203" s="134"/>
      <c r="BN203" s="135">
        <f t="shared" si="19"/>
        <v>0</v>
      </c>
      <c r="BO203" s="136"/>
      <c r="BP203" s="136"/>
      <c r="BQ203" s="136"/>
      <c r="BR203" s="135">
        <f t="shared" si="20"/>
        <v>0</v>
      </c>
      <c r="BS203" s="136"/>
      <c r="BT203" s="136"/>
      <c r="BU203" s="136"/>
      <c r="BV203" s="135">
        <f t="shared" si="21"/>
        <v>0</v>
      </c>
      <c r="BW203" s="136"/>
      <c r="BX203" s="136"/>
      <c r="BY203" s="136"/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/>
      <c r="CJ203" s="135">
        <f t="shared" si="24"/>
        <v>0</v>
      </c>
      <c r="CK203" s="136">
        <f t="shared" si="25"/>
        <v>0</v>
      </c>
      <c r="CL203" s="138"/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 t="str">
        <f t="array" ref="C204">INDEX(_Rge_Projectdata_3rd,$B204,MATCH(C$10,_Rge_Headline_Projectdata,0))</f>
        <v/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/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/>
      <c r="AJ204" s="134"/>
      <c r="AK204" s="134"/>
      <c r="AL204" s="134"/>
      <c r="AM204" s="135">
        <f t="shared" si="12"/>
        <v>0</v>
      </c>
      <c r="AN204" s="136"/>
      <c r="AO204" s="136"/>
      <c r="AP204" s="136"/>
      <c r="AQ204" s="135">
        <f t="shared" si="13"/>
        <v>0</v>
      </c>
      <c r="AR204" s="136"/>
      <c r="AS204" s="136"/>
      <c r="AT204" s="136"/>
      <c r="AU204" s="135">
        <f t="shared" si="14"/>
        <v>0</v>
      </c>
      <c r="AV204" s="136"/>
      <c r="AW204" s="136"/>
      <c r="AX204" s="136"/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/>
      <c r="BI204" s="135">
        <f t="shared" si="17"/>
        <v>0</v>
      </c>
      <c r="BJ204" s="137">
        <f t="shared" si="18"/>
        <v>0</v>
      </c>
      <c r="BK204" s="133"/>
      <c r="BL204" s="134"/>
      <c r="BM204" s="134"/>
      <c r="BN204" s="135">
        <f t="shared" si="19"/>
        <v>0</v>
      </c>
      <c r="BO204" s="136"/>
      <c r="BP204" s="136"/>
      <c r="BQ204" s="136"/>
      <c r="BR204" s="135">
        <f t="shared" si="20"/>
        <v>0</v>
      </c>
      <c r="BS204" s="136"/>
      <c r="BT204" s="136"/>
      <c r="BU204" s="136"/>
      <c r="BV204" s="135">
        <f t="shared" si="21"/>
        <v>0</v>
      </c>
      <c r="BW204" s="136"/>
      <c r="BX204" s="136"/>
      <c r="BY204" s="136"/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/>
      <c r="CJ204" s="135">
        <f t="shared" si="24"/>
        <v>0</v>
      </c>
      <c r="CK204" s="136">
        <f t="shared" si="25"/>
        <v>0</v>
      </c>
      <c r="CL204" s="138"/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 t="str">
        <f t="array" ref="C205">INDEX(_Rge_Projectdata_3rd,$B205,MATCH(C$10,_Rge_Headline_Projectdata,0))</f>
        <v/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/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/>
      <c r="AJ205" s="134"/>
      <c r="AK205" s="134"/>
      <c r="AL205" s="134"/>
      <c r="AM205" s="135">
        <f t="shared" si="12"/>
        <v>0</v>
      </c>
      <c r="AN205" s="136"/>
      <c r="AO205" s="136"/>
      <c r="AP205" s="136"/>
      <c r="AQ205" s="135">
        <f t="shared" si="13"/>
        <v>0</v>
      </c>
      <c r="AR205" s="136"/>
      <c r="AS205" s="136"/>
      <c r="AT205" s="136"/>
      <c r="AU205" s="135">
        <f t="shared" si="14"/>
        <v>0</v>
      </c>
      <c r="AV205" s="136"/>
      <c r="AW205" s="136"/>
      <c r="AX205" s="136"/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/>
      <c r="BI205" s="135">
        <f t="shared" si="17"/>
        <v>0</v>
      </c>
      <c r="BJ205" s="137">
        <f t="shared" si="18"/>
        <v>0</v>
      </c>
      <c r="BK205" s="133"/>
      <c r="BL205" s="134"/>
      <c r="BM205" s="134"/>
      <c r="BN205" s="135">
        <f t="shared" si="19"/>
        <v>0</v>
      </c>
      <c r="BO205" s="136"/>
      <c r="BP205" s="136"/>
      <c r="BQ205" s="136"/>
      <c r="BR205" s="135">
        <f t="shared" si="20"/>
        <v>0</v>
      </c>
      <c r="BS205" s="136"/>
      <c r="BT205" s="136"/>
      <c r="BU205" s="136"/>
      <c r="BV205" s="135">
        <f t="shared" si="21"/>
        <v>0</v>
      </c>
      <c r="BW205" s="136"/>
      <c r="BX205" s="136"/>
      <c r="BY205" s="136"/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/>
      <c r="CJ205" s="135">
        <f t="shared" si="24"/>
        <v>0</v>
      </c>
      <c r="CK205" s="136">
        <f t="shared" si="25"/>
        <v>0</v>
      </c>
      <c r="CL205" s="138"/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 t="str">
        <f t="array" ref="C206">INDEX(_Rge_Projectdata_3rd,$B206,MATCH(C$10,_Rge_Headline_Projectdata,0))</f>
        <v/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/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/>
      <c r="AJ206" s="134"/>
      <c r="AK206" s="134"/>
      <c r="AL206" s="134"/>
      <c r="AM206" s="135">
        <f t="shared" si="12"/>
        <v>0</v>
      </c>
      <c r="AN206" s="136"/>
      <c r="AO206" s="136"/>
      <c r="AP206" s="136"/>
      <c r="AQ206" s="135">
        <f t="shared" si="13"/>
        <v>0</v>
      </c>
      <c r="AR206" s="136"/>
      <c r="AS206" s="136"/>
      <c r="AT206" s="136"/>
      <c r="AU206" s="135">
        <f t="shared" si="14"/>
        <v>0</v>
      </c>
      <c r="AV206" s="136"/>
      <c r="AW206" s="136"/>
      <c r="AX206" s="136"/>
      <c r="AY206" s="135">
        <f t="shared" si="15"/>
        <v>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/>
      <c r="BI206" s="135">
        <f t="shared" si="17"/>
        <v>0</v>
      </c>
      <c r="BJ206" s="137">
        <f t="shared" si="18"/>
        <v>0</v>
      </c>
      <c r="BK206" s="133"/>
      <c r="BL206" s="134"/>
      <c r="BM206" s="134"/>
      <c r="BN206" s="135">
        <f t="shared" si="19"/>
        <v>0</v>
      </c>
      <c r="BO206" s="136"/>
      <c r="BP206" s="136"/>
      <c r="BQ206" s="136"/>
      <c r="BR206" s="135">
        <f t="shared" si="20"/>
        <v>0</v>
      </c>
      <c r="BS206" s="136"/>
      <c r="BT206" s="136"/>
      <c r="BU206" s="136"/>
      <c r="BV206" s="135">
        <f t="shared" si="21"/>
        <v>0</v>
      </c>
      <c r="BW206" s="136"/>
      <c r="BX206" s="136"/>
      <c r="BY206" s="136"/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/>
      <c r="CJ206" s="135">
        <f t="shared" si="24"/>
        <v>0</v>
      </c>
      <c r="CK206" s="136">
        <f t="shared" si="25"/>
        <v>0</v>
      </c>
      <c r="CL206" s="138"/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 t="str">
        <f t="array" ref="C207">INDEX(_Rge_Projectdata_3rd,$B207,MATCH(C$10,_Rge_Headline_Projectdata,0))</f>
        <v/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/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/>
      <c r="AJ207" s="134"/>
      <c r="AK207" s="134"/>
      <c r="AL207" s="134"/>
      <c r="AM207" s="135">
        <f t="shared" si="12"/>
        <v>0</v>
      </c>
      <c r="AN207" s="136"/>
      <c r="AO207" s="136"/>
      <c r="AP207" s="136"/>
      <c r="AQ207" s="135">
        <f t="shared" si="13"/>
        <v>0</v>
      </c>
      <c r="AR207" s="136"/>
      <c r="AS207" s="136"/>
      <c r="AT207" s="136"/>
      <c r="AU207" s="135">
        <f t="shared" si="14"/>
        <v>0</v>
      </c>
      <c r="AV207" s="136"/>
      <c r="AW207" s="136"/>
      <c r="AX207" s="136"/>
      <c r="AY207" s="135">
        <f t="shared" si="15"/>
        <v>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/>
      <c r="BI207" s="135">
        <f t="shared" si="17"/>
        <v>0</v>
      </c>
      <c r="BJ207" s="137">
        <f t="shared" si="18"/>
        <v>0</v>
      </c>
      <c r="BK207" s="133"/>
      <c r="BL207" s="134"/>
      <c r="BM207" s="134"/>
      <c r="BN207" s="135">
        <f t="shared" si="19"/>
        <v>0</v>
      </c>
      <c r="BO207" s="136"/>
      <c r="BP207" s="136"/>
      <c r="BQ207" s="136"/>
      <c r="BR207" s="135">
        <f t="shared" si="20"/>
        <v>0</v>
      </c>
      <c r="BS207" s="136"/>
      <c r="BT207" s="136"/>
      <c r="BU207" s="136"/>
      <c r="BV207" s="135">
        <f t="shared" si="21"/>
        <v>0</v>
      </c>
      <c r="BW207" s="136"/>
      <c r="BX207" s="136"/>
      <c r="BY207" s="136"/>
      <c r="BZ207" s="135">
        <f t="shared" si="22"/>
        <v>0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/>
      <c r="CJ207" s="135">
        <f t="shared" si="24"/>
        <v>0</v>
      </c>
      <c r="CK207" s="136">
        <f t="shared" si="25"/>
        <v>0</v>
      </c>
      <c r="CL207" s="138"/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 t="str">
        <f t="array" ref="C208">INDEX(_Rge_Projectdata_3rd,$B208,MATCH(C$10,_Rge_Headline_Projectdata,0))</f>
        <v/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/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/>
      <c r="AJ208" s="134"/>
      <c r="AK208" s="134"/>
      <c r="AL208" s="134"/>
      <c r="AM208" s="135">
        <f t="shared" si="12"/>
        <v>0</v>
      </c>
      <c r="AN208" s="136"/>
      <c r="AO208" s="136"/>
      <c r="AP208" s="136"/>
      <c r="AQ208" s="135">
        <f t="shared" si="13"/>
        <v>0</v>
      </c>
      <c r="AR208" s="136"/>
      <c r="AS208" s="136"/>
      <c r="AT208" s="136"/>
      <c r="AU208" s="135">
        <f t="shared" si="14"/>
        <v>0</v>
      </c>
      <c r="AV208" s="136"/>
      <c r="AW208" s="136"/>
      <c r="AX208" s="136"/>
      <c r="AY208" s="135">
        <f t="shared" si="15"/>
        <v>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/>
      <c r="BI208" s="135">
        <f t="shared" si="17"/>
        <v>0</v>
      </c>
      <c r="BJ208" s="137">
        <f t="shared" si="18"/>
        <v>0</v>
      </c>
      <c r="BK208" s="133"/>
      <c r="BL208" s="134"/>
      <c r="BM208" s="134"/>
      <c r="BN208" s="135">
        <f t="shared" si="19"/>
        <v>0</v>
      </c>
      <c r="BO208" s="136"/>
      <c r="BP208" s="136"/>
      <c r="BQ208" s="136"/>
      <c r="BR208" s="135">
        <f t="shared" si="20"/>
        <v>0</v>
      </c>
      <c r="BS208" s="136"/>
      <c r="BT208" s="136"/>
      <c r="BU208" s="136"/>
      <c r="BV208" s="135">
        <f t="shared" si="21"/>
        <v>0</v>
      </c>
      <c r="BW208" s="136"/>
      <c r="BX208" s="136"/>
      <c r="BY208" s="136"/>
      <c r="BZ208" s="135">
        <f t="shared" si="22"/>
        <v>0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/>
      <c r="CJ208" s="135">
        <f t="shared" si="24"/>
        <v>0</v>
      </c>
      <c r="CK208" s="136">
        <f t="shared" si="25"/>
        <v>0</v>
      </c>
      <c r="CL208" s="138"/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 t="str">
        <f t="array" ref="C209">INDEX(_Rge_Projectdata_3rd,$B209,MATCH(C$10,_Rge_Headline_Projectdata,0))</f>
        <v/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/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/>
      <c r="AJ209" s="134"/>
      <c r="AK209" s="134"/>
      <c r="AL209" s="134"/>
      <c r="AM209" s="135">
        <f t="shared" si="12"/>
        <v>0</v>
      </c>
      <c r="AN209" s="136"/>
      <c r="AO209" s="136"/>
      <c r="AP209" s="136"/>
      <c r="AQ209" s="135">
        <f t="shared" si="13"/>
        <v>0</v>
      </c>
      <c r="AR209" s="136"/>
      <c r="AS209" s="136"/>
      <c r="AT209" s="136"/>
      <c r="AU209" s="135">
        <f t="shared" si="14"/>
        <v>0</v>
      </c>
      <c r="AV209" s="136"/>
      <c r="AW209" s="136"/>
      <c r="AX209" s="136"/>
      <c r="AY209" s="135">
        <f t="shared" si="15"/>
        <v>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/>
      <c r="BI209" s="135">
        <f t="shared" si="17"/>
        <v>0</v>
      </c>
      <c r="BJ209" s="137">
        <f t="shared" si="18"/>
        <v>0</v>
      </c>
      <c r="BK209" s="133"/>
      <c r="BL209" s="134"/>
      <c r="BM209" s="134"/>
      <c r="BN209" s="135">
        <f t="shared" si="19"/>
        <v>0</v>
      </c>
      <c r="BO209" s="136"/>
      <c r="BP209" s="136"/>
      <c r="BQ209" s="136"/>
      <c r="BR209" s="135">
        <f t="shared" si="20"/>
        <v>0</v>
      </c>
      <c r="BS209" s="136"/>
      <c r="BT209" s="136"/>
      <c r="BU209" s="136"/>
      <c r="BV209" s="135">
        <f t="shared" si="21"/>
        <v>0</v>
      </c>
      <c r="BW209" s="136"/>
      <c r="BX209" s="136"/>
      <c r="BY209" s="136"/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/>
      <c r="CJ209" s="135">
        <f t="shared" si="24"/>
        <v>0</v>
      </c>
      <c r="CK209" s="136">
        <f t="shared" si="25"/>
        <v>0</v>
      </c>
      <c r="CL209" s="138"/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 t="str">
        <f t="array" ref="C210">INDEX(_Rge_Projectdata_3rd,$B210,MATCH(C$10,_Rge_Headline_Projectdata,0))</f>
        <v/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/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/>
      <c r="AJ210" s="134"/>
      <c r="AK210" s="134"/>
      <c r="AL210" s="134"/>
      <c r="AM210" s="135">
        <f t="shared" si="12"/>
        <v>0</v>
      </c>
      <c r="AN210" s="136"/>
      <c r="AO210" s="136"/>
      <c r="AP210" s="136"/>
      <c r="AQ210" s="135">
        <f t="shared" si="13"/>
        <v>0</v>
      </c>
      <c r="AR210" s="136"/>
      <c r="AS210" s="136"/>
      <c r="AT210" s="136"/>
      <c r="AU210" s="135">
        <f t="shared" si="14"/>
        <v>0</v>
      </c>
      <c r="AV210" s="136"/>
      <c r="AW210" s="136"/>
      <c r="AX210" s="136"/>
      <c r="AY210" s="135">
        <f t="shared" si="15"/>
        <v>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/>
      <c r="BI210" s="135">
        <f t="shared" si="17"/>
        <v>0</v>
      </c>
      <c r="BJ210" s="137">
        <f t="shared" si="18"/>
        <v>0</v>
      </c>
      <c r="BK210" s="133"/>
      <c r="BL210" s="134"/>
      <c r="BM210" s="134"/>
      <c r="BN210" s="135">
        <f t="shared" si="19"/>
        <v>0</v>
      </c>
      <c r="BO210" s="136"/>
      <c r="BP210" s="136"/>
      <c r="BQ210" s="136"/>
      <c r="BR210" s="135">
        <f t="shared" si="20"/>
        <v>0</v>
      </c>
      <c r="BS210" s="136"/>
      <c r="BT210" s="136"/>
      <c r="BU210" s="136"/>
      <c r="BV210" s="135">
        <f t="shared" si="21"/>
        <v>0</v>
      </c>
      <c r="BW210" s="136"/>
      <c r="BX210" s="136"/>
      <c r="BY210" s="136"/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/>
      <c r="CJ210" s="135">
        <f t="shared" si="24"/>
        <v>0</v>
      </c>
      <c r="CK210" s="136">
        <f t="shared" si="25"/>
        <v>0</v>
      </c>
      <c r="CL210" s="138"/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 t="str">
        <f t="array" ref="C211">INDEX(_Rge_Projectdata_3rd,$B211,MATCH(C$10,_Rge_Headline_Projectdata,0))</f>
        <v/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/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/>
      <c r="AJ211" s="134"/>
      <c r="AK211" s="134"/>
      <c r="AL211" s="134"/>
      <c r="AM211" s="135">
        <f t="shared" si="12"/>
        <v>0</v>
      </c>
      <c r="AN211" s="136"/>
      <c r="AO211" s="136"/>
      <c r="AP211" s="136"/>
      <c r="AQ211" s="135">
        <f t="shared" si="13"/>
        <v>0</v>
      </c>
      <c r="AR211" s="136"/>
      <c r="AS211" s="136"/>
      <c r="AT211" s="136"/>
      <c r="AU211" s="135">
        <f t="shared" si="14"/>
        <v>0</v>
      </c>
      <c r="AV211" s="136"/>
      <c r="AW211" s="136"/>
      <c r="AX211" s="136"/>
      <c r="AY211" s="135">
        <f t="shared" si="15"/>
        <v>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/>
      <c r="BI211" s="135">
        <f t="shared" si="17"/>
        <v>0</v>
      </c>
      <c r="BJ211" s="137">
        <f t="shared" si="18"/>
        <v>0</v>
      </c>
      <c r="BK211" s="133"/>
      <c r="BL211" s="134"/>
      <c r="BM211" s="134"/>
      <c r="BN211" s="135">
        <f t="shared" si="19"/>
        <v>0</v>
      </c>
      <c r="BO211" s="136"/>
      <c r="BP211" s="136"/>
      <c r="BQ211" s="136"/>
      <c r="BR211" s="135">
        <f t="shared" si="20"/>
        <v>0</v>
      </c>
      <c r="BS211" s="136"/>
      <c r="BT211" s="136"/>
      <c r="BU211" s="136"/>
      <c r="BV211" s="135">
        <f t="shared" si="21"/>
        <v>0</v>
      </c>
      <c r="BW211" s="136"/>
      <c r="BX211" s="136"/>
      <c r="BY211" s="136"/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/>
      <c r="CJ211" s="135">
        <f t="shared" si="24"/>
        <v>0</v>
      </c>
      <c r="CK211" s="136">
        <f t="shared" si="25"/>
        <v>0</v>
      </c>
      <c r="CL211" s="138"/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 t="str">
        <f t="array" ref="C212">INDEX(_Rge_Projectdata_3rd,$B212,MATCH(C$10,_Rge_Headline_Projectdata,0))</f>
        <v/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/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/>
      <c r="AJ212" s="134"/>
      <c r="AK212" s="134"/>
      <c r="AL212" s="134"/>
      <c r="AM212" s="135">
        <f t="shared" si="12"/>
        <v>0</v>
      </c>
      <c r="AN212" s="136"/>
      <c r="AO212" s="136"/>
      <c r="AP212" s="136"/>
      <c r="AQ212" s="135">
        <f t="shared" si="13"/>
        <v>0</v>
      </c>
      <c r="AR212" s="136"/>
      <c r="AS212" s="136"/>
      <c r="AT212" s="136"/>
      <c r="AU212" s="135">
        <f t="shared" si="14"/>
        <v>0</v>
      </c>
      <c r="AV212" s="136"/>
      <c r="AW212" s="136"/>
      <c r="AX212" s="136"/>
      <c r="AY212" s="135">
        <f t="shared" si="15"/>
        <v>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/>
      <c r="BI212" s="135">
        <f t="shared" si="17"/>
        <v>0</v>
      </c>
      <c r="BJ212" s="137">
        <f t="shared" si="18"/>
        <v>0</v>
      </c>
      <c r="BK212" s="133"/>
      <c r="BL212" s="134"/>
      <c r="BM212" s="134"/>
      <c r="BN212" s="135">
        <f t="shared" si="19"/>
        <v>0</v>
      </c>
      <c r="BO212" s="136"/>
      <c r="BP212" s="136"/>
      <c r="BQ212" s="136"/>
      <c r="BR212" s="135">
        <f t="shared" si="20"/>
        <v>0</v>
      </c>
      <c r="BS212" s="136"/>
      <c r="BT212" s="136"/>
      <c r="BU212" s="136"/>
      <c r="BV212" s="135">
        <f t="shared" si="21"/>
        <v>0</v>
      </c>
      <c r="BW212" s="136"/>
      <c r="BX212" s="136"/>
      <c r="BY212" s="136"/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/>
      <c r="CJ212" s="135">
        <f t="shared" si="24"/>
        <v>0</v>
      </c>
      <c r="CK212" s="136">
        <f t="shared" si="25"/>
        <v>0</v>
      </c>
      <c r="CL212" s="138"/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 t="str">
        <f t="array" ref="C213">INDEX(_Rge_Projectdata_3rd,$B213,MATCH(C$10,_Rge_Headline_Projectdata,0))</f>
        <v/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/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/>
      <c r="AJ213" s="134"/>
      <c r="AK213" s="134"/>
      <c r="AL213" s="134"/>
      <c r="AM213" s="135">
        <f t="shared" si="12"/>
        <v>0</v>
      </c>
      <c r="AN213" s="136"/>
      <c r="AO213" s="136"/>
      <c r="AP213" s="136"/>
      <c r="AQ213" s="135">
        <f t="shared" si="13"/>
        <v>0</v>
      </c>
      <c r="AR213" s="136"/>
      <c r="AS213" s="136"/>
      <c r="AT213" s="136"/>
      <c r="AU213" s="135">
        <f t="shared" si="14"/>
        <v>0</v>
      </c>
      <c r="AV213" s="136"/>
      <c r="AW213" s="136"/>
      <c r="AX213" s="136"/>
      <c r="AY213" s="135">
        <f t="shared" si="15"/>
        <v>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/>
      <c r="BI213" s="135">
        <f t="shared" si="17"/>
        <v>0</v>
      </c>
      <c r="BJ213" s="137">
        <f t="shared" si="18"/>
        <v>0</v>
      </c>
      <c r="BK213" s="133"/>
      <c r="BL213" s="134"/>
      <c r="BM213" s="134"/>
      <c r="BN213" s="135">
        <f t="shared" si="19"/>
        <v>0</v>
      </c>
      <c r="BO213" s="136"/>
      <c r="BP213" s="136"/>
      <c r="BQ213" s="136"/>
      <c r="BR213" s="135">
        <f t="shared" si="20"/>
        <v>0</v>
      </c>
      <c r="BS213" s="136"/>
      <c r="BT213" s="136"/>
      <c r="BU213" s="136"/>
      <c r="BV213" s="135">
        <f t="shared" si="21"/>
        <v>0</v>
      </c>
      <c r="BW213" s="136"/>
      <c r="BX213" s="136"/>
      <c r="BY213" s="136"/>
      <c r="BZ213" s="135">
        <f t="shared" si="22"/>
        <v>0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/>
      <c r="CJ213" s="135">
        <f t="shared" si="24"/>
        <v>0</v>
      </c>
      <c r="CK213" s="136">
        <f t="shared" si="25"/>
        <v>0</v>
      </c>
      <c r="CL213" s="138"/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 t="str">
        <f t="array" ref="C214">INDEX(_Rge_Projectdata_3rd,$B214,MATCH(C$10,_Rge_Headline_Projectdata,0))</f>
        <v/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/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/>
      <c r="AJ214" s="134"/>
      <c r="AK214" s="134"/>
      <c r="AL214" s="134"/>
      <c r="AM214" s="135">
        <f t="shared" si="12"/>
        <v>0</v>
      </c>
      <c r="AN214" s="136"/>
      <c r="AO214" s="136"/>
      <c r="AP214" s="136"/>
      <c r="AQ214" s="135">
        <f t="shared" si="13"/>
        <v>0</v>
      </c>
      <c r="AR214" s="136"/>
      <c r="AS214" s="136"/>
      <c r="AT214" s="136"/>
      <c r="AU214" s="135">
        <f t="shared" si="14"/>
        <v>0</v>
      </c>
      <c r="AV214" s="136"/>
      <c r="AW214" s="136"/>
      <c r="AX214" s="136"/>
      <c r="AY214" s="135">
        <f t="shared" si="15"/>
        <v>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/>
      <c r="BI214" s="135">
        <f t="shared" si="17"/>
        <v>0</v>
      </c>
      <c r="BJ214" s="137">
        <f t="shared" si="18"/>
        <v>0</v>
      </c>
      <c r="BK214" s="133"/>
      <c r="BL214" s="134"/>
      <c r="BM214" s="134"/>
      <c r="BN214" s="135">
        <f t="shared" si="19"/>
        <v>0</v>
      </c>
      <c r="BO214" s="136"/>
      <c r="BP214" s="136"/>
      <c r="BQ214" s="136"/>
      <c r="BR214" s="135">
        <f t="shared" si="20"/>
        <v>0</v>
      </c>
      <c r="BS214" s="136"/>
      <c r="BT214" s="136"/>
      <c r="BU214" s="136"/>
      <c r="BV214" s="135">
        <f t="shared" si="21"/>
        <v>0</v>
      </c>
      <c r="BW214" s="136"/>
      <c r="BX214" s="136"/>
      <c r="BY214" s="136"/>
      <c r="BZ214" s="135">
        <f t="shared" si="22"/>
        <v>0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/>
      <c r="CJ214" s="135">
        <f t="shared" si="24"/>
        <v>0</v>
      </c>
      <c r="CK214" s="136">
        <f t="shared" si="25"/>
        <v>0</v>
      </c>
      <c r="CL214" s="138"/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 t="str">
        <f t="array" ref="C215">INDEX(_Rge_Projectdata_3rd,$B215,MATCH(C$10,_Rge_Headline_Projectdata,0))</f>
        <v/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/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/>
      <c r="AJ215" s="134"/>
      <c r="AK215" s="134"/>
      <c r="AL215" s="134"/>
      <c r="AM215" s="135">
        <f t="shared" si="12"/>
        <v>0</v>
      </c>
      <c r="AN215" s="136"/>
      <c r="AO215" s="136"/>
      <c r="AP215" s="136"/>
      <c r="AQ215" s="135">
        <f t="shared" si="13"/>
        <v>0</v>
      </c>
      <c r="AR215" s="136"/>
      <c r="AS215" s="136"/>
      <c r="AT215" s="136"/>
      <c r="AU215" s="135">
        <f t="shared" si="14"/>
        <v>0</v>
      </c>
      <c r="AV215" s="136"/>
      <c r="AW215" s="136"/>
      <c r="AX215" s="136"/>
      <c r="AY215" s="135">
        <f t="shared" si="15"/>
        <v>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/>
      <c r="BI215" s="135">
        <f t="shared" si="17"/>
        <v>0</v>
      </c>
      <c r="BJ215" s="137">
        <f t="shared" si="18"/>
        <v>0</v>
      </c>
      <c r="BK215" s="133"/>
      <c r="BL215" s="134"/>
      <c r="BM215" s="134"/>
      <c r="BN215" s="135">
        <f t="shared" si="19"/>
        <v>0</v>
      </c>
      <c r="BO215" s="136"/>
      <c r="BP215" s="136"/>
      <c r="BQ215" s="136"/>
      <c r="BR215" s="135">
        <f t="shared" si="20"/>
        <v>0</v>
      </c>
      <c r="BS215" s="136"/>
      <c r="BT215" s="136"/>
      <c r="BU215" s="136"/>
      <c r="BV215" s="135">
        <f t="shared" si="21"/>
        <v>0</v>
      </c>
      <c r="BW215" s="136"/>
      <c r="BX215" s="136"/>
      <c r="BY215" s="136"/>
      <c r="BZ215" s="135">
        <f t="shared" si="22"/>
        <v>0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/>
      <c r="CJ215" s="135">
        <f t="shared" si="24"/>
        <v>0</v>
      </c>
      <c r="CK215" s="136">
        <f t="shared" si="25"/>
        <v>0</v>
      </c>
      <c r="CL215" s="138"/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 t="str">
        <f t="array" ref="C216">INDEX(_Rge_Projectdata_3rd,$B216,MATCH(C$10,_Rge_Headline_Projectdata,0))</f>
        <v/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/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/>
      <c r="AJ216" s="134"/>
      <c r="AK216" s="134"/>
      <c r="AL216" s="134"/>
      <c r="AM216" s="135">
        <f t="shared" si="12"/>
        <v>0</v>
      </c>
      <c r="AN216" s="136"/>
      <c r="AO216" s="136"/>
      <c r="AP216" s="136"/>
      <c r="AQ216" s="135">
        <f t="shared" si="13"/>
        <v>0</v>
      </c>
      <c r="AR216" s="136"/>
      <c r="AS216" s="136"/>
      <c r="AT216" s="136"/>
      <c r="AU216" s="135">
        <f t="shared" si="14"/>
        <v>0</v>
      </c>
      <c r="AV216" s="136"/>
      <c r="AW216" s="136"/>
      <c r="AX216" s="136"/>
      <c r="AY216" s="135">
        <f t="shared" si="15"/>
        <v>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/>
      <c r="BI216" s="135">
        <f t="shared" si="17"/>
        <v>0</v>
      </c>
      <c r="BJ216" s="137">
        <f t="shared" si="18"/>
        <v>0</v>
      </c>
      <c r="BK216" s="133"/>
      <c r="BL216" s="134"/>
      <c r="BM216" s="134"/>
      <c r="BN216" s="135">
        <f t="shared" si="19"/>
        <v>0</v>
      </c>
      <c r="BO216" s="136"/>
      <c r="BP216" s="136"/>
      <c r="BQ216" s="136"/>
      <c r="BR216" s="135">
        <f t="shared" si="20"/>
        <v>0</v>
      </c>
      <c r="BS216" s="136"/>
      <c r="BT216" s="136"/>
      <c r="BU216" s="136"/>
      <c r="BV216" s="135">
        <f t="shared" si="21"/>
        <v>0</v>
      </c>
      <c r="BW216" s="136"/>
      <c r="BX216" s="136"/>
      <c r="BY216" s="136"/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/>
      <c r="CJ216" s="135">
        <f t="shared" si="24"/>
        <v>0</v>
      </c>
      <c r="CK216" s="136">
        <f t="shared" si="25"/>
        <v>0</v>
      </c>
      <c r="CL216" s="138"/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 t="str">
        <f t="array" ref="C217">INDEX(_Rge_Projectdata_3rd,$B217,MATCH(C$10,_Rge_Headline_Projectdata,0))</f>
        <v/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/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/>
      <c r="AJ217" s="134"/>
      <c r="AK217" s="134"/>
      <c r="AL217" s="134"/>
      <c r="AM217" s="135">
        <f t="shared" si="12"/>
        <v>0</v>
      </c>
      <c r="AN217" s="136"/>
      <c r="AO217" s="136"/>
      <c r="AP217" s="136"/>
      <c r="AQ217" s="135">
        <f t="shared" si="13"/>
        <v>0</v>
      </c>
      <c r="AR217" s="136"/>
      <c r="AS217" s="136"/>
      <c r="AT217" s="136"/>
      <c r="AU217" s="135">
        <f t="shared" si="14"/>
        <v>0</v>
      </c>
      <c r="AV217" s="136"/>
      <c r="AW217" s="136"/>
      <c r="AX217" s="136"/>
      <c r="AY217" s="135">
        <f t="shared" si="15"/>
        <v>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/>
      <c r="BI217" s="135">
        <f t="shared" si="17"/>
        <v>0</v>
      </c>
      <c r="BJ217" s="137">
        <f t="shared" si="18"/>
        <v>0</v>
      </c>
      <c r="BK217" s="133"/>
      <c r="BL217" s="134"/>
      <c r="BM217" s="134"/>
      <c r="BN217" s="135">
        <f t="shared" si="19"/>
        <v>0</v>
      </c>
      <c r="BO217" s="136"/>
      <c r="BP217" s="136"/>
      <c r="BQ217" s="136"/>
      <c r="BR217" s="135">
        <f t="shared" si="20"/>
        <v>0</v>
      </c>
      <c r="BS217" s="136"/>
      <c r="BT217" s="136"/>
      <c r="BU217" s="136"/>
      <c r="BV217" s="135">
        <f t="shared" si="21"/>
        <v>0</v>
      </c>
      <c r="BW217" s="136"/>
      <c r="BX217" s="136"/>
      <c r="BY217" s="136"/>
      <c r="BZ217" s="135">
        <f t="shared" si="22"/>
        <v>0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/>
      <c r="CJ217" s="135">
        <f t="shared" si="24"/>
        <v>0</v>
      </c>
      <c r="CK217" s="136">
        <f t="shared" si="25"/>
        <v>0</v>
      </c>
      <c r="CL217" s="138"/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 t="str">
        <f t="array" ref="C218">INDEX(_Rge_Projectdata_3rd,$B218,MATCH(C$10,_Rge_Headline_Projectdata,0))</f>
        <v/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/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/>
      <c r="AJ218" s="134"/>
      <c r="AK218" s="134"/>
      <c r="AL218" s="134"/>
      <c r="AM218" s="135">
        <f t="shared" si="12"/>
        <v>0</v>
      </c>
      <c r="AN218" s="136"/>
      <c r="AO218" s="136"/>
      <c r="AP218" s="136"/>
      <c r="AQ218" s="135">
        <f t="shared" si="13"/>
        <v>0</v>
      </c>
      <c r="AR218" s="136"/>
      <c r="AS218" s="136"/>
      <c r="AT218" s="136"/>
      <c r="AU218" s="135">
        <f t="shared" si="14"/>
        <v>0</v>
      </c>
      <c r="AV218" s="136"/>
      <c r="AW218" s="136"/>
      <c r="AX218" s="136"/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/>
      <c r="BI218" s="135">
        <f t="shared" si="17"/>
        <v>0</v>
      </c>
      <c r="BJ218" s="137">
        <f t="shared" si="18"/>
        <v>0</v>
      </c>
      <c r="BK218" s="133"/>
      <c r="BL218" s="134"/>
      <c r="BM218" s="134"/>
      <c r="BN218" s="135">
        <f t="shared" si="19"/>
        <v>0</v>
      </c>
      <c r="BO218" s="136"/>
      <c r="BP218" s="136"/>
      <c r="BQ218" s="136"/>
      <c r="BR218" s="135">
        <f t="shared" si="20"/>
        <v>0</v>
      </c>
      <c r="BS218" s="136"/>
      <c r="BT218" s="136"/>
      <c r="BU218" s="136"/>
      <c r="BV218" s="135">
        <f t="shared" si="21"/>
        <v>0</v>
      </c>
      <c r="BW218" s="136"/>
      <c r="BX218" s="136"/>
      <c r="BY218" s="136"/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/>
      <c r="CJ218" s="135">
        <f t="shared" si="24"/>
        <v>0</v>
      </c>
      <c r="CK218" s="136">
        <f t="shared" si="25"/>
        <v>0</v>
      </c>
      <c r="CL218" s="138"/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 t="str">
        <f t="array" ref="C219">INDEX(_Rge_Projectdata_3rd,$B219,MATCH(C$10,_Rge_Headline_Projectdata,0))</f>
        <v/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/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/>
      <c r="AJ219" s="134"/>
      <c r="AK219" s="134"/>
      <c r="AL219" s="134"/>
      <c r="AM219" s="135">
        <f t="shared" si="12"/>
        <v>0</v>
      </c>
      <c r="AN219" s="136"/>
      <c r="AO219" s="136"/>
      <c r="AP219" s="136"/>
      <c r="AQ219" s="135">
        <f t="shared" si="13"/>
        <v>0</v>
      </c>
      <c r="AR219" s="136"/>
      <c r="AS219" s="136"/>
      <c r="AT219" s="136"/>
      <c r="AU219" s="135">
        <f t="shared" si="14"/>
        <v>0</v>
      </c>
      <c r="AV219" s="136"/>
      <c r="AW219" s="136"/>
      <c r="AX219" s="136"/>
      <c r="AY219" s="135">
        <f t="shared" si="15"/>
        <v>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/>
      <c r="BI219" s="135">
        <f t="shared" si="17"/>
        <v>0</v>
      </c>
      <c r="BJ219" s="137">
        <f t="shared" si="18"/>
        <v>0</v>
      </c>
      <c r="BK219" s="133"/>
      <c r="BL219" s="134"/>
      <c r="BM219" s="134"/>
      <c r="BN219" s="135">
        <f t="shared" si="19"/>
        <v>0</v>
      </c>
      <c r="BO219" s="136"/>
      <c r="BP219" s="136"/>
      <c r="BQ219" s="136"/>
      <c r="BR219" s="135">
        <f t="shared" si="20"/>
        <v>0</v>
      </c>
      <c r="BS219" s="136"/>
      <c r="BT219" s="136"/>
      <c r="BU219" s="136"/>
      <c r="BV219" s="135">
        <f t="shared" si="21"/>
        <v>0</v>
      </c>
      <c r="BW219" s="136"/>
      <c r="BX219" s="136"/>
      <c r="BY219" s="136"/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/>
      <c r="CJ219" s="135">
        <f t="shared" si="24"/>
        <v>0</v>
      </c>
      <c r="CK219" s="136">
        <f t="shared" si="25"/>
        <v>0</v>
      </c>
      <c r="CL219" s="138"/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 t="str">
        <f t="array" ref="C220">INDEX(_Rge_Projectdata_3rd,$B220,MATCH(C$10,_Rge_Headline_Projectdata,0))</f>
        <v/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/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/>
      <c r="AJ220" s="134"/>
      <c r="AK220" s="134"/>
      <c r="AL220" s="134"/>
      <c r="AM220" s="135">
        <f t="shared" si="12"/>
        <v>0</v>
      </c>
      <c r="AN220" s="136"/>
      <c r="AO220" s="136"/>
      <c r="AP220" s="136"/>
      <c r="AQ220" s="135">
        <f t="shared" si="13"/>
        <v>0</v>
      </c>
      <c r="AR220" s="136"/>
      <c r="AS220" s="136"/>
      <c r="AT220" s="136"/>
      <c r="AU220" s="135">
        <f t="shared" si="14"/>
        <v>0</v>
      </c>
      <c r="AV220" s="136"/>
      <c r="AW220" s="136"/>
      <c r="AX220" s="136"/>
      <c r="AY220" s="135">
        <f t="shared" si="15"/>
        <v>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/>
      <c r="BI220" s="135">
        <f t="shared" si="17"/>
        <v>0</v>
      </c>
      <c r="BJ220" s="137">
        <f t="shared" si="18"/>
        <v>0</v>
      </c>
      <c r="BK220" s="133"/>
      <c r="BL220" s="134"/>
      <c r="BM220" s="134"/>
      <c r="BN220" s="135">
        <f t="shared" si="19"/>
        <v>0</v>
      </c>
      <c r="BO220" s="136"/>
      <c r="BP220" s="136"/>
      <c r="BQ220" s="136"/>
      <c r="BR220" s="135">
        <f t="shared" si="20"/>
        <v>0</v>
      </c>
      <c r="BS220" s="136"/>
      <c r="BT220" s="136"/>
      <c r="BU220" s="136"/>
      <c r="BV220" s="135">
        <f t="shared" si="21"/>
        <v>0</v>
      </c>
      <c r="BW220" s="136"/>
      <c r="BX220" s="136"/>
      <c r="BY220" s="136"/>
      <c r="BZ220" s="135">
        <f t="shared" si="22"/>
        <v>0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/>
      <c r="CJ220" s="135">
        <f t="shared" si="24"/>
        <v>0</v>
      </c>
      <c r="CK220" s="136">
        <f t="shared" si="25"/>
        <v>0</v>
      </c>
      <c r="CL220" s="138"/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 t="str">
        <f t="array" ref="C221">INDEX(_Rge_Projectdata_3rd,$B221,MATCH(C$10,_Rge_Headline_Projectdata,0))</f>
        <v/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/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/>
      <c r="AJ221" s="134"/>
      <c r="AK221" s="134"/>
      <c r="AL221" s="134"/>
      <c r="AM221" s="135">
        <f t="shared" si="12"/>
        <v>0</v>
      </c>
      <c r="AN221" s="136"/>
      <c r="AO221" s="136"/>
      <c r="AP221" s="136"/>
      <c r="AQ221" s="135">
        <f t="shared" si="13"/>
        <v>0</v>
      </c>
      <c r="AR221" s="136"/>
      <c r="AS221" s="136"/>
      <c r="AT221" s="136"/>
      <c r="AU221" s="135">
        <f t="shared" si="14"/>
        <v>0</v>
      </c>
      <c r="AV221" s="136"/>
      <c r="AW221" s="136"/>
      <c r="AX221" s="136"/>
      <c r="AY221" s="135">
        <f t="shared" si="15"/>
        <v>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/>
      <c r="BI221" s="135">
        <f t="shared" si="17"/>
        <v>0</v>
      </c>
      <c r="BJ221" s="137">
        <f t="shared" si="18"/>
        <v>0</v>
      </c>
      <c r="BK221" s="133"/>
      <c r="BL221" s="134"/>
      <c r="BM221" s="134"/>
      <c r="BN221" s="135">
        <f t="shared" si="19"/>
        <v>0</v>
      </c>
      <c r="BO221" s="136"/>
      <c r="BP221" s="136"/>
      <c r="BQ221" s="136"/>
      <c r="BR221" s="135">
        <f t="shared" si="20"/>
        <v>0</v>
      </c>
      <c r="BS221" s="136"/>
      <c r="BT221" s="136"/>
      <c r="BU221" s="136"/>
      <c r="BV221" s="135">
        <f t="shared" si="21"/>
        <v>0</v>
      </c>
      <c r="BW221" s="136"/>
      <c r="BX221" s="136"/>
      <c r="BY221" s="136"/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/>
      <c r="CJ221" s="135">
        <f t="shared" si="24"/>
        <v>0</v>
      </c>
      <c r="CK221" s="136">
        <f t="shared" si="25"/>
        <v>0</v>
      </c>
      <c r="CL221" s="138"/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 t="str">
        <f t="array" ref="C222">INDEX(_Rge_Projectdata_3rd,$B222,MATCH(C$10,_Rge_Headline_Projectdata,0))</f>
        <v/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/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/>
      <c r="AJ222" s="134"/>
      <c r="AK222" s="134"/>
      <c r="AL222" s="134"/>
      <c r="AM222" s="135">
        <f t="shared" si="12"/>
        <v>0</v>
      </c>
      <c r="AN222" s="136"/>
      <c r="AO222" s="136"/>
      <c r="AP222" s="136"/>
      <c r="AQ222" s="135">
        <f t="shared" si="13"/>
        <v>0</v>
      </c>
      <c r="AR222" s="136"/>
      <c r="AS222" s="136"/>
      <c r="AT222" s="136"/>
      <c r="AU222" s="135">
        <f t="shared" si="14"/>
        <v>0</v>
      </c>
      <c r="AV222" s="136"/>
      <c r="AW222" s="136"/>
      <c r="AX222" s="136"/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/>
      <c r="BI222" s="135">
        <f t="shared" si="17"/>
        <v>0</v>
      </c>
      <c r="BJ222" s="137">
        <f t="shared" si="18"/>
        <v>0</v>
      </c>
      <c r="BK222" s="133"/>
      <c r="BL222" s="134"/>
      <c r="BM222" s="134"/>
      <c r="BN222" s="135">
        <f t="shared" si="19"/>
        <v>0</v>
      </c>
      <c r="BO222" s="136"/>
      <c r="BP222" s="136"/>
      <c r="BQ222" s="136"/>
      <c r="BR222" s="135">
        <f t="shared" si="20"/>
        <v>0</v>
      </c>
      <c r="BS222" s="136"/>
      <c r="BT222" s="136"/>
      <c r="BU222" s="136"/>
      <c r="BV222" s="135">
        <f t="shared" si="21"/>
        <v>0</v>
      </c>
      <c r="BW222" s="136"/>
      <c r="BX222" s="136"/>
      <c r="BY222" s="136"/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/>
      <c r="CJ222" s="135">
        <f t="shared" si="24"/>
        <v>0</v>
      </c>
      <c r="CK222" s="136">
        <f t="shared" si="25"/>
        <v>0</v>
      </c>
      <c r="CL222" s="138"/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 t="str">
        <f t="array" ref="C223">INDEX(_Rge_Projectdata_3rd,$B223,MATCH(C$10,_Rge_Headline_Projectdata,0))</f>
        <v/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/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/>
      <c r="AJ223" s="134"/>
      <c r="AK223" s="134"/>
      <c r="AL223" s="134"/>
      <c r="AM223" s="135">
        <f t="shared" si="12"/>
        <v>0</v>
      </c>
      <c r="AN223" s="136"/>
      <c r="AO223" s="136"/>
      <c r="AP223" s="136"/>
      <c r="AQ223" s="135">
        <f t="shared" si="13"/>
        <v>0</v>
      </c>
      <c r="AR223" s="136"/>
      <c r="AS223" s="136"/>
      <c r="AT223" s="136"/>
      <c r="AU223" s="135">
        <f t="shared" si="14"/>
        <v>0</v>
      </c>
      <c r="AV223" s="136"/>
      <c r="AW223" s="136"/>
      <c r="AX223" s="136"/>
      <c r="AY223" s="135">
        <f t="shared" si="15"/>
        <v>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/>
      <c r="BI223" s="135">
        <f t="shared" si="17"/>
        <v>0</v>
      </c>
      <c r="BJ223" s="137">
        <f t="shared" si="18"/>
        <v>0</v>
      </c>
      <c r="BK223" s="133"/>
      <c r="BL223" s="134"/>
      <c r="BM223" s="134"/>
      <c r="BN223" s="135">
        <f t="shared" si="19"/>
        <v>0</v>
      </c>
      <c r="BO223" s="136"/>
      <c r="BP223" s="136"/>
      <c r="BQ223" s="136"/>
      <c r="BR223" s="135">
        <f t="shared" si="20"/>
        <v>0</v>
      </c>
      <c r="BS223" s="136"/>
      <c r="BT223" s="136"/>
      <c r="BU223" s="136"/>
      <c r="BV223" s="135">
        <f t="shared" si="21"/>
        <v>0</v>
      </c>
      <c r="BW223" s="136"/>
      <c r="BX223" s="136"/>
      <c r="BY223" s="136"/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/>
      <c r="CJ223" s="135">
        <f t="shared" si="24"/>
        <v>0</v>
      </c>
      <c r="CK223" s="136">
        <f t="shared" si="25"/>
        <v>0</v>
      </c>
      <c r="CL223" s="138"/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 t="str">
        <f t="array" ref="C224">INDEX(_Rge_Projectdata_3rd,$B224,MATCH(C$10,_Rge_Headline_Projectdata,0))</f>
        <v/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/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/>
      <c r="AJ224" s="134"/>
      <c r="AK224" s="134"/>
      <c r="AL224" s="134"/>
      <c r="AM224" s="135">
        <f t="shared" si="12"/>
        <v>0</v>
      </c>
      <c r="AN224" s="136"/>
      <c r="AO224" s="136"/>
      <c r="AP224" s="136"/>
      <c r="AQ224" s="135">
        <f t="shared" si="13"/>
        <v>0</v>
      </c>
      <c r="AR224" s="136"/>
      <c r="AS224" s="136"/>
      <c r="AT224" s="136"/>
      <c r="AU224" s="135">
        <f t="shared" si="14"/>
        <v>0</v>
      </c>
      <c r="AV224" s="136"/>
      <c r="AW224" s="136"/>
      <c r="AX224" s="136"/>
      <c r="AY224" s="135">
        <f t="shared" si="15"/>
        <v>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/>
      <c r="BI224" s="135">
        <f t="shared" si="17"/>
        <v>0</v>
      </c>
      <c r="BJ224" s="137">
        <f t="shared" si="18"/>
        <v>0</v>
      </c>
      <c r="BK224" s="133"/>
      <c r="BL224" s="134"/>
      <c r="BM224" s="134"/>
      <c r="BN224" s="135">
        <f t="shared" si="19"/>
        <v>0</v>
      </c>
      <c r="BO224" s="136"/>
      <c r="BP224" s="136"/>
      <c r="BQ224" s="136"/>
      <c r="BR224" s="135">
        <f t="shared" si="20"/>
        <v>0</v>
      </c>
      <c r="BS224" s="136"/>
      <c r="BT224" s="136"/>
      <c r="BU224" s="136"/>
      <c r="BV224" s="135">
        <f t="shared" si="21"/>
        <v>0</v>
      </c>
      <c r="BW224" s="136"/>
      <c r="BX224" s="136"/>
      <c r="BY224" s="136"/>
      <c r="BZ224" s="135">
        <f t="shared" si="22"/>
        <v>0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/>
      <c r="CJ224" s="135">
        <f t="shared" si="24"/>
        <v>0</v>
      </c>
      <c r="CK224" s="136">
        <f t="shared" si="25"/>
        <v>0</v>
      </c>
      <c r="CL224" s="138"/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 t="str">
        <f t="array" ref="C225">INDEX(_Rge_Projectdata_3rd,$B225,MATCH(C$10,_Rge_Headline_Projectdata,0))</f>
        <v/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/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/>
      <c r="AJ225" s="134"/>
      <c r="AK225" s="134"/>
      <c r="AL225" s="134"/>
      <c r="AM225" s="135">
        <f t="shared" si="12"/>
        <v>0</v>
      </c>
      <c r="AN225" s="136"/>
      <c r="AO225" s="136"/>
      <c r="AP225" s="136"/>
      <c r="AQ225" s="135">
        <f t="shared" si="13"/>
        <v>0</v>
      </c>
      <c r="AR225" s="136"/>
      <c r="AS225" s="136"/>
      <c r="AT225" s="136"/>
      <c r="AU225" s="135">
        <f t="shared" si="14"/>
        <v>0</v>
      </c>
      <c r="AV225" s="136"/>
      <c r="AW225" s="136"/>
      <c r="AX225" s="136"/>
      <c r="AY225" s="135">
        <f t="shared" si="15"/>
        <v>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/>
      <c r="BI225" s="135">
        <f t="shared" si="17"/>
        <v>0</v>
      </c>
      <c r="BJ225" s="137">
        <f t="shared" si="18"/>
        <v>0</v>
      </c>
      <c r="BK225" s="133"/>
      <c r="BL225" s="134"/>
      <c r="BM225" s="134"/>
      <c r="BN225" s="135">
        <f t="shared" si="19"/>
        <v>0</v>
      </c>
      <c r="BO225" s="136"/>
      <c r="BP225" s="136"/>
      <c r="BQ225" s="136"/>
      <c r="BR225" s="135">
        <f t="shared" si="20"/>
        <v>0</v>
      </c>
      <c r="BS225" s="136"/>
      <c r="BT225" s="136"/>
      <c r="BU225" s="136"/>
      <c r="BV225" s="135">
        <f t="shared" si="21"/>
        <v>0</v>
      </c>
      <c r="BW225" s="136"/>
      <c r="BX225" s="136"/>
      <c r="BY225" s="136"/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/>
      <c r="CJ225" s="135">
        <f t="shared" si="24"/>
        <v>0</v>
      </c>
      <c r="CK225" s="136">
        <f t="shared" si="25"/>
        <v>0</v>
      </c>
      <c r="CL225" s="138"/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 t="str">
        <f t="array" ref="C226">INDEX(_Rge_Projectdata_3rd,$B226,MATCH(C$10,_Rge_Headline_Projectdata,0))</f>
        <v/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/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/>
      <c r="AJ226" s="134"/>
      <c r="AK226" s="134"/>
      <c r="AL226" s="134"/>
      <c r="AM226" s="135">
        <f t="shared" si="12"/>
        <v>0</v>
      </c>
      <c r="AN226" s="136"/>
      <c r="AO226" s="136"/>
      <c r="AP226" s="136"/>
      <c r="AQ226" s="135">
        <f t="shared" si="13"/>
        <v>0</v>
      </c>
      <c r="AR226" s="136"/>
      <c r="AS226" s="136"/>
      <c r="AT226" s="136"/>
      <c r="AU226" s="135">
        <f t="shared" si="14"/>
        <v>0</v>
      </c>
      <c r="AV226" s="136"/>
      <c r="AW226" s="136"/>
      <c r="AX226" s="136"/>
      <c r="AY226" s="135">
        <f t="shared" si="15"/>
        <v>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/>
      <c r="BI226" s="135">
        <f t="shared" si="17"/>
        <v>0</v>
      </c>
      <c r="BJ226" s="137">
        <f t="shared" si="18"/>
        <v>0</v>
      </c>
      <c r="BK226" s="133"/>
      <c r="BL226" s="134"/>
      <c r="BM226" s="134"/>
      <c r="BN226" s="135">
        <f t="shared" si="19"/>
        <v>0</v>
      </c>
      <c r="BO226" s="136"/>
      <c r="BP226" s="136"/>
      <c r="BQ226" s="136"/>
      <c r="BR226" s="135">
        <f t="shared" si="20"/>
        <v>0</v>
      </c>
      <c r="BS226" s="136"/>
      <c r="BT226" s="136"/>
      <c r="BU226" s="136"/>
      <c r="BV226" s="135">
        <f t="shared" si="21"/>
        <v>0</v>
      </c>
      <c r="BW226" s="136"/>
      <c r="BX226" s="136"/>
      <c r="BY226" s="136"/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/>
      <c r="CJ226" s="135">
        <f t="shared" si="24"/>
        <v>0</v>
      </c>
      <c r="CK226" s="136">
        <f t="shared" si="25"/>
        <v>0</v>
      </c>
      <c r="CL226" s="138"/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 t="str">
        <f t="array" ref="C227">INDEX(_Rge_Projectdata_3rd,$B227,MATCH(C$10,_Rge_Headline_Projectdata,0))</f>
        <v/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/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/>
      <c r="AJ227" s="134"/>
      <c r="AK227" s="134"/>
      <c r="AL227" s="134"/>
      <c r="AM227" s="135">
        <f t="shared" si="12"/>
        <v>0</v>
      </c>
      <c r="AN227" s="136"/>
      <c r="AO227" s="136"/>
      <c r="AP227" s="136"/>
      <c r="AQ227" s="135">
        <f t="shared" si="13"/>
        <v>0</v>
      </c>
      <c r="AR227" s="136"/>
      <c r="AS227" s="136"/>
      <c r="AT227" s="136"/>
      <c r="AU227" s="135">
        <f t="shared" si="14"/>
        <v>0</v>
      </c>
      <c r="AV227" s="136"/>
      <c r="AW227" s="136"/>
      <c r="AX227" s="136"/>
      <c r="AY227" s="135">
        <f t="shared" si="15"/>
        <v>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/>
      <c r="BI227" s="135">
        <f t="shared" si="17"/>
        <v>0</v>
      </c>
      <c r="BJ227" s="137">
        <f t="shared" si="18"/>
        <v>0</v>
      </c>
      <c r="BK227" s="133"/>
      <c r="BL227" s="134"/>
      <c r="BM227" s="134"/>
      <c r="BN227" s="135">
        <f t="shared" si="19"/>
        <v>0</v>
      </c>
      <c r="BO227" s="136"/>
      <c r="BP227" s="136"/>
      <c r="BQ227" s="136"/>
      <c r="BR227" s="135">
        <f t="shared" si="20"/>
        <v>0</v>
      </c>
      <c r="BS227" s="136"/>
      <c r="BT227" s="136"/>
      <c r="BU227" s="136"/>
      <c r="BV227" s="135">
        <f t="shared" si="21"/>
        <v>0</v>
      </c>
      <c r="BW227" s="136"/>
      <c r="BX227" s="136"/>
      <c r="BY227" s="136"/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/>
      <c r="CJ227" s="135">
        <f t="shared" si="24"/>
        <v>0</v>
      </c>
      <c r="CK227" s="136">
        <f t="shared" si="25"/>
        <v>0</v>
      </c>
      <c r="CL227" s="138"/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 t="str">
        <f t="array" ref="C228">INDEX(_Rge_Projectdata_3rd,$B228,MATCH(C$10,_Rge_Headline_Projectdata,0))</f>
        <v/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/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/>
      <c r="AJ228" s="134"/>
      <c r="AK228" s="134"/>
      <c r="AL228" s="134"/>
      <c r="AM228" s="135">
        <f t="shared" si="12"/>
        <v>0</v>
      </c>
      <c r="AN228" s="136"/>
      <c r="AO228" s="136"/>
      <c r="AP228" s="136"/>
      <c r="AQ228" s="135">
        <f t="shared" si="13"/>
        <v>0</v>
      </c>
      <c r="AR228" s="136"/>
      <c r="AS228" s="136"/>
      <c r="AT228" s="136"/>
      <c r="AU228" s="135">
        <f t="shared" si="14"/>
        <v>0</v>
      </c>
      <c r="AV228" s="136"/>
      <c r="AW228" s="136"/>
      <c r="AX228" s="136"/>
      <c r="AY228" s="135">
        <f t="shared" si="15"/>
        <v>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/>
      <c r="BI228" s="135">
        <f t="shared" si="17"/>
        <v>0</v>
      </c>
      <c r="BJ228" s="137">
        <f t="shared" si="18"/>
        <v>0</v>
      </c>
      <c r="BK228" s="133"/>
      <c r="BL228" s="134"/>
      <c r="BM228" s="134"/>
      <c r="BN228" s="135">
        <f t="shared" si="19"/>
        <v>0</v>
      </c>
      <c r="BO228" s="136"/>
      <c r="BP228" s="136"/>
      <c r="BQ228" s="136"/>
      <c r="BR228" s="135">
        <f t="shared" si="20"/>
        <v>0</v>
      </c>
      <c r="BS228" s="136"/>
      <c r="BT228" s="136"/>
      <c r="BU228" s="136"/>
      <c r="BV228" s="135">
        <f t="shared" si="21"/>
        <v>0</v>
      </c>
      <c r="BW228" s="136"/>
      <c r="BX228" s="136"/>
      <c r="BY228" s="136"/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/>
      <c r="CJ228" s="135">
        <f t="shared" si="24"/>
        <v>0</v>
      </c>
      <c r="CK228" s="136">
        <f t="shared" si="25"/>
        <v>0</v>
      </c>
      <c r="CL228" s="138"/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 t="str">
        <f t="array" ref="C229">INDEX(_Rge_Projectdata_3rd,$B229,MATCH(C$10,_Rge_Headline_Projectdata,0))</f>
        <v/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/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/>
      <c r="AJ229" s="134"/>
      <c r="AK229" s="134"/>
      <c r="AL229" s="134"/>
      <c r="AM229" s="135">
        <f t="shared" si="12"/>
        <v>0</v>
      </c>
      <c r="AN229" s="136"/>
      <c r="AO229" s="136"/>
      <c r="AP229" s="136"/>
      <c r="AQ229" s="135">
        <f t="shared" si="13"/>
        <v>0</v>
      </c>
      <c r="AR229" s="136"/>
      <c r="AS229" s="136"/>
      <c r="AT229" s="136"/>
      <c r="AU229" s="135">
        <f t="shared" si="14"/>
        <v>0</v>
      </c>
      <c r="AV229" s="136"/>
      <c r="AW229" s="136"/>
      <c r="AX229" s="136"/>
      <c r="AY229" s="135">
        <f t="shared" si="15"/>
        <v>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/>
      <c r="BI229" s="135">
        <f t="shared" si="17"/>
        <v>0</v>
      </c>
      <c r="BJ229" s="137">
        <f t="shared" si="18"/>
        <v>0</v>
      </c>
      <c r="BK229" s="133"/>
      <c r="BL229" s="134"/>
      <c r="BM229" s="134"/>
      <c r="BN229" s="135">
        <f t="shared" si="19"/>
        <v>0</v>
      </c>
      <c r="BO229" s="136"/>
      <c r="BP229" s="136"/>
      <c r="BQ229" s="136"/>
      <c r="BR229" s="135">
        <f t="shared" si="20"/>
        <v>0</v>
      </c>
      <c r="BS229" s="136"/>
      <c r="BT229" s="136"/>
      <c r="BU229" s="136"/>
      <c r="BV229" s="135">
        <f t="shared" si="21"/>
        <v>0</v>
      </c>
      <c r="BW229" s="136"/>
      <c r="BX229" s="136"/>
      <c r="BY229" s="136"/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/>
      <c r="CJ229" s="135">
        <f t="shared" si="24"/>
        <v>0</v>
      </c>
      <c r="CK229" s="136">
        <f t="shared" si="25"/>
        <v>0</v>
      </c>
      <c r="CL229" s="138"/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 t="str">
        <f t="array" ref="C230">INDEX(_Rge_Projectdata_3rd,$B230,MATCH(C$10,_Rge_Headline_Projectdata,0))</f>
        <v/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/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/>
      <c r="AJ230" s="134"/>
      <c r="AK230" s="134"/>
      <c r="AL230" s="134"/>
      <c r="AM230" s="135">
        <f t="shared" si="12"/>
        <v>0</v>
      </c>
      <c r="AN230" s="136"/>
      <c r="AO230" s="136"/>
      <c r="AP230" s="136"/>
      <c r="AQ230" s="135">
        <f t="shared" si="13"/>
        <v>0</v>
      </c>
      <c r="AR230" s="136"/>
      <c r="AS230" s="136"/>
      <c r="AT230" s="136"/>
      <c r="AU230" s="135">
        <f t="shared" si="14"/>
        <v>0</v>
      </c>
      <c r="AV230" s="136"/>
      <c r="AW230" s="136"/>
      <c r="AX230" s="136"/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/>
      <c r="BI230" s="135">
        <f t="shared" si="17"/>
        <v>0</v>
      </c>
      <c r="BJ230" s="137">
        <f t="shared" si="18"/>
        <v>0</v>
      </c>
      <c r="BK230" s="133"/>
      <c r="BL230" s="134"/>
      <c r="BM230" s="134"/>
      <c r="BN230" s="135">
        <f t="shared" si="19"/>
        <v>0</v>
      </c>
      <c r="BO230" s="136"/>
      <c r="BP230" s="136"/>
      <c r="BQ230" s="136"/>
      <c r="BR230" s="135">
        <f t="shared" si="20"/>
        <v>0</v>
      </c>
      <c r="BS230" s="136"/>
      <c r="BT230" s="136"/>
      <c r="BU230" s="136"/>
      <c r="BV230" s="135">
        <f t="shared" si="21"/>
        <v>0</v>
      </c>
      <c r="BW230" s="136"/>
      <c r="BX230" s="136"/>
      <c r="BY230" s="136"/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/>
      <c r="CJ230" s="135">
        <f t="shared" si="24"/>
        <v>0</v>
      </c>
      <c r="CK230" s="136">
        <f t="shared" si="25"/>
        <v>0</v>
      </c>
      <c r="CL230" s="138"/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 t="str">
        <f t="array" ref="C231">INDEX(_Rge_Projectdata_3rd,$B231,MATCH(C$10,_Rge_Headline_Projectdata,0))</f>
        <v/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/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/>
      <c r="AJ231" s="134"/>
      <c r="AK231" s="134"/>
      <c r="AL231" s="134"/>
      <c r="AM231" s="135">
        <f t="shared" si="12"/>
        <v>0</v>
      </c>
      <c r="AN231" s="136"/>
      <c r="AO231" s="136"/>
      <c r="AP231" s="136"/>
      <c r="AQ231" s="135">
        <f t="shared" si="13"/>
        <v>0</v>
      </c>
      <c r="AR231" s="136"/>
      <c r="AS231" s="136"/>
      <c r="AT231" s="136"/>
      <c r="AU231" s="135">
        <f t="shared" si="14"/>
        <v>0</v>
      </c>
      <c r="AV231" s="136"/>
      <c r="AW231" s="136"/>
      <c r="AX231" s="136"/>
      <c r="AY231" s="135">
        <f t="shared" si="15"/>
        <v>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/>
      <c r="BI231" s="135">
        <f t="shared" si="17"/>
        <v>0</v>
      </c>
      <c r="BJ231" s="137">
        <f t="shared" si="18"/>
        <v>0</v>
      </c>
      <c r="BK231" s="133"/>
      <c r="BL231" s="134"/>
      <c r="BM231" s="134"/>
      <c r="BN231" s="135">
        <f t="shared" si="19"/>
        <v>0</v>
      </c>
      <c r="BO231" s="136"/>
      <c r="BP231" s="136"/>
      <c r="BQ231" s="136"/>
      <c r="BR231" s="135">
        <f t="shared" si="20"/>
        <v>0</v>
      </c>
      <c r="BS231" s="136"/>
      <c r="BT231" s="136"/>
      <c r="BU231" s="136"/>
      <c r="BV231" s="135">
        <f t="shared" si="21"/>
        <v>0</v>
      </c>
      <c r="BW231" s="136"/>
      <c r="BX231" s="136"/>
      <c r="BY231" s="136"/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/>
      <c r="CJ231" s="135">
        <f t="shared" si="24"/>
        <v>0</v>
      </c>
      <c r="CK231" s="136">
        <f t="shared" si="25"/>
        <v>0</v>
      </c>
      <c r="CL231" s="138"/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 t="str">
        <f t="array" ref="C232">INDEX(_Rge_Projectdata_3rd,$B232,MATCH(C$10,_Rge_Headline_Projectdata,0))</f>
        <v/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/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/>
      <c r="AJ232" s="134"/>
      <c r="AK232" s="134"/>
      <c r="AL232" s="134"/>
      <c r="AM232" s="135">
        <f t="shared" si="12"/>
        <v>0</v>
      </c>
      <c r="AN232" s="136"/>
      <c r="AO232" s="136"/>
      <c r="AP232" s="136"/>
      <c r="AQ232" s="135">
        <f t="shared" si="13"/>
        <v>0</v>
      </c>
      <c r="AR232" s="136"/>
      <c r="AS232" s="136"/>
      <c r="AT232" s="136"/>
      <c r="AU232" s="135">
        <f t="shared" si="14"/>
        <v>0</v>
      </c>
      <c r="AV232" s="136"/>
      <c r="AW232" s="136"/>
      <c r="AX232" s="136"/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/>
      <c r="BI232" s="135">
        <f t="shared" si="17"/>
        <v>0</v>
      </c>
      <c r="BJ232" s="137">
        <f t="shared" si="18"/>
        <v>0</v>
      </c>
      <c r="BK232" s="133"/>
      <c r="BL232" s="134"/>
      <c r="BM232" s="134"/>
      <c r="BN232" s="135">
        <f t="shared" si="19"/>
        <v>0</v>
      </c>
      <c r="BO232" s="136"/>
      <c r="BP232" s="136"/>
      <c r="BQ232" s="136"/>
      <c r="BR232" s="135">
        <f t="shared" si="20"/>
        <v>0</v>
      </c>
      <c r="BS232" s="136"/>
      <c r="BT232" s="136"/>
      <c r="BU232" s="136"/>
      <c r="BV232" s="135">
        <f t="shared" si="21"/>
        <v>0</v>
      </c>
      <c r="BW232" s="136"/>
      <c r="BX232" s="136"/>
      <c r="BY232" s="136"/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/>
      <c r="CJ232" s="135">
        <f t="shared" si="24"/>
        <v>0</v>
      </c>
      <c r="CK232" s="136">
        <f t="shared" si="25"/>
        <v>0</v>
      </c>
      <c r="CL232" s="138"/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 t="str">
        <f t="array" ref="C233">INDEX(_Rge_Projectdata_3rd,$B233,MATCH(C$10,_Rge_Headline_Projectdata,0))</f>
        <v/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/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/>
      <c r="AJ233" s="134"/>
      <c r="AK233" s="134"/>
      <c r="AL233" s="134"/>
      <c r="AM233" s="135">
        <f t="shared" si="12"/>
        <v>0</v>
      </c>
      <c r="AN233" s="136"/>
      <c r="AO233" s="136"/>
      <c r="AP233" s="136"/>
      <c r="AQ233" s="135">
        <f t="shared" si="13"/>
        <v>0</v>
      </c>
      <c r="AR233" s="136"/>
      <c r="AS233" s="136"/>
      <c r="AT233" s="136"/>
      <c r="AU233" s="135">
        <f t="shared" si="14"/>
        <v>0</v>
      </c>
      <c r="AV233" s="136"/>
      <c r="AW233" s="136"/>
      <c r="AX233" s="136"/>
      <c r="AY233" s="135">
        <f t="shared" si="15"/>
        <v>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/>
      <c r="BI233" s="135">
        <f t="shared" si="17"/>
        <v>0</v>
      </c>
      <c r="BJ233" s="137">
        <f t="shared" si="18"/>
        <v>0</v>
      </c>
      <c r="BK233" s="133"/>
      <c r="BL233" s="134"/>
      <c r="BM233" s="134"/>
      <c r="BN233" s="135">
        <f t="shared" si="19"/>
        <v>0</v>
      </c>
      <c r="BO233" s="136"/>
      <c r="BP233" s="136"/>
      <c r="BQ233" s="136"/>
      <c r="BR233" s="135">
        <f t="shared" si="20"/>
        <v>0</v>
      </c>
      <c r="BS233" s="136"/>
      <c r="BT233" s="136"/>
      <c r="BU233" s="136"/>
      <c r="BV233" s="135">
        <f t="shared" si="21"/>
        <v>0</v>
      </c>
      <c r="BW233" s="136"/>
      <c r="BX233" s="136"/>
      <c r="BY233" s="136"/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/>
      <c r="CJ233" s="135">
        <f t="shared" si="24"/>
        <v>0</v>
      </c>
      <c r="CK233" s="136">
        <f t="shared" si="25"/>
        <v>0</v>
      </c>
      <c r="CL233" s="138"/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 t="str">
        <f t="array" ref="C234">INDEX(_Rge_Projectdata_3rd,$B234,MATCH(C$10,_Rge_Headline_Projectdata,0))</f>
        <v/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/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/>
      <c r="AJ234" s="134"/>
      <c r="AK234" s="134"/>
      <c r="AL234" s="134"/>
      <c r="AM234" s="135">
        <f t="shared" si="12"/>
        <v>0</v>
      </c>
      <c r="AN234" s="136"/>
      <c r="AO234" s="136"/>
      <c r="AP234" s="136"/>
      <c r="AQ234" s="135">
        <f t="shared" si="13"/>
        <v>0</v>
      </c>
      <c r="AR234" s="136"/>
      <c r="AS234" s="136"/>
      <c r="AT234" s="136"/>
      <c r="AU234" s="135">
        <f t="shared" si="14"/>
        <v>0</v>
      </c>
      <c r="AV234" s="136"/>
      <c r="AW234" s="136"/>
      <c r="AX234" s="136"/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/>
      <c r="BI234" s="135">
        <f t="shared" si="17"/>
        <v>0</v>
      </c>
      <c r="BJ234" s="137">
        <f t="shared" si="18"/>
        <v>0</v>
      </c>
      <c r="BK234" s="133"/>
      <c r="BL234" s="134"/>
      <c r="BM234" s="134"/>
      <c r="BN234" s="135">
        <f t="shared" si="19"/>
        <v>0</v>
      </c>
      <c r="BO234" s="136"/>
      <c r="BP234" s="136"/>
      <c r="BQ234" s="136"/>
      <c r="BR234" s="135">
        <f t="shared" si="20"/>
        <v>0</v>
      </c>
      <c r="BS234" s="136"/>
      <c r="BT234" s="136"/>
      <c r="BU234" s="136"/>
      <c r="BV234" s="135">
        <f t="shared" si="21"/>
        <v>0</v>
      </c>
      <c r="BW234" s="136"/>
      <c r="BX234" s="136"/>
      <c r="BY234" s="136"/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/>
      <c r="CJ234" s="135">
        <f t="shared" si="24"/>
        <v>0</v>
      </c>
      <c r="CK234" s="136">
        <f t="shared" si="25"/>
        <v>0</v>
      </c>
      <c r="CL234" s="138"/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 t="str">
        <f t="array" ref="C235">INDEX(_Rge_Projectdata_3rd,$B235,MATCH(C$10,_Rge_Headline_Projectdata,0))</f>
        <v/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/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/>
      <c r="AJ235" s="134"/>
      <c r="AK235" s="134"/>
      <c r="AL235" s="134"/>
      <c r="AM235" s="135">
        <f t="shared" si="12"/>
        <v>0</v>
      </c>
      <c r="AN235" s="136"/>
      <c r="AO235" s="136"/>
      <c r="AP235" s="136"/>
      <c r="AQ235" s="135">
        <f t="shared" si="13"/>
        <v>0</v>
      </c>
      <c r="AR235" s="136"/>
      <c r="AS235" s="136"/>
      <c r="AT235" s="136"/>
      <c r="AU235" s="135">
        <f t="shared" si="14"/>
        <v>0</v>
      </c>
      <c r="AV235" s="136"/>
      <c r="AW235" s="136"/>
      <c r="AX235" s="136"/>
      <c r="AY235" s="135">
        <f t="shared" si="15"/>
        <v>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/>
      <c r="BI235" s="135">
        <f t="shared" si="17"/>
        <v>0</v>
      </c>
      <c r="BJ235" s="137">
        <f t="shared" si="18"/>
        <v>0</v>
      </c>
      <c r="BK235" s="133"/>
      <c r="BL235" s="134"/>
      <c r="BM235" s="134"/>
      <c r="BN235" s="135">
        <f t="shared" si="19"/>
        <v>0</v>
      </c>
      <c r="BO235" s="136"/>
      <c r="BP235" s="136"/>
      <c r="BQ235" s="136"/>
      <c r="BR235" s="135">
        <f t="shared" si="20"/>
        <v>0</v>
      </c>
      <c r="BS235" s="136"/>
      <c r="BT235" s="136"/>
      <c r="BU235" s="136"/>
      <c r="BV235" s="135">
        <f t="shared" si="21"/>
        <v>0</v>
      </c>
      <c r="BW235" s="136"/>
      <c r="BX235" s="136"/>
      <c r="BY235" s="136"/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/>
      <c r="CJ235" s="135">
        <f t="shared" si="24"/>
        <v>0</v>
      </c>
      <c r="CK235" s="136">
        <f t="shared" si="25"/>
        <v>0</v>
      </c>
      <c r="CL235" s="138"/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 t="str">
        <f t="array" ref="C236">INDEX(_Rge_Projectdata_3rd,$B236,MATCH(C$10,_Rge_Headline_Projectdata,0))</f>
        <v/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/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/>
      <c r="AJ236" s="134"/>
      <c r="AK236" s="134"/>
      <c r="AL236" s="134"/>
      <c r="AM236" s="135">
        <f t="shared" si="12"/>
        <v>0</v>
      </c>
      <c r="AN236" s="136"/>
      <c r="AO236" s="136"/>
      <c r="AP236" s="136"/>
      <c r="AQ236" s="135">
        <f t="shared" si="13"/>
        <v>0</v>
      </c>
      <c r="AR236" s="136"/>
      <c r="AS236" s="136"/>
      <c r="AT236" s="136"/>
      <c r="AU236" s="135">
        <f t="shared" si="14"/>
        <v>0</v>
      </c>
      <c r="AV236" s="136"/>
      <c r="AW236" s="136"/>
      <c r="AX236" s="136"/>
      <c r="AY236" s="135">
        <f t="shared" si="15"/>
        <v>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/>
      <c r="BI236" s="135">
        <f t="shared" si="17"/>
        <v>0</v>
      </c>
      <c r="BJ236" s="137">
        <f t="shared" si="18"/>
        <v>0</v>
      </c>
      <c r="BK236" s="133"/>
      <c r="BL236" s="134"/>
      <c r="BM236" s="134"/>
      <c r="BN236" s="135">
        <f t="shared" si="19"/>
        <v>0</v>
      </c>
      <c r="BO236" s="136"/>
      <c r="BP236" s="136"/>
      <c r="BQ236" s="136"/>
      <c r="BR236" s="135">
        <f t="shared" si="20"/>
        <v>0</v>
      </c>
      <c r="BS236" s="136"/>
      <c r="BT236" s="136"/>
      <c r="BU236" s="136"/>
      <c r="BV236" s="135">
        <f t="shared" si="21"/>
        <v>0</v>
      </c>
      <c r="BW236" s="136"/>
      <c r="BX236" s="136"/>
      <c r="BY236" s="136"/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/>
      <c r="CJ236" s="135">
        <f t="shared" si="24"/>
        <v>0</v>
      </c>
      <c r="CK236" s="136">
        <f t="shared" si="25"/>
        <v>0</v>
      </c>
      <c r="CL236" s="138"/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 t="str">
        <f t="array" ref="C237">INDEX(_Rge_Projectdata_3rd,$B237,MATCH(C$10,_Rge_Headline_Projectdata,0))</f>
        <v/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/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/>
      <c r="AJ237" s="134"/>
      <c r="AK237" s="134"/>
      <c r="AL237" s="134"/>
      <c r="AM237" s="135">
        <f t="shared" si="12"/>
        <v>0</v>
      </c>
      <c r="AN237" s="136"/>
      <c r="AO237" s="136"/>
      <c r="AP237" s="136"/>
      <c r="AQ237" s="135">
        <f t="shared" si="13"/>
        <v>0</v>
      </c>
      <c r="AR237" s="136"/>
      <c r="AS237" s="136"/>
      <c r="AT237" s="136"/>
      <c r="AU237" s="135">
        <f t="shared" si="14"/>
        <v>0</v>
      </c>
      <c r="AV237" s="136"/>
      <c r="AW237" s="136"/>
      <c r="AX237" s="136"/>
      <c r="AY237" s="135">
        <f t="shared" si="15"/>
        <v>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/>
      <c r="BI237" s="135">
        <f t="shared" si="17"/>
        <v>0</v>
      </c>
      <c r="BJ237" s="137">
        <f t="shared" si="18"/>
        <v>0</v>
      </c>
      <c r="BK237" s="133"/>
      <c r="BL237" s="134"/>
      <c r="BM237" s="134"/>
      <c r="BN237" s="135">
        <f t="shared" si="19"/>
        <v>0</v>
      </c>
      <c r="BO237" s="136"/>
      <c r="BP237" s="136"/>
      <c r="BQ237" s="136"/>
      <c r="BR237" s="135">
        <f t="shared" si="20"/>
        <v>0</v>
      </c>
      <c r="BS237" s="136"/>
      <c r="BT237" s="136"/>
      <c r="BU237" s="136"/>
      <c r="BV237" s="135">
        <f t="shared" si="21"/>
        <v>0</v>
      </c>
      <c r="BW237" s="136"/>
      <c r="BX237" s="136"/>
      <c r="BY237" s="136"/>
      <c r="BZ237" s="135">
        <f t="shared" si="22"/>
        <v>0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/>
      <c r="CJ237" s="135">
        <f t="shared" si="24"/>
        <v>0</v>
      </c>
      <c r="CK237" s="136">
        <f t="shared" si="25"/>
        <v>0</v>
      </c>
      <c r="CL237" s="138"/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 t="str">
        <f t="array" ref="C238">INDEX(_Rge_Projectdata_3rd,$B238,MATCH(C$10,_Rge_Headline_Projectdata,0))</f>
        <v/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/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/>
      <c r="AJ238" s="134"/>
      <c r="AK238" s="134"/>
      <c r="AL238" s="134"/>
      <c r="AM238" s="135">
        <f t="shared" si="12"/>
        <v>0</v>
      </c>
      <c r="AN238" s="136"/>
      <c r="AO238" s="136"/>
      <c r="AP238" s="136"/>
      <c r="AQ238" s="135">
        <f t="shared" si="13"/>
        <v>0</v>
      </c>
      <c r="AR238" s="136"/>
      <c r="AS238" s="136"/>
      <c r="AT238" s="136"/>
      <c r="AU238" s="135">
        <f t="shared" si="14"/>
        <v>0</v>
      </c>
      <c r="AV238" s="136"/>
      <c r="AW238" s="136"/>
      <c r="AX238" s="136"/>
      <c r="AY238" s="135">
        <f t="shared" si="15"/>
        <v>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/>
      <c r="BI238" s="135">
        <f t="shared" si="17"/>
        <v>0</v>
      </c>
      <c r="BJ238" s="137">
        <f t="shared" si="18"/>
        <v>0</v>
      </c>
      <c r="BK238" s="133"/>
      <c r="BL238" s="134"/>
      <c r="BM238" s="134"/>
      <c r="BN238" s="135">
        <f t="shared" si="19"/>
        <v>0</v>
      </c>
      <c r="BO238" s="136"/>
      <c r="BP238" s="136"/>
      <c r="BQ238" s="136"/>
      <c r="BR238" s="135">
        <f t="shared" si="20"/>
        <v>0</v>
      </c>
      <c r="BS238" s="136"/>
      <c r="BT238" s="136"/>
      <c r="BU238" s="136"/>
      <c r="BV238" s="135">
        <f t="shared" si="21"/>
        <v>0</v>
      </c>
      <c r="BW238" s="136"/>
      <c r="BX238" s="136"/>
      <c r="BY238" s="136"/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/>
      <c r="CJ238" s="135">
        <f t="shared" si="24"/>
        <v>0</v>
      </c>
      <c r="CK238" s="136">
        <f t="shared" si="25"/>
        <v>0</v>
      </c>
      <c r="CL238" s="138"/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 t="str">
        <f t="array" ref="C239">INDEX(_Rge_Projectdata_3rd,$B239,MATCH(C$10,_Rge_Headline_Projectdata,0))</f>
        <v/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/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/>
      <c r="AJ239" s="134"/>
      <c r="AK239" s="134"/>
      <c r="AL239" s="134"/>
      <c r="AM239" s="135">
        <f t="shared" si="12"/>
        <v>0</v>
      </c>
      <c r="AN239" s="136"/>
      <c r="AO239" s="136"/>
      <c r="AP239" s="136"/>
      <c r="AQ239" s="135">
        <f t="shared" si="13"/>
        <v>0</v>
      </c>
      <c r="AR239" s="136"/>
      <c r="AS239" s="136"/>
      <c r="AT239" s="136"/>
      <c r="AU239" s="135">
        <f t="shared" si="14"/>
        <v>0</v>
      </c>
      <c r="AV239" s="136"/>
      <c r="AW239" s="136"/>
      <c r="AX239" s="136"/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/>
      <c r="BI239" s="135">
        <f t="shared" si="17"/>
        <v>0</v>
      </c>
      <c r="BJ239" s="137">
        <f t="shared" si="18"/>
        <v>0</v>
      </c>
      <c r="BK239" s="133"/>
      <c r="BL239" s="134"/>
      <c r="BM239" s="134"/>
      <c r="BN239" s="135">
        <f t="shared" si="19"/>
        <v>0</v>
      </c>
      <c r="BO239" s="136"/>
      <c r="BP239" s="136"/>
      <c r="BQ239" s="136"/>
      <c r="BR239" s="135">
        <f t="shared" si="20"/>
        <v>0</v>
      </c>
      <c r="BS239" s="136"/>
      <c r="BT239" s="136"/>
      <c r="BU239" s="136"/>
      <c r="BV239" s="135">
        <f t="shared" si="21"/>
        <v>0</v>
      </c>
      <c r="BW239" s="136"/>
      <c r="BX239" s="136"/>
      <c r="BY239" s="136"/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/>
      <c r="CJ239" s="135">
        <f t="shared" si="24"/>
        <v>0</v>
      </c>
      <c r="CK239" s="136">
        <f t="shared" si="25"/>
        <v>0</v>
      </c>
      <c r="CL239" s="138"/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 t="str">
        <f t="array" ref="C240">INDEX(_Rge_Projectdata_3rd,$B240,MATCH(C$10,_Rge_Headline_Projectdata,0))</f>
        <v/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/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/>
      <c r="AJ240" s="134"/>
      <c r="AK240" s="134"/>
      <c r="AL240" s="134"/>
      <c r="AM240" s="135">
        <f t="shared" si="12"/>
        <v>0</v>
      </c>
      <c r="AN240" s="136"/>
      <c r="AO240" s="136"/>
      <c r="AP240" s="136"/>
      <c r="AQ240" s="135">
        <f t="shared" si="13"/>
        <v>0</v>
      </c>
      <c r="AR240" s="136"/>
      <c r="AS240" s="136"/>
      <c r="AT240" s="136"/>
      <c r="AU240" s="135">
        <f t="shared" si="14"/>
        <v>0</v>
      </c>
      <c r="AV240" s="136"/>
      <c r="AW240" s="136"/>
      <c r="AX240" s="136"/>
      <c r="AY240" s="135">
        <f t="shared" si="15"/>
        <v>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/>
      <c r="BI240" s="135">
        <f t="shared" si="17"/>
        <v>0</v>
      </c>
      <c r="BJ240" s="137">
        <f t="shared" si="18"/>
        <v>0</v>
      </c>
      <c r="BK240" s="133"/>
      <c r="BL240" s="134"/>
      <c r="BM240" s="134"/>
      <c r="BN240" s="135">
        <f t="shared" si="19"/>
        <v>0</v>
      </c>
      <c r="BO240" s="136"/>
      <c r="BP240" s="136"/>
      <c r="BQ240" s="136"/>
      <c r="BR240" s="135">
        <f t="shared" si="20"/>
        <v>0</v>
      </c>
      <c r="BS240" s="136"/>
      <c r="BT240" s="136"/>
      <c r="BU240" s="136"/>
      <c r="BV240" s="135">
        <f t="shared" si="21"/>
        <v>0</v>
      </c>
      <c r="BW240" s="136"/>
      <c r="BX240" s="136"/>
      <c r="BY240" s="136"/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/>
      <c r="CJ240" s="135">
        <f t="shared" si="24"/>
        <v>0</v>
      </c>
      <c r="CK240" s="136">
        <f t="shared" si="25"/>
        <v>0</v>
      </c>
      <c r="CL240" s="138"/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 t="str">
        <f t="array" ref="C241">INDEX(_Rge_Projectdata_3rd,$B241,MATCH(C$10,_Rge_Headline_Projectdata,0))</f>
        <v/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/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/>
      <c r="AJ241" s="134"/>
      <c r="AK241" s="134"/>
      <c r="AL241" s="134"/>
      <c r="AM241" s="135">
        <f t="shared" si="12"/>
        <v>0</v>
      </c>
      <c r="AN241" s="136"/>
      <c r="AO241" s="136"/>
      <c r="AP241" s="136"/>
      <c r="AQ241" s="135">
        <f t="shared" si="13"/>
        <v>0</v>
      </c>
      <c r="AR241" s="136"/>
      <c r="AS241" s="136"/>
      <c r="AT241" s="136"/>
      <c r="AU241" s="135">
        <f t="shared" si="14"/>
        <v>0</v>
      </c>
      <c r="AV241" s="136"/>
      <c r="AW241" s="136"/>
      <c r="AX241" s="136"/>
      <c r="AY241" s="135">
        <f t="shared" si="15"/>
        <v>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/>
      <c r="BI241" s="135">
        <f t="shared" si="17"/>
        <v>0</v>
      </c>
      <c r="BJ241" s="137">
        <f t="shared" si="18"/>
        <v>0</v>
      </c>
      <c r="BK241" s="133"/>
      <c r="BL241" s="134"/>
      <c r="BM241" s="134"/>
      <c r="BN241" s="135">
        <f t="shared" si="19"/>
        <v>0</v>
      </c>
      <c r="BO241" s="136"/>
      <c r="BP241" s="136"/>
      <c r="BQ241" s="136"/>
      <c r="BR241" s="135">
        <f t="shared" si="20"/>
        <v>0</v>
      </c>
      <c r="BS241" s="136"/>
      <c r="BT241" s="136"/>
      <c r="BU241" s="136"/>
      <c r="BV241" s="135">
        <f t="shared" si="21"/>
        <v>0</v>
      </c>
      <c r="BW241" s="136"/>
      <c r="BX241" s="136"/>
      <c r="BY241" s="136"/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/>
      <c r="CJ241" s="135">
        <f t="shared" si="24"/>
        <v>0</v>
      </c>
      <c r="CK241" s="136">
        <f t="shared" si="25"/>
        <v>0</v>
      </c>
      <c r="CL241" s="138"/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 t="str">
        <f t="array" ref="C242">INDEX(_Rge_Projectdata_3rd,$B242,MATCH(C$10,_Rge_Headline_Projectdata,0))</f>
        <v/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/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/>
      <c r="AJ242" s="134"/>
      <c r="AK242" s="134"/>
      <c r="AL242" s="134"/>
      <c r="AM242" s="135">
        <f t="shared" si="12"/>
        <v>0</v>
      </c>
      <c r="AN242" s="136"/>
      <c r="AO242" s="136"/>
      <c r="AP242" s="136"/>
      <c r="AQ242" s="135">
        <f t="shared" si="13"/>
        <v>0</v>
      </c>
      <c r="AR242" s="136"/>
      <c r="AS242" s="136"/>
      <c r="AT242" s="136"/>
      <c r="AU242" s="135">
        <f t="shared" si="14"/>
        <v>0</v>
      </c>
      <c r="AV242" s="136"/>
      <c r="AW242" s="136"/>
      <c r="AX242" s="136"/>
      <c r="AY242" s="135">
        <f t="shared" si="15"/>
        <v>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/>
      <c r="BI242" s="135">
        <f t="shared" si="17"/>
        <v>0</v>
      </c>
      <c r="BJ242" s="137">
        <f t="shared" si="18"/>
        <v>0</v>
      </c>
      <c r="BK242" s="133"/>
      <c r="BL242" s="134"/>
      <c r="BM242" s="134"/>
      <c r="BN242" s="135">
        <f t="shared" si="19"/>
        <v>0</v>
      </c>
      <c r="BO242" s="136"/>
      <c r="BP242" s="136"/>
      <c r="BQ242" s="136"/>
      <c r="BR242" s="135">
        <f t="shared" si="20"/>
        <v>0</v>
      </c>
      <c r="BS242" s="136"/>
      <c r="BT242" s="136"/>
      <c r="BU242" s="136"/>
      <c r="BV242" s="135">
        <f t="shared" si="21"/>
        <v>0</v>
      </c>
      <c r="BW242" s="136"/>
      <c r="BX242" s="136"/>
      <c r="BY242" s="136"/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/>
      <c r="CJ242" s="135">
        <f t="shared" si="24"/>
        <v>0</v>
      </c>
      <c r="CK242" s="136">
        <f t="shared" si="25"/>
        <v>0</v>
      </c>
      <c r="CL242" s="138"/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 t="str">
        <f t="array" ref="C243">INDEX(_Rge_Projectdata_3rd,$B243,MATCH(C$10,_Rge_Headline_Projectdata,0))</f>
        <v/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/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/>
      <c r="AJ243" s="134"/>
      <c r="AK243" s="134"/>
      <c r="AL243" s="134"/>
      <c r="AM243" s="135">
        <f t="shared" si="12"/>
        <v>0</v>
      </c>
      <c r="AN243" s="136"/>
      <c r="AO243" s="136"/>
      <c r="AP243" s="136"/>
      <c r="AQ243" s="135">
        <f t="shared" si="13"/>
        <v>0</v>
      </c>
      <c r="AR243" s="136"/>
      <c r="AS243" s="136"/>
      <c r="AT243" s="136"/>
      <c r="AU243" s="135">
        <f t="shared" si="14"/>
        <v>0</v>
      </c>
      <c r="AV243" s="136"/>
      <c r="AW243" s="136"/>
      <c r="AX243" s="136"/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/>
      <c r="BI243" s="135">
        <f t="shared" si="17"/>
        <v>0</v>
      </c>
      <c r="BJ243" s="137">
        <f t="shared" si="18"/>
        <v>0</v>
      </c>
      <c r="BK243" s="133"/>
      <c r="BL243" s="134"/>
      <c r="BM243" s="134"/>
      <c r="BN243" s="135">
        <f t="shared" si="19"/>
        <v>0</v>
      </c>
      <c r="BO243" s="136"/>
      <c r="BP243" s="136"/>
      <c r="BQ243" s="136"/>
      <c r="BR243" s="135">
        <f t="shared" si="20"/>
        <v>0</v>
      </c>
      <c r="BS243" s="136"/>
      <c r="BT243" s="136"/>
      <c r="BU243" s="136"/>
      <c r="BV243" s="135">
        <f t="shared" si="21"/>
        <v>0</v>
      </c>
      <c r="BW243" s="136"/>
      <c r="BX243" s="136"/>
      <c r="BY243" s="136"/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/>
      <c r="CJ243" s="135">
        <f t="shared" si="24"/>
        <v>0</v>
      </c>
      <c r="CK243" s="136">
        <f t="shared" si="25"/>
        <v>0</v>
      </c>
      <c r="CL243" s="138"/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 t="str">
        <f t="array" ref="C244">INDEX(_Rge_Projectdata_3rd,$B244,MATCH(C$10,_Rge_Headline_Projectdata,0))</f>
        <v/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/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/>
      <c r="AJ244" s="134"/>
      <c r="AK244" s="134"/>
      <c r="AL244" s="134"/>
      <c r="AM244" s="135">
        <f t="shared" si="12"/>
        <v>0</v>
      </c>
      <c r="AN244" s="136"/>
      <c r="AO244" s="136"/>
      <c r="AP244" s="136"/>
      <c r="AQ244" s="135">
        <f t="shared" si="13"/>
        <v>0</v>
      </c>
      <c r="AR244" s="136"/>
      <c r="AS244" s="136"/>
      <c r="AT244" s="136"/>
      <c r="AU244" s="135">
        <f t="shared" si="14"/>
        <v>0</v>
      </c>
      <c r="AV244" s="136"/>
      <c r="AW244" s="136"/>
      <c r="AX244" s="136"/>
      <c r="AY244" s="135">
        <f t="shared" si="15"/>
        <v>0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/>
      <c r="BI244" s="135">
        <f t="shared" si="17"/>
        <v>0</v>
      </c>
      <c r="BJ244" s="137">
        <f t="shared" si="18"/>
        <v>0</v>
      </c>
      <c r="BK244" s="133"/>
      <c r="BL244" s="134"/>
      <c r="BM244" s="134"/>
      <c r="BN244" s="135">
        <f t="shared" si="19"/>
        <v>0</v>
      </c>
      <c r="BO244" s="136"/>
      <c r="BP244" s="136"/>
      <c r="BQ244" s="136"/>
      <c r="BR244" s="135">
        <f t="shared" si="20"/>
        <v>0</v>
      </c>
      <c r="BS244" s="136"/>
      <c r="BT244" s="136"/>
      <c r="BU244" s="136"/>
      <c r="BV244" s="135">
        <f t="shared" si="21"/>
        <v>0</v>
      </c>
      <c r="BW244" s="136"/>
      <c r="BX244" s="136"/>
      <c r="BY244" s="136"/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/>
      <c r="CJ244" s="135">
        <f t="shared" si="24"/>
        <v>0</v>
      </c>
      <c r="CK244" s="136">
        <f t="shared" si="25"/>
        <v>0</v>
      </c>
      <c r="CL244" s="138"/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 t="str">
        <f t="array" ref="C245">INDEX(_Rge_Projectdata_3rd,$B245,MATCH(C$10,_Rge_Headline_Projectdata,0))</f>
        <v/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/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/>
      <c r="AJ245" s="134"/>
      <c r="AK245" s="134"/>
      <c r="AL245" s="134"/>
      <c r="AM245" s="135">
        <f t="shared" si="12"/>
        <v>0</v>
      </c>
      <c r="AN245" s="136"/>
      <c r="AO245" s="136"/>
      <c r="AP245" s="136"/>
      <c r="AQ245" s="135">
        <f t="shared" si="13"/>
        <v>0</v>
      </c>
      <c r="AR245" s="136"/>
      <c r="AS245" s="136"/>
      <c r="AT245" s="136"/>
      <c r="AU245" s="135">
        <f t="shared" si="14"/>
        <v>0</v>
      </c>
      <c r="AV245" s="136"/>
      <c r="AW245" s="136"/>
      <c r="AX245" s="136"/>
      <c r="AY245" s="135">
        <f t="shared" si="15"/>
        <v>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/>
      <c r="BI245" s="135">
        <f t="shared" si="17"/>
        <v>0</v>
      </c>
      <c r="BJ245" s="137">
        <f t="shared" si="18"/>
        <v>0</v>
      </c>
      <c r="BK245" s="133"/>
      <c r="BL245" s="134"/>
      <c r="BM245" s="134"/>
      <c r="BN245" s="135">
        <f t="shared" si="19"/>
        <v>0</v>
      </c>
      <c r="BO245" s="136"/>
      <c r="BP245" s="136"/>
      <c r="BQ245" s="136"/>
      <c r="BR245" s="135">
        <f t="shared" si="20"/>
        <v>0</v>
      </c>
      <c r="BS245" s="136"/>
      <c r="BT245" s="136"/>
      <c r="BU245" s="136"/>
      <c r="BV245" s="135">
        <f t="shared" si="21"/>
        <v>0</v>
      </c>
      <c r="BW245" s="136"/>
      <c r="BX245" s="136"/>
      <c r="BY245" s="136"/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/>
      <c r="CJ245" s="135">
        <f t="shared" si="24"/>
        <v>0</v>
      </c>
      <c r="CK245" s="136">
        <f t="shared" si="25"/>
        <v>0</v>
      </c>
      <c r="CL245" s="138"/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 t="str">
        <f t="array" ref="C246">INDEX(_Rge_Projectdata_3rd,$B246,MATCH(C$10,_Rge_Headline_Projectdata,0))</f>
        <v/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/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/>
      <c r="AJ246" s="134"/>
      <c r="AK246" s="134"/>
      <c r="AL246" s="134"/>
      <c r="AM246" s="135">
        <f t="shared" si="12"/>
        <v>0</v>
      </c>
      <c r="AN246" s="136"/>
      <c r="AO246" s="136"/>
      <c r="AP246" s="136"/>
      <c r="AQ246" s="135">
        <f t="shared" si="13"/>
        <v>0</v>
      </c>
      <c r="AR246" s="136"/>
      <c r="AS246" s="136"/>
      <c r="AT246" s="136"/>
      <c r="AU246" s="135">
        <f t="shared" si="14"/>
        <v>0</v>
      </c>
      <c r="AV246" s="136"/>
      <c r="AW246" s="136"/>
      <c r="AX246" s="136"/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/>
      <c r="BI246" s="135">
        <f t="shared" si="17"/>
        <v>0</v>
      </c>
      <c r="BJ246" s="137">
        <f t="shared" si="18"/>
        <v>0</v>
      </c>
      <c r="BK246" s="133"/>
      <c r="BL246" s="134"/>
      <c r="BM246" s="134"/>
      <c r="BN246" s="135">
        <f t="shared" si="19"/>
        <v>0</v>
      </c>
      <c r="BO246" s="136"/>
      <c r="BP246" s="136"/>
      <c r="BQ246" s="136"/>
      <c r="BR246" s="135">
        <f t="shared" si="20"/>
        <v>0</v>
      </c>
      <c r="BS246" s="136"/>
      <c r="BT246" s="136"/>
      <c r="BU246" s="136"/>
      <c r="BV246" s="135">
        <f t="shared" si="21"/>
        <v>0</v>
      </c>
      <c r="BW246" s="136"/>
      <c r="BX246" s="136"/>
      <c r="BY246" s="136"/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/>
      <c r="CJ246" s="135">
        <f t="shared" si="24"/>
        <v>0</v>
      </c>
      <c r="CK246" s="136">
        <f t="shared" si="25"/>
        <v>0</v>
      </c>
      <c r="CL246" s="138"/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 t="str">
        <f t="array" ref="C247">INDEX(_Rge_Projectdata_3rd,$B247,MATCH(C$10,_Rge_Headline_Projectdata,0))</f>
        <v/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/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/>
      <c r="AJ247" s="134"/>
      <c r="AK247" s="134"/>
      <c r="AL247" s="134"/>
      <c r="AM247" s="135">
        <f t="shared" si="12"/>
        <v>0</v>
      </c>
      <c r="AN247" s="136"/>
      <c r="AO247" s="136"/>
      <c r="AP247" s="136"/>
      <c r="AQ247" s="135">
        <f t="shared" si="13"/>
        <v>0</v>
      </c>
      <c r="AR247" s="136"/>
      <c r="AS247" s="136"/>
      <c r="AT247" s="136"/>
      <c r="AU247" s="135">
        <f t="shared" si="14"/>
        <v>0</v>
      </c>
      <c r="AV247" s="136"/>
      <c r="AW247" s="136"/>
      <c r="AX247" s="136"/>
      <c r="AY247" s="135">
        <f t="shared" si="15"/>
        <v>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/>
      <c r="BI247" s="135">
        <f t="shared" si="17"/>
        <v>0</v>
      </c>
      <c r="BJ247" s="137">
        <f t="shared" si="18"/>
        <v>0</v>
      </c>
      <c r="BK247" s="133"/>
      <c r="BL247" s="134"/>
      <c r="BM247" s="134"/>
      <c r="BN247" s="135">
        <f t="shared" si="19"/>
        <v>0</v>
      </c>
      <c r="BO247" s="136"/>
      <c r="BP247" s="136"/>
      <c r="BQ247" s="136"/>
      <c r="BR247" s="135">
        <f t="shared" si="20"/>
        <v>0</v>
      </c>
      <c r="BS247" s="136"/>
      <c r="BT247" s="136"/>
      <c r="BU247" s="136"/>
      <c r="BV247" s="135">
        <f t="shared" si="21"/>
        <v>0</v>
      </c>
      <c r="BW247" s="136"/>
      <c r="BX247" s="136"/>
      <c r="BY247" s="136"/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/>
      <c r="CJ247" s="135">
        <f t="shared" si="24"/>
        <v>0</v>
      </c>
      <c r="CK247" s="136">
        <f t="shared" si="25"/>
        <v>0</v>
      </c>
      <c r="CL247" s="138"/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 t="str">
        <f t="array" ref="C248">INDEX(_Rge_Projectdata_3rd,$B248,MATCH(C$10,_Rge_Headline_Projectdata,0))</f>
        <v/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/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/>
      <c r="AJ248" s="134"/>
      <c r="AK248" s="134"/>
      <c r="AL248" s="134"/>
      <c r="AM248" s="135">
        <f t="shared" si="12"/>
        <v>0</v>
      </c>
      <c r="AN248" s="136"/>
      <c r="AO248" s="136"/>
      <c r="AP248" s="136"/>
      <c r="AQ248" s="135">
        <f t="shared" si="13"/>
        <v>0</v>
      </c>
      <c r="AR248" s="136"/>
      <c r="AS248" s="136"/>
      <c r="AT248" s="136"/>
      <c r="AU248" s="135">
        <f t="shared" si="14"/>
        <v>0</v>
      </c>
      <c r="AV248" s="136"/>
      <c r="AW248" s="136"/>
      <c r="AX248" s="136"/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/>
      <c r="BI248" s="135">
        <f t="shared" si="17"/>
        <v>0</v>
      </c>
      <c r="BJ248" s="137">
        <f t="shared" si="18"/>
        <v>0</v>
      </c>
      <c r="BK248" s="133"/>
      <c r="BL248" s="134"/>
      <c r="BM248" s="134"/>
      <c r="BN248" s="135">
        <f t="shared" si="19"/>
        <v>0</v>
      </c>
      <c r="BO248" s="136"/>
      <c r="BP248" s="136"/>
      <c r="BQ248" s="136"/>
      <c r="BR248" s="135">
        <f t="shared" si="20"/>
        <v>0</v>
      </c>
      <c r="BS248" s="136"/>
      <c r="BT248" s="136"/>
      <c r="BU248" s="136"/>
      <c r="BV248" s="135">
        <f t="shared" si="21"/>
        <v>0</v>
      </c>
      <c r="BW248" s="136"/>
      <c r="BX248" s="136"/>
      <c r="BY248" s="136"/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/>
      <c r="CJ248" s="135">
        <f t="shared" si="24"/>
        <v>0</v>
      </c>
      <c r="CK248" s="136">
        <f t="shared" si="25"/>
        <v>0</v>
      </c>
      <c r="CL248" s="138"/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 t="str">
        <f t="array" ref="C249">INDEX(_Rge_Projectdata_3rd,$B249,MATCH(C$10,_Rge_Headline_Projectdata,0))</f>
        <v/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/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/>
      <c r="AJ249" s="134"/>
      <c r="AK249" s="134"/>
      <c r="AL249" s="134"/>
      <c r="AM249" s="135">
        <f t="shared" si="12"/>
        <v>0</v>
      </c>
      <c r="AN249" s="136"/>
      <c r="AO249" s="136"/>
      <c r="AP249" s="136"/>
      <c r="AQ249" s="135">
        <f t="shared" si="13"/>
        <v>0</v>
      </c>
      <c r="AR249" s="136"/>
      <c r="AS249" s="136"/>
      <c r="AT249" s="136"/>
      <c r="AU249" s="135">
        <f t="shared" si="14"/>
        <v>0</v>
      </c>
      <c r="AV249" s="136"/>
      <c r="AW249" s="136"/>
      <c r="AX249" s="136"/>
      <c r="AY249" s="135">
        <f t="shared" si="15"/>
        <v>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/>
      <c r="BI249" s="135">
        <f t="shared" si="17"/>
        <v>0</v>
      </c>
      <c r="BJ249" s="137">
        <f t="shared" si="18"/>
        <v>0</v>
      </c>
      <c r="BK249" s="133"/>
      <c r="BL249" s="134"/>
      <c r="BM249" s="134"/>
      <c r="BN249" s="135">
        <f t="shared" si="19"/>
        <v>0</v>
      </c>
      <c r="BO249" s="136"/>
      <c r="BP249" s="136"/>
      <c r="BQ249" s="136"/>
      <c r="BR249" s="135">
        <f t="shared" si="20"/>
        <v>0</v>
      </c>
      <c r="BS249" s="136"/>
      <c r="BT249" s="136"/>
      <c r="BU249" s="136"/>
      <c r="BV249" s="135">
        <f t="shared" si="21"/>
        <v>0</v>
      </c>
      <c r="BW249" s="136"/>
      <c r="BX249" s="136"/>
      <c r="BY249" s="136"/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/>
      <c r="CJ249" s="135">
        <f t="shared" si="24"/>
        <v>0</v>
      </c>
      <c r="CK249" s="136">
        <f t="shared" si="25"/>
        <v>0</v>
      </c>
      <c r="CL249" s="138"/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 t="str">
        <f t="array" ref="C250">INDEX(_Rge_Projectdata_3rd,$B250,MATCH(C$10,_Rge_Headline_Projectdata,0))</f>
        <v/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/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/>
      <c r="AJ250" s="134"/>
      <c r="AK250" s="134"/>
      <c r="AL250" s="134"/>
      <c r="AM250" s="135">
        <f t="shared" si="12"/>
        <v>0</v>
      </c>
      <c r="AN250" s="136"/>
      <c r="AO250" s="136"/>
      <c r="AP250" s="136"/>
      <c r="AQ250" s="135">
        <f t="shared" si="13"/>
        <v>0</v>
      </c>
      <c r="AR250" s="136"/>
      <c r="AS250" s="136"/>
      <c r="AT250" s="136"/>
      <c r="AU250" s="135">
        <f t="shared" si="14"/>
        <v>0</v>
      </c>
      <c r="AV250" s="136"/>
      <c r="AW250" s="136"/>
      <c r="AX250" s="136"/>
      <c r="AY250" s="135">
        <f t="shared" si="15"/>
        <v>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/>
      <c r="BI250" s="135">
        <f t="shared" si="17"/>
        <v>0</v>
      </c>
      <c r="BJ250" s="137">
        <f t="shared" si="18"/>
        <v>0</v>
      </c>
      <c r="BK250" s="133"/>
      <c r="BL250" s="134"/>
      <c r="BM250" s="134"/>
      <c r="BN250" s="135">
        <f t="shared" si="19"/>
        <v>0</v>
      </c>
      <c r="BO250" s="136"/>
      <c r="BP250" s="136"/>
      <c r="BQ250" s="136"/>
      <c r="BR250" s="135">
        <f t="shared" si="20"/>
        <v>0</v>
      </c>
      <c r="BS250" s="136"/>
      <c r="BT250" s="136"/>
      <c r="BU250" s="136"/>
      <c r="BV250" s="135">
        <f t="shared" si="21"/>
        <v>0</v>
      </c>
      <c r="BW250" s="136"/>
      <c r="BX250" s="136"/>
      <c r="BY250" s="136"/>
      <c r="BZ250" s="135">
        <f t="shared" si="22"/>
        <v>0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/>
      <c r="CJ250" s="135">
        <f t="shared" si="24"/>
        <v>0</v>
      </c>
      <c r="CK250" s="136">
        <f t="shared" si="25"/>
        <v>0</v>
      </c>
      <c r="CL250" s="138"/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 t="str">
        <f t="array" ref="C251">INDEX(_Rge_Projectdata_3rd,$B251,MATCH(C$10,_Rge_Headline_Projectdata,0))</f>
        <v/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/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/>
      <c r="AJ251" s="134"/>
      <c r="AK251" s="134"/>
      <c r="AL251" s="134"/>
      <c r="AM251" s="135">
        <f t="shared" si="12"/>
        <v>0</v>
      </c>
      <c r="AN251" s="136"/>
      <c r="AO251" s="136"/>
      <c r="AP251" s="136"/>
      <c r="AQ251" s="135">
        <f t="shared" si="13"/>
        <v>0</v>
      </c>
      <c r="AR251" s="136"/>
      <c r="AS251" s="136"/>
      <c r="AT251" s="136"/>
      <c r="AU251" s="135">
        <f t="shared" si="14"/>
        <v>0</v>
      </c>
      <c r="AV251" s="136"/>
      <c r="AW251" s="136"/>
      <c r="AX251" s="136"/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/>
      <c r="BI251" s="135">
        <f t="shared" si="17"/>
        <v>0</v>
      </c>
      <c r="BJ251" s="137">
        <f t="shared" si="18"/>
        <v>0</v>
      </c>
      <c r="BK251" s="133"/>
      <c r="BL251" s="134"/>
      <c r="BM251" s="134"/>
      <c r="BN251" s="135">
        <f t="shared" si="19"/>
        <v>0</v>
      </c>
      <c r="BO251" s="136"/>
      <c r="BP251" s="136"/>
      <c r="BQ251" s="136"/>
      <c r="BR251" s="135">
        <f t="shared" si="20"/>
        <v>0</v>
      </c>
      <c r="BS251" s="136"/>
      <c r="BT251" s="136"/>
      <c r="BU251" s="136"/>
      <c r="BV251" s="135">
        <f t="shared" si="21"/>
        <v>0</v>
      </c>
      <c r="BW251" s="136"/>
      <c r="BX251" s="136"/>
      <c r="BY251" s="136"/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/>
      <c r="CJ251" s="135">
        <f t="shared" si="24"/>
        <v>0</v>
      </c>
      <c r="CK251" s="136">
        <f t="shared" si="25"/>
        <v>0</v>
      </c>
      <c r="CL251" s="138"/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 t="str">
        <f t="array" ref="C252">INDEX(_Rge_Projectdata_3rd,$B252,MATCH(C$10,_Rge_Headline_Projectdata,0))</f>
        <v/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/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/>
      <c r="AJ252" s="134"/>
      <c r="AK252" s="134"/>
      <c r="AL252" s="134"/>
      <c r="AM252" s="135">
        <f t="shared" si="12"/>
        <v>0</v>
      </c>
      <c r="AN252" s="136"/>
      <c r="AO252" s="136"/>
      <c r="AP252" s="136"/>
      <c r="AQ252" s="135">
        <f t="shared" si="13"/>
        <v>0</v>
      </c>
      <c r="AR252" s="136"/>
      <c r="AS252" s="136"/>
      <c r="AT252" s="136"/>
      <c r="AU252" s="135">
        <f t="shared" si="14"/>
        <v>0</v>
      </c>
      <c r="AV252" s="136"/>
      <c r="AW252" s="136"/>
      <c r="AX252" s="136"/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/>
      <c r="BI252" s="135">
        <f t="shared" si="17"/>
        <v>0</v>
      </c>
      <c r="BJ252" s="137">
        <f t="shared" si="18"/>
        <v>0</v>
      </c>
      <c r="BK252" s="133"/>
      <c r="BL252" s="134"/>
      <c r="BM252" s="134"/>
      <c r="BN252" s="135">
        <f t="shared" si="19"/>
        <v>0</v>
      </c>
      <c r="BO252" s="136"/>
      <c r="BP252" s="136"/>
      <c r="BQ252" s="136"/>
      <c r="BR252" s="135">
        <f t="shared" si="20"/>
        <v>0</v>
      </c>
      <c r="BS252" s="136"/>
      <c r="BT252" s="136"/>
      <c r="BU252" s="136"/>
      <c r="BV252" s="135">
        <f t="shared" si="21"/>
        <v>0</v>
      </c>
      <c r="BW252" s="136"/>
      <c r="BX252" s="136"/>
      <c r="BY252" s="136"/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/>
      <c r="CJ252" s="135">
        <f t="shared" si="24"/>
        <v>0</v>
      </c>
      <c r="CK252" s="136">
        <f t="shared" si="25"/>
        <v>0</v>
      </c>
      <c r="CL252" s="138"/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 t="str">
        <f t="array" ref="C253">INDEX(_Rge_Projectdata_3rd,$B253,MATCH(C$10,_Rge_Headline_Projectdata,0))</f>
        <v/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/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/>
      <c r="AJ253" s="134"/>
      <c r="AK253" s="134"/>
      <c r="AL253" s="134"/>
      <c r="AM253" s="135">
        <f t="shared" si="12"/>
        <v>0</v>
      </c>
      <c r="AN253" s="136"/>
      <c r="AO253" s="136"/>
      <c r="AP253" s="136"/>
      <c r="AQ253" s="135">
        <f t="shared" si="13"/>
        <v>0</v>
      </c>
      <c r="AR253" s="136"/>
      <c r="AS253" s="136"/>
      <c r="AT253" s="136"/>
      <c r="AU253" s="135">
        <f t="shared" si="14"/>
        <v>0</v>
      </c>
      <c r="AV253" s="136"/>
      <c r="AW253" s="136"/>
      <c r="AX253" s="136"/>
      <c r="AY253" s="135">
        <f t="shared" si="15"/>
        <v>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/>
      <c r="BI253" s="135">
        <f t="shared" si="17"/>
        <v>0</v>
      </c>
      <c r="BJ253" s="137">
        <f t="shared" si="18"/>
        <v>0</v>
      </c>
      <c r="BK253" s="133"/>
      <c r="BL253" s="134"/>
      <c r="BM253" s="134"/>
      <c r="BN253" s="135">
        <f t="shared" si="19"/>
        <v>0</v>
      </c>
      <c r="BO253" s="136"/>
      <c r="BP253" s="136"/>
      <c r="BQ253" s="136"/>
      <c r="BR253" s="135">
        <f t="shared" si="20"/>
        <v>0</v>
      </c>
      <c r="BS253" s="136"/>
      <c r="BT253" s="136"/>
      <c r="BU253" s="136"/>
      <c r="BV253" s="135">
        <f t="shared" si="21"/>
        <v>0</v>
      </c>
      <c r="BW253" s="136"/>
      <c r="BX253" s="136"/>
      <c r="BY253" s="136"/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/>
      <c r="CJ253" s="135">
        <f t="shared" si="24"/>
        <v>0</v>
      </c>
      <c r="CK253" s="136">
        <f t="shared" si="25"/>
        <v>0</v>
      </c>
      <c r="CL253" s="138"/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 t="str">
        <f t="array" ref="C254">INDEX(_Rge_Projectdata_3rd,$B254,MATCH(C$10,_Rge_Headline_Projectdata,0))</f>
        <v/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/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/>
      <c r="AJ254" s="134"/>
      <c r="AK254" s="134"/>
      <c r="AL254" s="134"/>
      <c r="AM254" s="135">
        <f t="shared" si="12"/>
        <v>0</v>
      </c>
      <c r="AN254" s="136"/>
      <c r="AO254" s="136"/>
      <c r="AP254" s="136"/>
      <c r="AQ254" s="135">
        <f t="shared" si="13"/>
        <v>0</v>
      </c>
      <c r="AR254" s="136"/>
      <c r="AS254" s="136"/>
      <c r="AT254" s="136"/>
      <c r="AU254" s="135">
        <f t="shared" si="14"/>
        <v>0</v>
      </c>
      <c r="AV254" s="136"/>
      <c r="AW254" s="136"/>
      <c r="AX254" s="136"/>
      <c r="AY254" s="135">
        <f t="shared" si="15"/>
        <v>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/>
      <c r="BI254" s="135">
        <f t="shared" si="17"/>
        <v>0</v>
      </c>
      <c r="BJ254" s="137">
        <f t="shared" si="18"/>
        <v>0</v>
      </c>
      <c r="BK254" s="133"/>
      <c r="BL254" s="134"/>
      <c r="BM254" s="134"/>
      <c r="BN254" s="135">
        <f t="shared" si="19"/>
        <v>0</v>
      </c>
      <c r="BO254" s="136"/>
      <c r="BP254" s="136"/>
      <c r="BQ254" s="136"/>
      <c r="BR254" s="135">
        <f t="shared" si="20"/>
        <v>0</v>
      </c>
      <c r="BS254" s="136"/>
      <c r="BT254" s="136"/>
      <c r="BU254" s="136"/>
      <c r="BV254" s="135">
        <f t="shared" si="21"/>
        <v>0</v>
      </c>
      <c r="BW254" s="136"/>
      <c r="BX254" s="136"/>
      <c r="BY254" s="136"/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/>
      <c r="CJ254" s="135">
        <f t="shared" si="24"/>
        <v>0</v>
      </c>
      <c r="CK254" s="136">
        <f t="shared" si="25"/>
        <v>0</v>
      </c>
      <c r="CL254" s="138"/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 t="str">
        <f t="array" ref="C255">INDEX(_Rge_Projectdata_3rd,$B255,MATCH(C$10,_Rge_Headline_Projectdata,0))</f>
        <v/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/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/>
      <c r="AJ255" s="134"/>
      <c r="AK255" s="134"/>
      <c r="AL255" s="134"/>
      <c r="AM255" s="135">
        <f t="shared" si="12"/>
        <v>0</v>
      </c>
      <c r="AN255" s="136"/>
      <c r="AO255" s="136"/>
      <c r="AP255" s="136"/>
      <c r="AQ255" s="135">
        <f t="shared" si="13"/>
        <v>0</v>
      </c>
      <c r="AR255" s="136"/>
      <c r="AS255" s="136"/>
      <c r="AT255" s="136"/>
      <c r="AU255" s="135">
        <f t="shared" si="14"/>
        <v>0</v>
      </c>
      <c r="AV255" s="136"/>
      <c r="AW255" s="136"/>
      <c r="AX255" s="136"/>
      <c r="AY255" s="135">
        <f t="shared" si="15"/>
        <v>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/>
      <c r="BI255" s="135">
        <f t="shared" si="17"/>
        <v>0</v>
      </c>
      <c r="BJ255" s="137">
        <f t="shared" si="18"/>
        <v>0</v>
      </c>
      <c r="BK255" s="133"/>
      <c r="BL255" s="134"/>
      <c r="BM255" s="134"/>
      <c r="BN255" s="135">
        <f t="shared" si="19"/>
        <v>0</v>
      </c>
      <c r="BO255" s="136"/>
      <c r="BP255" s="136"/>
      <c r="BQ255" s="136"/>
      <c r="BR255" s="135">
        <f t="shared" si="20"/>
        <v>0</v>
      </c>
      <c r="BS255" s="136"/>
      <c r="BT255" s="136"/>
      <c r="BU255" s="136"/>
      <c r="BV255" s="135">
        <f t="shared" si="21"/>
        <v>0</v>
      </c>
      <c r="BW255" s="136"/>
      <c r="BX255" s="136"/>
      <c r="BY255" s="136"/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/>
      <c r="CJ255" s="135">
        <f t="shared" si="24"/>
        <v>0</v>
      </c>
      <c r="CK255" s="136">
        <f t="shared" si="25"/>
        <v>0</v>
      </c>
      <c r="CL255" s="138"/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 t="str">
        <f t="array" ref="C256">INDEX(_Rge_Projectdata_3rd,$B256,MATCH(C$10,_Rge_Headline_Projectdata,0))</f>
        <v/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/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/>
      <c r="AJ256" s="134"/>
      <c r="AK256" s="134"/>
      <c r="AL256" s="134"/>
      <c r="AM256" s="135">
        <f t="shared" si="12"/>
        <v>0</v>
      </c>
      <c r="AN256" s="136"/>
      <c r="AO256" s="136"/>
      <c r="AP256" s="136"/>
      <c r="AQ256" s="135">
        <f t="shared" si="13"/>
        <v>0</v>
      </c>
      <c r="AR256" s="136"/>
      <c r="AS256" s="136"/>
      <c r="AT256" s="136"/>
      <c r="AU256" s="135">
        <f t="shared" si="14"/>
        <v>0</v>
      </c>
      <c r="AV256" s="136"/>
      <c r="AW256" s="136"/>
      <c r="AX256" s="136"/>
      <c r="AY256" s="135">
        <f t="shared" si="15"/>
        <v>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/>
      <c r="BI256" s="135">
        <f t="shared" si="17"/>
        <v>0</v>
      </c>
      <c r="BJ256" s="137">
        <f t="shared" si="18"/>
        <v>0</v>
      </c>
      <c r="BK256" s="133"/>
      <c r="BL256" s="134"/>
      <c r="BM256" s="134"/>
      <c r="BN256" s="135">
        <f t="shared" si="19"/>
        <v>0</v>
      </c>
      <c r="BO256" s="136"/>
      <c r="BP256" s="136"/>
      <c r="BQ256" s="136"/>
      <c r="BR256" s="135">
        <f t="shared" si="20"/>
        <v>0</v>
      </c>
      <c r="BS256" s="136"/>
      <c r="BT256" s="136"/>
      <c r="BU256" s="136"/>
      <c r="BV256" s="135">
        <f t="shared" si="21"/>
        <v>0</v>
      </c>
      <c r="BW256" s="136"/>
      <c r="BX256" s="136"/>
      <c r="BY256" s="136"/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/>
      <c r="CJ256" s="135">
        <f t="shared" si="24"/>
        <v>0</v>
      </c>
      <c r="CK256" s="136">
        <f t="shared" si="25"/>
        <v>0</v>
      </c>
      <c r="CL256" s="138"/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 t="str">
        <f t="array" ref="C257">INDEX(_Rge_Projectdata_3rd,$B257,MATCH(C$10,_Rge_Headline_Projectdata,0))</f>
        <v/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/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/>
      <c r="AJ257" s="134"/>
      <c r="AK257" s="134"/>
      <c r="AL257" s="134"/>
      <c r="AM257" s="135">
        <f t="shared" si="12"/>
        <v>0</v>
      </c>
      <c r="AN257" s="136"/>
      <c r="AO257" s="136"/>
      <c r="AP257" s="136"/>
      <c r="AQ257" s="135">
        <f t="shared" si="13"/>
        <v>0</v>
      </c>
      <c r="AR257" s="136"/>
      <c r="AS257" s="136"/>
      <c r="AT257" s="136"/>
      <c r="AU257" s="135">
        <f t="shared" si="14"/>
        <v>0</v>
      </c>
      <c r="AV257" s="136"/>
      <c r="AW257" s="136"/>
      <c r="AX257" s="136"/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/>
      <c r="BI257" s="135">
        <f t="shared" si="17"/>
        <v>0</v>
      </c>
      <c r="BJ257" s="137">
        <f t="shared" si="18"/>
        <v>0</v>
      </c>
      <c r="BK257" s="133"/>
      <c r="BL257" s="134"/>
      <c r="BM257" s="134"/>
      <c r="BN257" s="135">
        <f t="shared" si="19"/>
        <v>0</v>
      </c>
      <c r="BO257" s="136"/>
      <c r="BP257" s="136"/>
      <c r="BQ257" s="136"/>
      <c r="BR257" s="135">
        <f t="shared" si="20"/>
        <v>0</v>
      </c>
      <c r="BS257" s="136"/>
      <c r="BT257" s="136"/>
      <c r="BU257" s="136"/>
      <c r="BV257" s="135">
        <f t="shared" si="21"/>
        <v>0</v>
      </c>
      <c r="BW257" s="136"/>
      <c r="BX257" s="136"/>
      <c r="BY257" s="136"/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/>
      <c r="CJ257" s="135">
        <f t="shared" si="24"/>
        <v>0</v>
      </c>
      <c r="CK257" s="136">
        <f t="shared" si="25"/>
        <v>0</v>
      </c>
      <c r="CL257" s="138"/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 t="str">
        <f t="array" ref="C258">INDEX(_Rge_Projectdata_3rd,$B258,MATCH(C$10,_Rge_Headline_Projectdata,0))</f>
        <v/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/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/>
      <c r="AJ258" s="134"/>
      <c r="AK258" s="134"/>
      <c r="AL258" s="134"/>
      <c r="AM258" s="135">
        <f t="shared" si="12"/>
        <v>0</v>
      </c>
      <c r="AN258" s="136"/>
      <c r="AO258" s="136"/>
      <c r="AP258" s="136"/>
      <c r="AQ258" s="135">
        <f t="shared" si="13"/>
        <v>0</v>
      </c>
      <c r="AR258" s="136"/>
      <c r="AS258" s="136"/>
      <c r="AT258" s="136"/>
      <c r="AU258" s="135">
        <f t="shared" si="14"/>
        <v>0</v>
      </c>
      <c r="AV258" s="136"/>
      <c r="AW258" s="136"/>
      <c r="AX258" s="136"/>
      <c r="AY258" s="135">
        <f t="shared" si="15"/>
        <v>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/>
      <c r="BI258" s="135">
        <f t="shared" si="17"/>
        <v>0</v>
      </c>
      <c r="BJ258" s="137">
        <f t="shared" si="18"/>
        <v>0</v>
      </c>
      <c r="BK258" s="133"/>
      <c r="BL258" s="134"/>
      <c r="BM258" s="134"/>
      <c r="BN258" s="135">
        <f t="shared" si="19"/>
        <v>0</v>
      </c>
      <c r="BO258" s="136"/>
      <c r="BP258" s="136"/>
      <c r="BQ258" s="136"/>
      <c r="BR258" s="135">
        <f t="shared" si="20"/>
        <v>0</v>
      </c>
      <c r="BS258" s="136"/>
      <c r="BT258" s="136"/>
      <c r="BU258" s="136"/>
      <c r="BV258" s="135">
        <f t="shared" si="21"/>
        <v>0</v>
      </c>
      <c r="BW258" s="136"/>
      <c r="BX258" s="136"/>
      <c r="BY258" s="136"/>
      <c r="BZ258" s="135">
        <f t="shared" si="22"/>
        <v>0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/>
      <c r="CJ258" s="135">
        <f t="shared" si="24"/>
        <v>0</v>
      </c>
      <c r="CK258" s="136">
        <f t="shared" si="25"/>
        <v>0</v>
      </c>
      <c r="CL258" s="138"/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 t="str">
        <f t="array" ref="C259">INDEX(_Rge_Projectdata_3rd,$B259,MATCH(C$10,_Rge_Headline_Projectdata,0))</f>
        <v/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/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/>
      <c r="AJ259" s="134"/>
      <c r="AK259" s="134"/>
      <c r="AL259" s="134"/>
      <c r="AM259" s="135">
        <f t="shared" si="12"/>
        <v>0</v>
      </c>
      <c r="AN259" s="136"/>
      <c r="AO259" s="136"/>
      <c r="AP259" s="136"/>
      <c r="AQ259" s="135">
        <f t="shared" si="13"/>
        <v>0</v>
      </c>
      <c r="AR259" s="136"/>
      <c r="AS259" s="136"/>
      <c r="AT259" s="136"/>
      <c r="AU259" s="135">
        <f t="shared" si="14"/>
        <v>0</v>
      </c>
      <c r="AV259" s="136"/>
      <c r="AW259" s="136"/>
      <c r="AX259" s="136"/>
      <c r="AY259" s="135">
        <f t="shared" si="15"/>
        <v>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/>
      <c r="BI259" s="135">
        <f t="shared" si="17"/>
        <v>0</v>
      </c>
      <c r="BJ259" s="137">
        <f t="shared" si="18"/>
        <v>0</v>
      </c>
      <c r="BK259" s="133"/>
      <c r="BL259" s="134"/>
      <c r="BM259" s="134"/>
      <c r="BN259" s="135">
        <f t="shared" si="19"/>
        <v>0</v>
      </c>
      <c r="BO259" s="136"/>
      <c r="BP259" s="136"/>
      <c r="BQ259" s="136"/>
      <c r="BR259" s="135">
        <f t="shared" si="20"/>
        <v>0</v>
      </c>
      <c r="BS259" s="136"/>
      <c r="BT259" s="136"/>
      <c r="BU259" s="136"/>
      <c r="BV259" s="135">
        <f t="shared" si="21"/>
        <v>0</v>
      </c>
      <c r="BW259" s="136"/>
      <c r="BX259" s="136"/>
      <c r="BY259" s="136"/>
      <c r="BZ259" s="135">
        <f t="shared" si="22"/>
        <v>0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/>
      <c r="CJ259" s="135">
        <f t="shared" si="24"/>
        <v>0</v>
      </c>
      <c r="CK259" s="136">
        <f t="shared" si="25"/>
        <v>0</v>
      </c>
      <c r="CL259" s="138"/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 t="str">
        <f t="array" ref="C260">INDEX(_Rge_Projectdata_3rd,$B260,MATCH(C$10,_Rge_Headline_Projectdata,0))</f>
        <v/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/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/>
      <c r="AJ260" s="134"/>
      <c r="AK260" s="134"/>
      <c r="AL260" s="134"/>
      <c r="AM260" s="135">
        <f t="shared" si="12"/>
        <v>0</v>
      </c>
      <c r="AN260" s="136"/>
      <c r="AO260" s="136"/>
      <c r="AP260" s="136"/>
      <c r="AQ260" s="135">
        <f t="shared" si="13"/>
        <v>0</v>
      </c>
      <c r="AR260" s="136"/>
      <c r="AS260" s="136"/>
      <c r="AT260" s="136"/>
      <c r="AU260" s="135">
        <f t="shared" si="14"/>
        <v>0</v>
      </c>
      <c r="AV260" s="136"/>
      <c r="AW260" s="136"/>
      <c r="AX260" s="136"/>
      <c r="AY260" s="135">
        <f t="shared" si="15"/>
        <v>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/>
      <c r="BI260" s="135">
        <f t="shared" si="17"/>
        <v>0</v>
      </c>
      <c r="BJ260" s="137">
        <f t="shared" si="18"/>
        <v>0</v>
      </c>
      <c r="BK260" s="133"/>
      <c r="BL260" s="134"/>
      <c r="BM260" s="134"/>
      <c r="BN260" s="135">
        <f t="shared" si="19"/>
        <v>0</v>
      </c>
      <c r="BO260" s="136"/>
      <c r="BP260" s="136"/>
      <c r="BQ260" s="136"/>
      <c r="BR260" s="135">
        <f t="shared" si="20"/>
        <v>0</v>
      </c>
      <c r="BS260" s="136"/>
      <c r="BT260" s="136"/>
      <c r="BU260" s="136"/>
      <c r="BV260" s="135">
        <f t="shared" si="21"/>
        <v>0</v>
      </c>
      <c r="BW260" s="136"/>
      <c r="BX260" s="136"/>
      <c r="BY260" s="136"/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/>
      <c r="CJ260" s="135">
        <f t="shared" si="24"/>
        <v>0</v>
      </c>
      <c r="CK260" s="136">
        <f t="shared" si="25"/>
        <v>0</v>
      </c>
      <c r="CL260" s="138"/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 t="str">
        <f t="array" ref="C261">INDEX(_Rge_Projectdata_3rd,$B261,MATCH(C$10,_Rge_Headline_Projectdata,0))</f>
        <v/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/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/>
      <c r="AJ261" s="134"/>
      <c r="AK261" s="134"/>
      <c r="AL261" s="134"/>
      <c r="AM261" s="135">
        <f t="shared" si="12"/>
        <v>0</v>
      </c>
      <c r="AN261" s="136"/>
      <c r="AO261" s="136"/>
      <c r="AP261" s="136"/>
      <c r="AQ261" s="135">
        <f t="shared" si="13"/>
        <v>0</v>
      </c>
      <c r="AR261" s="136"/>
      <c r="AS261" s="136"/>
      <c r="AT261" s="136"/>
      <c r="AU261" s="135">
        <f t="shared" si="14"/>
        <v>0</v>
      </c>
      <c r="AV261" s="136"/>
      <c r="AW261" s="136"/>
      <c r="AX261" s="136"/>
      <c r="AY261" s="135">
        <f t="shared" si="15"/>
        <v>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/>
      <c r="BI261" s="135">
        <f t="shared" si="17"/>
        <v>0</v>
      </c>
      <c r="BJ261" s="137">
        <f t="shared" si="18"/>
        <v>0</v>
      </c>
      <c r="BK261" s="133"/>
      <c r="BL261" s="134"/>
      <c r="BM261" s="134"/>
      <c r="BN261" s="135">
        <f t="shared" si="19"/>
        <v>0</v>
      </c>
      <c r="BO261" s="136"/>
      <c r="BP261" s="136"/>
      <c r="BQ261" s="136"/>
      <c r="BR261" s="135">
        <f t="shared" si="20"/>
        <v>0</v>
      </c>
      <c r="BS261" s="136"/>
      <c r="BT261" s="136"/>
      <c r="BU261" s="136"/>
      <c r="BV261" s="135">
        <f t="shared" si="21"/>
        <v>0</v>
      </c>
      <c r="BW261" s="136"/>
      <c r="BX261" s="136"/>
      <c r="BY261" s="136"/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/>
      <c r="CJ261" s="135">
        <f t="shared" si="24"/>
        <v>0</v>
      </c>
      <c r="CK261" s="136">
        <f t="shared" si="25"/>
        <v>0</v>
      </c>
      <c r="CL261" s="138"/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 t="str">
        <f t="array" ref="C262">INDEX(_Rge_Projectdata_3rd,$B262,MATCH(C$10,_Rge_Headline_Projectdata,0))</f>
        <v/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/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/>
      <c r="AJ262" s="134"/>
      <c r="AK262" s="134"/>
      <c r="AL262" s="134"/>
      <c r="AM262" s="135">
        <f t="shared" si="12"/>
        <v>0</v>
      </c>
      <c r="AN262" s="136"/>
      <c r="AO262" s="136"/>
      <c r="AP262" s="136"/>
      <c r="AQ262" s="135">
        <f t="shared" si="13"/>
        <v>0</v>
      </c>
      <c r="AR262" s="136"/>
      <c r="AS262" s="136"/>
      <c r="AT262" s="136"/>
      <c r="AU262" s="135">
        <f t="shared" si="14"/>
        <v>0</v>
      </c>
      <c r="AV262" s="136"/>
      <c r="AW262" s="136"/>
      <c r="AX262" s="136"/>
      <c r="AY262" s="135">
        <f t="shared" si="15"/>
        <v>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/>
      <c r="BI262" s="135">
        <f t="shared" si="17"/>
        <v>0</v>
      </c>
      <c r="BJ262" s="137">
        <f t="shared" si="18"/>
        <v>0</v>
      </c>
      <c r="BK262" s="133"/>
      <c r="BL262" s="134"/>
      <c r="BM262" s="134"/>
      <c r="BN262" s="135">
        <f t="shared" si="19"/>
        <v>0</v>
      </c>
      <c r="BO262" s="136"/>
      <c r="BP262" s="136"/>
      <c r="BQ262" s="136"/>
      <c r="BR262" s="135">
        <f t="shared" si="20"/>
        <v>0</v>
      </c>
      <c r="BS262" s="136"/>
      <c r="BT262" s="136"/>
      <c r="BU262" s="136"/>
      <c r="BV262" s="135">
        <f t="shared" si="21"/>
        <v>0</v>
      </c>
      <c r="BW262" s="136"/>
      <c r="BX262" s="136"/>
      <c r="BY262" s="136"/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/>
      <c r="CJ262" s="135">
        <f t="shared" si="24"/>
        <v>0</v>
      </c>
      <c r="CK262" s="136">
        <f t="shared" si="25"/>
        <v>0</v>
      </c>
      <c r="CL262" s="138"/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 t="str">
        <f t="array" ref="C263">INDEX(_Rge_Projectdata_3rd,$B263,MATCH(C$10,_Rge_Headline_Projectdata,0))</f>
        <v/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/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/>
      <c r="AJ263" s="134"/>
      <c r="AK263" s="134"/>
      <c r="AL263" s="134"/>
      <c r="AM263" s="135">
        <f t="shared" si="12"/>
        <v>0</v>
      </c>
      <c r="AN263" s="136"/>
      <c r="AO263" s="136"/>
      <c r="AP263" s="136"/>
      <c r="AQ263" s="135">
        <f t="shared" si="13"/>
        <v>0</v>
      </c>
      <c r="AR263" s="136"/>
      <c r="AS263" s="136"/>
      <c r="AT263" s="136"/>
      <c r="AU263" s="135">
        <f t="shared" si="14"/>
        <v>0</v>
      </c>
      <c r="AV263" s="136"/>
      <c r="AW263" s="136"/>
      <c r="AX263" s="136"/>
      <c r="AY263" s="135">
        <f t="shared" si="15"/>
        <v>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/>
      <c r="BI263" s="135">
        <f t="shared" si="17"/>
        <v>0</v>
      </c>
      <c r="BJ263" s="137">
        <f t="shared" si="18"/>
        <v>0</v>
      </c>
      <c r="BK263" s="133"/>
      <c r="BL263" s="134"/>
      <c r="BM263" s="134"/>
      <c r="BN263" s="135">
        <f t="shared" si="19"/>
        <v>0</v>
      </c>
      <c r="BO263" s="136"/>
      <c r="BP263" s="136"/>
      <c r="BQ263" s="136"/>
      <c r="BR263" s="135">
        <f t="shared" si="20"/>
        <v>0</v>
      </c>
      <c r="BS263" s="136"/>
      <c r="BT263" s="136"/>
      <c r="BU263" s="136"/>
      <c r="BV263" s="135">
        <f t="shared" si="21"/>
        <v>0</v>
      </c>
      <c r="BW263" s="136"/>
      <c r="BX263" s="136"/>
      <c r="BY263" s="136"/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/>
      <c r="CJ263" s="135">
        <f t="shared" si="24"/>
        <v>0</v>
      </c>
      <c r="CK263" s="136">
        <f t="shared" si="25"/>
        <v>0</v>
      </c>
      <c r="CL263" s="138"/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 t="str">
        <f t="array" ref="C264">INDEX(_Rge_Projectdata_3rd,$B264,MATCH(C$10,_Rge_Headline_Projectdata,0))</f>
        <v/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/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/>
      <c r="AJ264" s="134"/>
      <c r="AK264" s="134"/>
      <c r="AL264" s="134"/>
      <c r="AM264" s="135">
        <f t="shared" si="12"/>
        <v>0</v>
      </c>
      <c r="AN264" s="136"/>
      <c r="AO264" s="136"/>
      <c r="AP264" s="136"/>
      <c r="AQ264" s="135">
        <f t="shared" si="13"/>
        <v>0</v>
      </c>
      <c r="AR264" s="136"/>
      <c r="AS264" s="136"/>
      <c r="AT264" s="136"/>
      <c r="AU264" s="135">
        <f t="shared" si="14"/>
        <v>0</v>
      </c>
      <c r="AV264" s="136"/>
      <c r="AW264" s="136"/>
      <c r="AX264" s="136"/>
      <c r="AY264" s="135">
        <f t="shared" si="15"/>
        <v>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/>
      <c r="BI264" s="135">
        <f t="shared" si="17"/>
        <v>0</v>
      </c>
      <c r="BJ264" s="137">
        <f t="shared" si="18"/>
        <v>0</v>
      </c>
      <c r="BK264" s="133"/>
      <c r="BL264" s="134"/>
      <c r="BM264" s="134"/>
      <c r="BN264" s="135">
        <f t="shared" si="19"/>
        <v>0</v>
      </c>
      <c r="BO264" s="136"/>
      <c r="BP264" s="136"/>
      <c r="BQ264" s="136"/>
      <c r="BR264" s="135">
        <f t="shared" si="20"/>
        <v>0</v>
      </c>
      <c r="BS264" s="136"/>
      <c r="BT264" s="136"/>
      <c r="BU264" s="136"/>
      <c r="BV264" s="135">
        <f t="shared" si="21"/>
        <v>0</v>
      </c>
      <c r="BW264" s="136"/>
      <c r="BX264" s="136"/>
      <c r="BY264" s="136"/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/>
      <c r="CJ264" s="135">
        <f t="shared" si="24"/>
        <v>0</v>
      </c>
      <c r="CK264" s="136">
        <f t="shared" si="25"/>
        <v>0</v>
      </c>
      <c r="CL264" s="138"/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 t="str">
        <f t="array" ref="C265">INDEX(_Rge_Projectdata_3rd,$B265,MATCH(C$10,_Rge_Headline_Projectdata,0))</f>
        <v/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/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/>
      <c r="AJ265" s="134"/>
      <c r="AK265" s="134"/>
      <c r="AL265" s="134"/>
      <c r="AM265" s="135">
        <f t="shared" si="12"/>
        <v>0</v>
      </c>
      <c r="AN265" s="136"/>
      <c r="AO265" s="136"/>
      <c r="AP265" s="136"/>
      <c r="AQ265" s="135">
        <f t="shared" si="13"/>
        <v>0</v>
      </c>
      <c r="AR265" s="136"/>
      <c r="AS265" s="136"/>
      <c r="AT265" s="136"/>
      <c r="AU265" s="135">
        <f t="shared" si="14"/>
        <v>0</v>
      </c>
      <c r="AV265" s="136"/>
      <c r="AW265" s="136"/>
      <c r="AX265" s="136"/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/>
      <c r="BI265" s="135">
        <f t="shared" si="17"/>
        <v>0</v>
      </c>
      <c r="BJ265" s="137">
        <f t="shared" si="18"/>
        <v>0</v>
      </c>
      <c r="BK265" s="133"/>
      <c r="BL265" s="134"/>
      <c r="BM265" s="134"/>
      <c r="BN265" s="135">
        <f t="shared" si="19"/>
        <v>0</v>
      </c>
      <c r="BO265" s="136"/>
      <c r="BP265" s="136"/>
      <c r="BQ265" s="136"/>
      <c r="BR265" s="135">
        <f t="shared" si="20"/>
        <v>0</v>
      </c>
      <c r="BS265" s="136"/>
      <c r="BT265" s="136"/>
      <c r="BU265" s="136"/>
      <c r="BV265" s="135">
        <f t="shared" si="21"/>
        <v>0</v>
      </c>
      <c r="BW265" s="136"/>
      <c r="BX265" s="136"/>
      <c r="BY265" s="136"/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/>
      <c r="CJ265" s="135">
        <f t="shared" si="24"/>
        <v>0</v>
      </c>
      <c r="CK265" s="136">
        <f t="shared" si="25"/>
        <v>0</v>
      </c>
      <c r="CL265" s="138"/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 t="str">
        <f t="array" ref="C266">INDEX(_Rge_Projectdata_3rd,$B266,MATCH(C$10,_Rge_Headline_Projectdata,0))</f>
        <v/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/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/>
      <c r="AJ266" s="134"/>
      <c r="AK266" s="134"/>
      <c r="AL266" s="134"/>
      <c r="AM266" s="135">
        <f t="shared" si="12"/>
        <v>0</v>
      </c>
      <c r="AN266" s="136"/>
      <c r="AO266" s="136"/>
      <c r="AP266" s="136"/>
      <c r="AQ266" s="135">
        <f t="shared" si="13"/>
        <v>0</v>
      </c>
      <c r="AR266" s="136"/>
      <c r="AS266" s="136"/>
      <c r="AT266" s="136"/>
      <c r="AU266" s="135">
        <f t="shared" si="14"/>
        <v>0</v>
      </c>
      <c r="AV266" s="136"/>
      <c r="AW266" s="136"/>
      <c r="AX266" s="136"/>
      <c r="AY266" s="135">
        <f t="shared" si="15"/>
        <v>0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/>
      <c r="BI266" s="135">
        <f t="shared" si="17"/>
        <v>0</v>
      </c>
      <c r="BJ266" s="137">
        <f t="shared" si="18"/>
        <v>0</v>
      </c>
      <c r="BK266" s="133"/>
      <c r="BL266" s="134"/>
      <c r="BM266" s="134"/>
      <c r="BN266" s="135">
        <f t="shared" si="19"/>
        <v>0</v>
      </c>
      <c r="BO266" s="136"/>
      <c r="BP266" s="136"/>
      <c r="BQ266" s="136"/>
      <c r="BR266" s="135">
        <f t="shared" si="20"/>
        <v>0</v>
      </c>
      <c r="BS266" s="136"/>
      <c r="BT266" s="136"/>
      <c r="BU266" s="136"/>
      <c r="BV266" s="135">
        <f t="shared" si="21"/>
        <v>0</v>
      </c>
      <c r="BW266" s="136"/>
      <c r="BX266" s="136"/>
      <c r="BY266" s="136"/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/>
      <c r="CJ266" s="135">
        <f t="shared" si="24"/>
        <v>0</v>
      </c>
      <c r="CK266" s="136">
        <f t="shared" si="25"/>
        <v>0</v>
      </c>
      <c r="CL266" s="138"/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 t="str">
        <f t="array" ref="C267">INDEX(_Rge_Projectdata_3rd,$B267,MATCH(C$10,_Rge_Headline_Projectdata,0))</f>
        <v/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/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/>
      <c r="AJ267" s="134"/>
      <c r="AK267" s="134"/>
      <c r="AL267" s="134"/>
      <c r="AM267" s="135">
        <f t="shared" si="12"/>
        <v>0</v>
      </c>
      <c r="AN267" s="136"/>
      <c r="AO267" s="136"/>
      <c r="AP267" s="136"/>
      <c r="AQ267" s="135">
        <f t="shared" si="13"/>
        <v>0</v>
      </c>
      <c r="AR267" s="136"/>
      <c r="AS267" s="136"/>
      <c r="AT267" s="136"/>
      <c r="AU267" s="135">
        <f t="shared" si="14"/>
        <v>0</v>
      </c>
      <c r="AV267" s="136"/>
      <c r="AW267" s="136"/>
      <c r="AX267" s="136"/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/>
      <c r="BI267" s="135">
        <f t="shared" si="17"/>
        <v>0</v>
      </c>
      <c r="BJ267" s="137">
        <f t="shared" si="18"/>
        <v>0</v>
      </c>
      <c r="BK267" s="133"/>
      <c r="BL267" s="134"/>
      <c r="BM267" s="134"/>
      <c r="BN267" s="135">
        <f t="shared" si="19"/>
        <v>0</v>
      </c>
      <c r="BO267" s="136"/>
      <c r="BP267" s="136"/>
      <c r="BQ267" s="136"/>
      <c r="BR267" s="135">
        <f t="shared" si="20"/>
        <v>0</v>
      </c>
      <c r="BS267" s="136"/>
      <c r="BT267" s="136"/>
      <c r="BU267" s="136"/>
      <c r="BV267" s="135">
        <f t="shared" si="21"/>
        <v>0</v>
      </c>
      <c r="BW267" s="136"/>
      <c r="BX267" s="136"/>
      <c r="BY267" s="136"/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/>
      <c r="CJ267" s="135">
        <f t="shared" si="24"/>
        <v>0</v>
      </c>
      <c r="CK267" s="136">
        <f t="shared" si="25"/>
        <v>0</v>
      </c>
      <c r="CL267" s="138"/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 t="str">
        <f t="array" ref="C268">INDEX(_Rge_Projectdata_3rd,$B268,MATCH(C$10,_Rge_Headline_Projectdata,0))</f>
        <v/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/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/>
      <c r="AJ268" s="134"/>
      <c r="AK268" s="134"/>
      <c r="AL268" s="134"/>
      <c r="AM268" s="135">
        <f t="shared" si="12"/>
        <v>0</v>
      </c>
      <c r="AN268" s="136"/>
      <c r="AO268" s="136"/>
      <c r="AP268" s="136"/>
      <c r="AQ268" s="135">
        <f t="shared" si="13"/>
        <v>0</v>
      </c>
      <c r="AR268" s="136"/>
      <c r="AS268" s="136"/>
      <c r="AT268" s="136"/>
      <c r="AU268" s="135">
        <f t="shared" si="14"/>
        <v>0</v>
      </c>
      <c r="AV268" s="136"/>
      <c r="AW268" s="136"/>
      <c r="AX268" s="136"/>
      <c r="AY268" s="135">
        <f t="shared" si="15"/>
        <v>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/>
      <c r="BI268" s="135">
        <f t="shared" si="17"/>
        <v>0</v>
      </c>
      <c r="BJ268" s="137">
        <f t="shared" si="18"/>
        <v>0</v>
      </c>
      <c r="BK268" s="133"/>
      <c r="BL268" s="134"/>
      <c r="BM268" s="134"/>
      <c r="BN268" s="135">
        <f t="shared" si="19"/>
        <v>0</v>
      </c>
      <c r="BO268" s="136"/>
      <c r="BP268" s="136"/>
      <c r="BQ268" s="136"/>
      <c r="BR268" s="135">
        <f t="shared" si="20"/>
        <v>0</v>
      </c>
      <c r="BS268" s="136"/>
      <c r="BT268" s="136"/>
      <c r="BU268" s="136"/>
      <c r="BV268" s="135">
        <f t="shared" si="21"/>
        <v>0</v>
      </c>
      <c r="BW268" s="136"/>
      <c r="BX268" s="136"/>
      <c r="BY268" s="136"/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/>
      <c r="CJ268" s="135">
        <f t="shared" si="24"/>
        <v>0</v>
      </c>
      <c r="CK268" s="136">
        <f t="shared" si="25"/>
        <v>0</v>
      </c>
      <c r="CL268" s="138"/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 t="str">
        <f t="array" ref="C269">INDEX(_Rge_Projectdata_3rd,$B269,MATCH(C$10,_Rge_Headline_Projectdata,0))</f>
        <v/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/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/>
      <c r="AJ269" s="134"/>
      <c r="AK269" s="134"/>
      <c r="AL269" s="134"/>
      <c r="AM269" s="135">
        <f t="shared" si="12"/>
        <v>0</v>
      </c>
      <c r="AN269" s="136"/>
      <c r="AO269" s="136"/>
      <c r="AP269" s="136"/>
      <c r="AQ269" s="135">
        <f t="shared" si="13"/>
        <v>0</v>
      </c>
      <c r="AR269" s="136"/>
      <c r="AS269" s="136"/>
      <c r="AT269" s="136"/>
      <c r="AU269" s="135">
        <f t="shared" si="14"/>
        <v>0</v>
      </c>
      <c r="AV269" s="136"/>
      <c r="AW269" s="136"/>
      <c r="AX269" s="136"/>
      <c r="AY269" s="135">
        <f t="shared" si="15"/>
        <v>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/>
      <c r="BI269" s="135">
        <f t="shared" si="17"/>
        <v>0</v>
      </c>
      <c r="BJ269" s="137">
        <f t="shared" si="18"/>
        <v>0</v>
      </c>
      <c r="BK269" s="133"/>
      <c r="BL269" s="134"/>
      <c r="BM269" s="134"/>
      <c r="BN269" s="135">
        <f t="shared" si="19"/>
        <v>0</v>
      </c>
      <c r="BO269" s="136"/>
      <c r="BP269" s="136"/>
      <c r="BQ269" s="136"/>
      <c r="BR269" s="135">
        <f t="shared" si="20"/>
        <v>0</v>
      </c>
      <c r="BS269" s="136"/>
      <c r="BT269" s="136"/>
      <c r="BU269" s="136"/>
      <c r="BV269" s="135">
        <f t="shared" si="21"/>
        <v>0</v>
      </c>
      <c r="BW269" s="136"/>
      <c r="BX269" s="136"/>
      <c r="BY269" s="136"/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/>
      <c r="CJ269" s="135">
        <f t="shared" si="24"/>
        <v>0</v>
      </c>
      <c r="CK269" s="136">
        <f t="shared" si="25"/>
        <v>0</v>
      </c>
      <c r="CL269" s="138"/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 t="str">
        <f t="array" ref="C270">INDEX(_Rge_Projectdata_3rd,$B270,MATCH(C$10,_Rge_Headline_Projectdata,0))</f>
        <v/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/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/>
      <c r="AJ270" s="134"/>
      <c r="AK270" s="134"/>
      <c r="AL270" s="134"/>
      <c r="AM270" s="135">
        <f t="shared" si="12"/>
        <v>0</v>
      </c>
      <c r="AN270" s="136"/>
      <c r="AO270" s="136"/>
      <c r="AP270" s="136"/>
      <c r="AQ270" s="135">
        <f t="shared" si="13"/>
        <v>0</v>
      </c>
      <c r="AR270" s="136"/>
      <c r="AS270" s="136"/>
      <c r="AT270" s="136"/>
      <c r="AU270" s="135">
        <f t="shared" si="14"/>
        <v>0</v>
      </c>
      <c r="AV270" s="136"/>
      <c r="AW270" s="136"/>
      <c r="AX270" s="136"/>
      <c r="AY270" s="135">
        <f t="shared" si="15"/>
        <v>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/>
      <c r="BI270" s="135">
        <f t="shared" si="17"/>
        <v>0</v>
      </c>
      <c r="BJ270" s="137">
        <f t="shared" si="18"/>
        <v>0</v>
      </c>
      <c r="BK270" s="133"/>
      <c r="BL270" s="134"/>
      <c r="BM270" s="134"/>
      <c r="BN270" s="135">
        <f t="shared" si="19"/>
        <v>0</v>
      </c>
      <c r="BO270" s="136"/>
      <c r="BP270" s="136"/>
      <c r="BQ270" s="136"/>
      <c r="BR270" s="135">
        <f t="shared" si="20"/>
        <v>0</v>
      </c>
      <c r="BS270" s="136"/>
      <c r="BT270" s="136"/>
      <c r="BU270" s="136"/>
      <c r="BV270" s="135">
        <f t="shared" si="21"/>
        <v>0</v>
      </c>
      <c r="BW270" s="136"/>
      <c r="BX270" s="136"/>
      <c r="BY270" s="136"/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/>
      <c r="CJ270" s="135">
        <f t="shared" si="24"/>
        <v>0</v>
      </c>
      <c r="CK270" s="136">
        <f t="shared" si="25"/>
        <v>0</v>
      </c>
      <c r="CL270" s="138"/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 t="str">
        <f t="array" ref="C271">INDEX(_Rge_Projectdata_3rd,$B271,MATCH(C$10,_Rge_Headline_Projectdata,0))</f>
        <v/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/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/>
      <c r="AJ271" s="134"/>
      <c r="AK271" s="134"/>
      <c r="AL271" s="134"/>
      <c r="AM271" s="135">
        <f t="shared" si="12"/>
        <v>0</v>
      </c>
      <c r="AN271" s="136"/>
      <c r="AO271" s="136"/>
      <c r="AP271" s="136"/>
      <c r="AQ271" s="135">
        <f t="shared" si="13"/>
        <v>0</v>
      </c>
      <c r="AR271" s="136"/>
      <c r="AS271" s="136"/>
      <c r="AT271" s="136"/>
      <c r="AU271" s="135">
        <f t="shared" si="14"/>
        <v>0</v>
      </c>
      <c r="AV271" s="136"/>
      <c r="AW271" s="136"/>
      <c r="AX271" s="136"/>
      <c r="AY271" s="135">
        <f t="shared" si="15"/>
        <v>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/>
      <c r="BI271" s="135">
        <f t="shared" si="17"/>
        <v>0</v>
      </c>
      <c r="BJ271" s="137">
        <f t="shared" si="18"/>
        <v>0</v>
      </c>
      <c r="BK271" s="133"/>
      <c r="BL271" s="134"/>
      <c r="BM271" s="134"/>
      <c r="BN271" s="135">
        <f t="shared" si="19"/>
        <v>0</v>
      </c>
      <c r="BO271" s="136"/>
      <c r="BP271" s="136"/>
      <c r="BQ271" s="136"/>
      <c r="BR271" s="135">
        <f t="shared" si="20"/>
        <v>0</v>
      </c>
      <c r="BS271" s="136"/>
      <c r="BT271" s="136"/>
      <c r="BU271" s="136"/>
      <c r="BV271" s="135">
        <f t="shared" si="21"/>
        <v>0</v>
      </c>
      <c r="BW271" s="136"/>
      <c r="BX271" s="136"/>
      <c r="BY271" s="136"/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/>
      <c r="CJ271" s="135">
        <f t="shared" si="24"/>
        <v>0</v>
      </c>
      <c r="CK271" s="136">
        <f t="shared" si="25"/>
        <v>0</v>
      </c>
      <c r="CL271" s="138"/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 t="str">
        <f t="array" ref="C272">INDEX(_Rge_Projectdata_3rd,$B272,MATCH(C$10,_Rge_Headline_Projectdata,0))</f>
        <v/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/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/>
      <c r="AJ272" s="134"/>
      <c r="AK272" s="134"/>
      <c r="AL272" s="134"/>
      <c r="AM272" s="135">
        <f t="shared" si="12"/>
        <v>0</v>
      </c>
      <c r="AN272" s="136"/>
      <c r="AO272" s="136"/>
      <c r="AP272" s="136"/>
      <c r="AQ272" s="135">
        <f t="shared" si="13"/>
        <v>0</v>
      </c>
      <c r="AR272" s="136"/>
      <c r="AS272" s="136"/>
      <c r="AT272" s="136"/>
      <c r="AU272" s="135">
        <f t="shared" si="14"/>
        <v>0</v>
      </c>
      <c r="AV272" s="136"/>
      <c r="AW272" s="136"/>
      <c r="AX272" s="136"/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/>
      <c r="BI272" s="135">
        <f t="shared" si="17"/>
        <v>0</v>
      </c>
      <c r="BJ272" s="137">
        <f t="shared" si="18"/>
        <v>0</v>
      </c>
      <c r="BK272" s="133"/>
      <c r="BL272" s="134"/>
      <c r="BM272" s="134"/>
      <c r="BN272" s="135">
        <f t="shared" si="19"/>
        <v>0</v>
      </c>
      <c r="BO272" s="136"/>
      <c r="BP272" s="136"/>
      <c r="BQ272" s="136"/>
      <c r="BR272" s="135">
        <f t="shared" si="20"/>
        <v>0</v>
      </c>
      <c r="BS272" s="136"/>
      <c r="BT272" s="136"/>
      <c r="BU272" s="136"/>
      <c r="BV272" s="135">
        <f t="shared" si="21"/>
        <v>0</v>
      </c>
      <c r="BW272" s="136"/>
      <c r="BX272" s="136"/>
      <c r="BY272" s="136"/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/>
      <c r="CJ272" s="135">
        <f t="shared" si="24"/>
        <v>0</v>
      </c>
      <c r="CK272" s="136">
        <f t="shared" si="25"/>
        <v>0</v>
      </c>
      <c r="CL272" s="138"/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 t="str">
        <f t="array" ref="C273">INDEX(_Rge_Projectdata_3rd,$B273,MATCH(C$10,_Rge_Headline_Projectdata,0))</f>
        <v/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/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/>
      <c r="AJ273" s="134"/>
      <c r="AK273" s="134"/>
      <c r="AL273" s="134"/>
      <c r="AM273" s="135">
        <f t="shared" si="12"/>
        <v>0</v>
      </c>
      <c r="AN273" s="136"/>
      <c r="AO273" s="136"/>
      <c r="AP273" s="136"/>
      <c r="AQ273" s="135">
        <f t="shared" si="13"/>
        <v>0</v>
      </c>
      <c r="AR273" s="136"/>
      <c r="AS273" s="136"/>
      <c r="AT273" s="136"/>
      <c r="AU273" s="135">
        <f t="shared" si="14"/>
        <v>0</v>
      </c>
      <c r="AV273" s="136"/>
      <c r="AW273" s="136"/>
      <c r="AX273" s="136"/>
      <c r="AY273" s="135">
        <f t="shared" si="15"/>
        <v>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/>
      <c r="BI273" s="135">
        <f t="shared" si="17"/>
        <v>0</v>
      </c>
      <c r="BJ273" s="137">
        <f t="shared" si="18"/>
        <v>0</v>
      </c>
      <c r="BK273" s="133"/>
      <c r="BL273" s="134"/>
      <c r="BM273" s="134"/>
      <c r="BN273" s="135">
        <f t="shared" si="19"/>
        <v>0</v>
      </c>
      <c r="BO273" s="136"/>
      <c r="BP273" s="136"/>
      <c r="BQ273" s="136"/>
      <c r="BR273" s="135">
        <f t="shared" si="20"/>
        <v>0</v>
      </c>
      <c r="BS273" s="136"/>
      <c r="BT273" s="136"/>
      <c r="BU273" s="136"/>
      <c r="BV273" s="135">
        <f t="shared" si="21"/>
        <v>0</v>
      </c>
      <c r="BW273" s="136"/>
      <c r="BX273" s="136"/>
      <c r="BY273" s="136"/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/>
      <c r="CJ273" s="135">
        <f t="shared" si="24"/>
        <v>0</v>
      </c>
      <c r="CK273" s="136">
        <f t="shared" si="25"/>
        <v>0</v>
      </c>
      <c r="CL273" s="138"/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 t="str">
        <f t="array" ref="C274">INDEX(_Rge_Projectdata_3rd,$B274,MATCH(C$10,_Rge_Headline_Projectdata,0))</f>
        <v/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/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/>
      <c r="AJ274" s="134"/>
      <c r="AK274" s="134"/>
      <c r="AL274" s="134"/>
      <c r="AM274" s="135">
        <f t="shared" si="12"/>
        <v>0</v>
      </c>
      <c r="AN274" s="136"/>
      <c r="AO274" s="136"/>
      <c r="AP274" s="136"/>
      <c r="AQ274" s="135">
        <f t="shared" si="13"/>
        <v>0</v>
      </c>
      <c r="AR274" s="136"/>
      <c r="AS274" s="136"/>
      <c r="AT274" s="136"/>
      <c r="AU274" s="135">
        <f t="shared" si="14"/>
        <v>0</v>
      </c>
      <c r="AV274" s="136"/>
      <c r="AW274" s="136"/>
      <c r="AX274" s="136"/>
      <c r="AY274" s="135">
        <f t="shared" si="15"/>
        <v>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/>
      <c r="BI274" s="135">
        <f t="shared" si="17"/>
        <v>0</v>
      </c>
      <c r="BJ274" s="137">
        <f t="shared" si="18"/>
        <v>0</v>
      </c>
      <c r="BK274" s="133"/>
      <c r="BL274" s="134"/>
      <c r="BM274" s="134"/>
      <c r="BN274" s="135">
        <f t="shared" si="19"/>
        <v>0</v>
      </c>
      <c r="BO274" s="136"/>
      <c r="BP274" s="136"/>
      <c r="BQ274" s="136"/>
      <c r="BR274" s="135">
        <f t="shared" si="20"/>
        <v>0</v>
      </c>
      <c r="BS274" s="136"/>
      <c r="BT274" s="136"/>
      <c r="BU274" s="136"/>
      <c r="BV274" s="135">
        <f t="shared" si="21"/>
        <v>0</v>
      </c>
      <c r="BW274" s="136"/>
      <c r="BX274" s="136"/>
      <c r="BY274" s="136"/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/>
      <c r="CJ274" s="135">
        <f t="shared" si="24"/>
        <v>0</v>
      </c>
      <c r="CK274" s="136">
        <f t="shared" si="25"/>
        <v>0</v>
      </c>
      <c r="CL274" s="138"/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 t="str">
        <f t="array" ref="C275">INDEX(_Rge_Projectdata_3rd,$B275,MATCH(C$10,_Rge_Headline_Projectdata,0))</f>
        <v/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/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/>
      <c r="AJ275" s="134"/>
      <c r="AK275" s="134"/>
      <c r="AL275" s="134"/>
      <c r="AM275" s="135">
        <f t="shared" si="12"/>
        <v>0</v>
      </c>
      <c r="AN275" s="136"/>
      <c r="AO275" s="136"/>
      <c r="AP275" s="136"/>
      <c r="AQ275" s="135">
        <f t="shared" si="13"/>
        <v>0</v>
      </c>
      <c r="AR275" s="136"/>
      <c r="AS275" s="136"/>
      <c r="AT275" s="136"/>
      <c r="AU275" s="135">
        <f t="shared" si="14"/>
        <v>0</v>
      </c>
      <c r="AV275" s="136"/>
      <c r="AW275" s="136"/>
      <c r="AX275" s="136"/>
      <c r="AY275" s="135">
        <f t="shared" si="15"/>
        <v>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/>
      <c r="BI275" s="135">
        <f t="shared" si="17"/>
        <v>0</v>
      </c>
      <c r="BJ275" s="137">
        <f t="shared" si="18"/>
        <v>0</v>
      </c>
      <c r="BK275" s="133"/>
      <c r="BL275" s="134"/>
      <c r="BM275" s="134"/>
      <c r="BN275" s="135">
        <f t="shared" si="19"/>
        <v>0</v>
      </c>
      <c r="BO275" s="136"/>
      <c r="BP275" s="136"/>
      <c r="BQ275" s="136"/>
      <c r="BR275" s="135">
        <f t="shared" si="20"/>
        <v>0</v>
      </c>
      <c r="BS275" s="136"/>
      <c r="BT275" s="136"/>
      <c r="BU275" s="136"/>
      <c r="BV275" s="135">
        <f t="shared" si="21"/>
        <v>0</v>
      </c>
      <c r="BW275" s="136"/>
      <c r="BX275" s="136"/>
      <c r="BY275" s="136"/>
      <c r="BZ275" s="135">
        <f t="shared" si="22"/>
        <v>0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/>
      <c r="CJ275" s="135">
        <f t="shared" si="24"/>
        <v>0</v>
      </c>
      <c r="CK275" s="136">
        <f t="shared" si="25"/>
        <v>0</v>
      </c>
      <c r="CL275" s="138"/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 t="str">
        <f t="array" ref="C276">INDEX(_Rge_Projectdata_3rd,$B276,MATCH(C$10,_Rge_Headline_Projectdata,0))</f>
        <v/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/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/>
      <c r="AJ276" s="134"/>
      <c r="AK276" s="134"/>
      <c r="AL276" s="134"/>
      <c r="AM276" s="135">
        <f t="shared" si="12"/>
        <v>0</v>
      </c>
      <c r="AN276" s="136"/>
      <c r="AO276" s="136"/>
      <c r="AP276" s="136"/>
      <c r="AQ276" s="135">
        <f t="shared" si="13"/>
        <v>0</v>
      </c>
      <c r="AR276" s="136"/>
      <c r="AS276" s="136"/>
      <c r="AT276" s="136"/>
      <c r="AU276" s="135">
        <f t="shared" si="14"/>
        <v>0</v>
      </c>
      <c r="AV276" s="136"/>
      <c r="AW276" s="136"/>
      <c r="AX276" s="136"/>
      <c r="AY276" s="135">
        <f t="shared" si="15"/>
        <v>0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/>
      <c r="BI276" s="135">
        <f t="shared" si="17"/>
        <v>0</v>
      </c>
      <c r="BJ276" s="137">
        <f t="shared" si="18"/>
        <v>0</v>
      </c>
      <c r="BK276" s="133"/>
      <c r="BL276" s="134"/>
      <c r="BM276" s="134"/>
      <c r="BN276" s="135">
        <f t="shared" si="19"/>
        <v>0</v>
      </c>
      <c r="BO276" s="136"/>
      <c r="BP276" s="136"/>
      <c r="BQ276" s="136"/>
      <c r="BR276" s="135">
        <f t="shared" si="20"/>
        <v>0</v>
      </c>
      <c r="BS276" s="136"/>
      <c r="BT276" s="136"/>
      <c r="BU276" s="136"/>
      <c r="BV276" s="135">
        <f t="shared" si="21"/>
        <v>0</v>
      </c>
      <c r="BW276" s="136"/>
      <c r="BX276" s="136"/>
      <c r="BY276" s="136"/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/>
      <c r="CJ276" s="135">
        <f t="shared" si="24"/>
        <v>0</v>
      </c>
      <c r="CK276" s="136">
        <f t="shared" si="25"/>
        <v>0</v>
      </c>
      <c r="CL276" s="138"/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 t="str">
        <f t="array" ref="C277">INDEX(_Rge_Projectdata_3rd,$B277,MATCH(C$10,_Rge_Headline_Projectdata,0))</f>
        <v/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/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/>
      <c r="AJ277" s="134"/>
      <c r="AK277" s="134"/>
      <c r="AL277" s="134"/>
      <c r="AM277" s="135">
        <f t="shared" si="12"/>
        <v>0</v>
      </c>
      <c r="AN277" s="136"/>
      <c r="AO277" s="136"/>
      <c r="AP277" s="136"/>
      <c r="AQ277" s="135">
        <f t="shared" si="13"/>
        <v>0</v>
      </c>
      <c r="AR277" s="136"/>
      <c r="AS277" s="136"/>
      <c r="AT277" s="136"/>
      <c r="AU277" s="135">
        <f t="shared" si="14"/>
        <v>0</v>
      </c>
      <c r="AV277" s="136"/>
      <c r="AW277" s="136"/>
      <c r="AX277" s="136"/>
      <c r="AY277" s="135">
        <f t="shared" si="15"/>
        <v>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/>
      <c r="BI277" s="135">
        <f t="shared" si="17"/>
        <v>0</v>
      </c>
      <c r="BJ277" s="137">
        <f t="shared" si="18"/>
        <v>0</v>
      </c>
      <c r="BK277" s="133"/>
      <c r="BL277" s="134"/>
      <c r="BM277" s="134"/>
      <c r="BN277" s="135">
        <f t="shared" si="19"/>
        <v>0</v>
      </c>
      <c r="BO277" s="136"/>
      <c r="BP277" s="136"/>
      <c r="BQ277" s="136"/>
      <c r="BR277" s="135">
        <f t="shared" si="20"/>
        <v>0</v>
      </c>
      <c r="BS277" s="136"/>
      <c r="BT277" s="136"/>
      <c r="BU277" s="136"/>
      <c r="BV277" s="135">
        <f t="shared" si="21"/>
        <v>0</v>
      </c>
      <c r="BW277" s="136"/>
      <c r="BX277" s="136"/>
      <c r="BY277" s="136"/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/>
      <c r="CJ277" s="135">
        <f t="shared" si="24"/>
        <v>0</v>
      </c>
      <c r="CK277" s="136">
        <f t="shared" si="25"/>
        <v>0</v>
      </c>
      <c r="CL277" s="138"/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 t="str">
        <f t="array" ref="C278">INDEX(_Rge_Projectdata_3rd,$B278,MATCH(C$10,_Rge_Headline_Projectdata,0))</f>
        <v/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/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/>
      <c r="AJ278" s="134"/>
      <c r="AK278" s="134"/>
      <c r="AL278" s="134"/>
      <c r="AM278" s="135">
        <f t="shared" si="12"/>
        <v>0</v>
      </c>
      <c r="AN278" s="136"/>
      <c r="AO278" s="136"/>
      <c r="AP278" s="136"/>
      <c r="AQ278" s="135">
        <f t="shared" si="13"/>
        <v>0</v>
      </c>
      <c r="AR278" s="136"/>
      <c r="AS278" s="136"/>
      <c r="AT278" s="136"/>
      <c r="AU278" s="135">
        <f t="shared" si="14"/>
        <v>0</v>
      </c>
      <c r="AV278" s="136"/>
      <c r="AW278" s="136"/>
      <c r="AX278" s="136"/>
      <c r="AY278" s="135">
        <f t="shared" si="15"/>
        <v>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/>
      <c r="BI278" s="135">
        <f t="shared" si="17"/>
        <v>0</v>
      </c>
      <c r="BJ278" s="137">
        <f t="shared" si="18"/>
        <v>0</v>
      </c>
      <c r="BK278" s="133"/>
      <c r="BL278" s="134"/>
      <c r="BM278" s="134"/>
      <c r="BN278" s="135">
        <f t="shared" si="19"/>
        <v>0</v>
      </c>
      <c r="BO278" s="136"/>
      <c r="BP278" s="136"/>
      <c r="BQ278" s="136"/>
      <c r="BR278" s="135">
        <f t="shared" si="20"/>
        <v>0</v>
      </c>
      <c r="BS278" s="136"/>
      <c r="BT278" s="136"/>
      <c r="BU278" s="136"/>
      <c r="BV278" s="135">
        <f t="shared" si="21"/>
        <v>0</v>
      </c>
      <c r="BW278" s="136"/>
      <c r="BX278" s="136"/>
      <c r="BY278" s="136"/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/>
      <c r="CJ278" s="135">
        <f t="shared" si="24"/>
        <v>0</v>
      </c>
      <c r="CK278" s="136">
        <f t="shared" si="25"/>
        <v>0</v>
      </c>
      <c r="CL278" s="138"/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 t="str">
        <f t="array" ref="C279">INDEX(_Rge_Projectdata_3rd,$B279,MATCH(C$10,_Rge_Headline_Projectdata,0))</f>
        <v/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/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/>
      <c r="AJ279" s="134"/>
      <c r="AK279" s="134"/>
      <c r="AL279" s="134"/>
      <c r="AM279" s="135">
        <f t="shared" si="12"/>
        <v>0</v>
      </c>
      <c r="AN279" s="136"/>
      <c r="AO279" s="136"/>
      <c r="AP279" s="136"/>
      <c r="AQ279" s="135">
        <f t="shared" si="13"/>
        <v>0</v>
      </c>
      <c r="AR279" s="136"/>
      <c r="AS279" s="136"/>
      <c r="AT279" s="136"/>
      <c r="AU279" s="135">
        <f t="shared" si="14"/>
        <v>0</v>
      </c>
      <c r="AV279" s="136"/>
      <c r="AW279" s="136"/>
      <c r="AX279" s="136"/>
      <c r="AY279" s="135">
        <f t="shared" si="15"/>
        <v>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/>
      <c r="BI279" s="135">
        <f t="shared" si="17"/>
        <v>0</v>
      </c>
      <c r="BJ279" s="137">
        <f t="shared" si="18"/>
        <v>0</v>
      </c>
      <c r="BK279" s="133"/>
      <c r="BL279" s="134"/>
      <c r="BM279" s="134"/>
      <c r="BN279" s="135">
        <f t="shared" si="19"/>
        <v>0</v>
      </c>
      <c r="BO279" s="136"/>
      <c r="BP279" s="136"/>
      <c r="BQ279" s="136"/>
      <c r="BR279" s="135">
        <f t="shared" si="20"/>
        <v>0</v>
      </c>
      <c r="BS279" s="136"/>
      <c r="BT279" s="136"/>
      <c r="BU279" s="136"/>
      <c r="BV279" s="135">
        <f t="shared" si="21"/>
        <v>0</v>
      </c>
      <c r="BW279" s="136"/>
      <c r="BX279" s="136"/>
      <c r="BY279" s="136"/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/>
      <c r="CJ279" s="135">
        <f t="shared" si="24"/>
        <v>0</v>
      </c>
      <c r="CK279" s="136">
        <f t="shared" si="25"/>
        <v>0</v>
      </c>
      <c r="CL279" s="138"/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 t="str">
        <f t="array" ref="C280">INDEX(_Rge_Projectdata_3rd,$B280,MATCH(C$10,_Rge_Headline_Projectdata,0))</f>
        <v/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/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/>
      <c r="AJ280" s="134"/>
      <c r="AK280" s="134"/>
      <c r="AL280" s="134"/>
      <c r="AM280" s="135">
        <f t="shared" si="12"/>
        <v>0</v>
      </c>
      <c r="AN280" s="136"/>
      <c r="AO280" s="136"/>
      <c r="AP280" s="136"/>
      <c r="AQ280" s="135">
        <f t="shared" si="13"/>
        <v>0</v>
      </c>
      <c r="AR280" s="136"/>
      <c r="AS280" s="136"/>
      <c r="AT280" s="136"/>
      <c r="AU280" s="135">
        <f t="shared" si="14"/>
        <v>0</v>
      </c>
      <c r="AV280" s="136"/>
      <c r="AW280" s="136"/>
      <c r="AX280" s="136"/>
      <c r="AY280" s="135">
        <f t="shared" si="15"/>
        <v>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/>
      <c r="BI280" s="135">
        <f t="shared" si="17"/>
        <v>0</v>
      </c>
      <c r="BJ280" s="137">
        <f t="shared" si="18"/>
        <v>0</v>
      </c>
      <c r="BK280" s="133"/>
      <c r="BL280" s="134"/>
      <c r="BM280" s="134"/>
      <c r="BN280" s="135">
        <f t="shared" si="19"/>
        <v>0</v>
      </c>
      <c r="BO280" s="136"/>
      <c r="BP280" s="136"/>
      <c r="BQ280" s="136"/>
      <c r="BR280" s="135">
        <f t="shared" si="20"/>
        <v>0</v>
      </c>
      <c r="BS280" s="136"/>
      <c r="BT280" s="136"/>
      <c r="BU280" s="136"/>
      <c r="BV280" s="135">
        <f t="shared" si="21"/>
        <v>0</v>
      </c>
      <c r="BW280" s="136"/>
      <c r="BX280" s="136"/>
      <c r="BY280" s="136"/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/>
      <c r="CJ280" s="135">
        <f t="shared" si="24"/>
        <v>0</v>
      </c>
      <c r="CK280" s="136">
        <f t="shared" si="25"/>
        <v>0</v>
      </c>
      <c r="CL280" s="138"/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 t="str">
        <f t="array" ref="C281">INDEX(_Rge_Projectdata_3rd,$B281,MATCH(C$10,_Rge_Headline_Projectdata,0))</f>
        <v/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/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/>
      <c r="AJ281" s="134"/>
      <c r="AK281" s="134"/>
      <c r="AL281" s="134"/>
      <c r="AM281" s="135">
        <f t="shared" si="12"/>
        <v>0</v>
      </c>
      <c r="AN281" s="136"/>
      <c r="AO281" s="136"/>
      <c r="AP281" s="136"/>
      <c r="AQ281" s="135">
        <f t="shared" si="13"/>
        <v>0</v>
      </c>
      <c r="AR281" s="136"/>
      <c r="AS281" s="136"/>
      <c r="AT281" s="136"/>
      <c r="AU281" s="135">
        <f t="shared" si="14"/>
        <v>0</v>
      </c>
      <c r="AV281" s="136"/>
      <c r="AW281" s="136"/>
      <c r="AX281" s="136"/>
      <c r="AY281" s="135">
        <f t="shared" si="15"/>
        <v>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/>
      <c r="BI281" s="135">
        <f t="shared" si="17"/>
        <v>0</v>
      </c>
      <c r="BJ281" s="137">
        <f t="shared" si="18"/>
        <v>0</v>
      </c>
      <c r="BK281" s="133"/>
      <c r="BL281" s="134"/>
      <c r="BM281" s="134"/>
      <c r="BN281" s="135">
        <f t="shared" si="19"/>
        <v>0</v>
      </c>
      <c r="BO281" s="136"/>
      <c r="BP281" s="136"/>
      <c r="BQ281" s="136"/>
      <c r="BR281" s="135">
        <f t="shared" si="20"/>
        <v>0</v>
      </c>
      <c r="BS281" s="136"/>
      <c r="BT281" s="136"/>
      <c r="BU281" s="136"/>
      <c r="BV281" s="135">
        <f t="shared" si="21"/>
        <v>0</v>
      </c>
      <c r="BW281" s="136"/>
      <c r="BX281" s="136"/>
      <c r="BY281" s="136"/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/>
      <c r="CJ281" s="135">
        <f t="shared" si="24"/>
        <v>0</v>
      </c>
      <c r="CK281" s="136">
        <f t="shared" si="25"/>
        <v>0</v>
      </c>
      <c r="CL281" s="138"/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 t="str">
        <f t="array" ref="C282">INDEX(_Rge_Projectdata_3rd,$B282,MATCH(C$10,_Rge_Headline_Projectdata,0))</f>
        <v/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/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/>
      <c r="AJ282" s="134"/>
      <c r="AK282" s="134"/>
      <c r="AL282" s="134"/>
      <c r="AM282" s="135">
        <f t="shared" si="12"/>
        <v>0</v>
      </c>
      <c r="AN282" s="136"/>
      <c r="AO282" s="136"/>
      <c r="AP282" s="136"/>
      <c r="AQ282" s="135">
        <f t="shared" si="13"/>
        <v>0</v>
      </c>
      <c r="AR282" s="136"/>
      <c r="AS282" s="136"/>
      <c r="AT282" s="136"/>
      <c r="AU282" s="135">
        <f t="shared" si="14"/>
        <v>0</v>
      </c>
      <c r="AV282" s="136"/>
      <c r="AW282" s="136"/>
      <c r="AX282" s="136"/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/>
      <c r="BI282" s="135">
        <f t="shared" si="17"/>
        <v>0</v>
      </c>
      <c r="BJ282" s="137">
        <f t="shared" si="18"/>
        <v>0</v>
      </c>
      <c r="BK282" s="133"/>
      <c r="BL282" s="134"/>
      <c r="BM282" s="134"/>
      <c r="BN282" s="135">
        <f t="shared" si="19"/>
        <v>0</v>
      </c>
      <c r="BO282" s="136"/>
      <c r="BP282" s="136"/>
      <c r="BQ282" s="136"/>
      <c r="BR282" s="135">
        <f t="shared" si="20"/>
        <v>0</v>
      </c>
      <c r="BS282" s="136"/>
      <c r="BT282" s="136"/>
      <c r="BU282" s="136"/>
      <c r="BV282" s="135">
        <f t="shared" si="21"/>
        <v>0</v>
      </c>
      <c r="BW282" s="136"/>
      <c r="BX282" s="136"/>
      <c r="BY282" s="136"/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/>
      <c r="CJ282" s="135">
        <f t="shared" si="24"/>
        <v>0</v>
      </c>
      <c r="CK282" s="136">
        <f t="shared" si="25"/>
        <v>0</v>
      </c>
      <c r="CL282" s="138"/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 t="str">
        <f t="array" ref="C283">INDEX(_Rge_Projectdata_3rd,$B283,MATCH(C$10,_Rge_Headline_Projectdata,0))</f>
        <v/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/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/>
      <c r="AJ283" s="134"/>
      <c r="AK283" s="134"/>
      <c r="AL283" s="134"/>
      <c r="AM283" s="135">
        <f t="shared" si="12"/>
        <v>0</v>
      </c>
      <c r="AN283" s="136"/>
      <c r="AO283" s="136"/>
      <c r="AP283" s="136"/>
      <c r="AQ283" s="135">
        <f t="shared" si="13"/>
        <v>0</v>
      </c>
      <c r="AR283" s="136"/>
      <c r="AS283" s="136"/>
      <c r="AT283" s="136"/>
      <c r="AU283" s="135">
        <f t="shared" si="14"/>
        <v>0</v>
      </c>
      <c r="AV283" s="136"/>
      <c r="AW283" s="136"/>
      <c r="AX283" s="136"/>
      <c r="AY283" s="135">
        <f t="shared" si="15"/>
        <v>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/>
      <c r="BI283" s="135">
        <f t="shared" si="17"/>
        <v>0</v>
      </c>
      <c r="BJ283" s="137">
        <f t="shared" si="18"/>
        <v>0</v>
      </c>
      <c r="BK283" s="133"/>
      <c r="BL283" s="134"/>
      <c r="BM283" s="134"/>
      <c r="BN283" s="135">
        <f t="shared" si="19"/>
        <v>0</v>
      </c>
      <c r="BO283" s="136"/>
      <c r="BP283" s="136"/>
      <c r="BQ283" s="136"/>
      <c r="BR283" s="135">
        <f t="shared" si="20"/>
        <v>0</v>
      </c>
      <c r="BS283" s="136"/>
      <c r="BT283" s="136"/>
      <c r="BU283" s="136"/>
      <c r="BV283" s="135">
        <f t="shared" si="21"/>
        <v>0</v>
      </c>
      <c r="BW283" s="136"/>
      <c r="BX283" s="136"/>
      <c r="BY283" s="136"/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/>
      <c r="CJ283" s="135">
        <f t="shared" si="24"/>
        <v>0</v>
      </c>
      <c r="CK283" s="136">
        <f t="shared" si="25"/>
        <v>0</v>
      </c>
      <c r="CL283" s="138"/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 t="str">
        <f t="array" ref="C284">INDEX(_Rge_Projectdata_3rd,$B284,MATCH(C$10,_Rge_Headline_Projectdata,0))</f>
        <v/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/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/>
      <c r="AJ284" s="134"/>
      <c r="AK284" s="134"/>
      <c r="AL284" s="134"/>
      <c r="AM284" s="135">
        <f t="shared" si="12"/>
        <v>0</v>
      </c>
      <c r="AN284" s="136"/>
      <c r="AO284" s="136"/>
      <c r="AP284" s="136"/>
      <c r="AQ284" s="135">
        <f t="shared" si="13"/>
        <v>0</v>
      </c>
      <c r="AR284" s="136"/>
      <c r="AS284" s="136"/>
      <c r="AT284" s="136"/>
      <c r="AU284" s="135">
        <f t="shared" si="14"/>
        <v>0</v>
      </c>
      <c r="AV284" s="136"/>
      <c r="AW284" s="136"/>
      <c r="AX284" s="136"/>
      <c r="AY284" s="135">
        <f t="shared" si="15"/>
        <v>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/>
      <c r="BI284" s="135">
        <f t="shared" si="17"/>
        <v>0</v>
      </c>
      <c r="BJ284" s="137">
        <f t="shared" si="18"/>
        <v>0</v>
      </c>
      <c r="BK284" s="133"/>
      <c r="BL284" s="134"/>
      <c r="BM284" s="134"/>
      <c r="BN284" s="135">
        <f t="shared" si="19"/>
        <v>0</v>
      </c>
      <c r="BO284" s="136"/>
      <c r="BP284" s="136"/>
      <c r="BQ284" s="136"/>
      <c r="BR284" s="135">
        <f t="shared" si="20"/>
        <v>0</v>
      </c>
      <c r="BS284" s="136"/>
      <c r="BT284" s="136"/>
      <c r="BU284" s="136"/>
      <c r="BV284" s="135">
        <f t="shared" si="21"/>
        <v>0</v>
      </c>
      <c r="BW284" s="136"/>
      <c r="BX284" s="136"/>
      <c r="BY284" s="136"/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/>
      <c r="CJ284" s="135">
        <f t="shared" si="24"/>
        <v>0</v>
      </c>
      <c r="CK284" s="136">
        <f t="shared" si="25"/>
        <v>0</v>
      </c>
      <c r="CL284" s="138"/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 t="str">
        <f t="array" ref="C285">INDEX(_Rge_Projectdata_3rd,$B285,MATCH(C$10,_Rge_Headline_Projectdata,0))</f>
        <v/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/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/>
      <c r="AJ285" s="134"/>
      <c r="AK285" s="134"/>
      <c r="AL285" s="134"/>
      <c r="AM285" s="135">
        <f t="shared" si="12"/>
        <v>0</v>
      </c>
      <c r="AN285" s="136"/>
      <c r="AO285" s="136"/>
      <c r="AP285" s="136"/>
      <c r="AQ285" s="135">
        <f t="shared" si="13"/>
        <v>0</v>
      </c>
      <c r="AR285" s="136"/>
      <c r="AS285" s="136"/>
      <c r="AT285" s="136"/>
      <c r="AU285" s="135">
        <f t="shared" si="14"/>
        <v>0</v>
      </c>
      <c r="AV285" s="136"/>
      <c r="AW285" s="136"/>
      <c r="AX285" s="136"/>
      <c r="AY285" s="135">
        <f t="shared" si="15"/>
        <v>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/>
      <c r="BI285" s="135">
        <f t="shared" si="17"/>
        <v>0</v>
      </c>
      <c r="BJ285" s="137">
        <f t="shared" si="18"/>
        <v>0</v>
      </c>
      <c r="BK285" s="133"/>
      <c r="BL285" s="134"/>
      <c r="BM285" s="134"/>
      <c r="BN285" s="135">
        <f t="shared" si="19"/>
        <v>0</v>
      </c>
      <c r="BO285" s="136"/>
      <c r="BP285" s="136"/>
      <c r="BQ285" s="136"/>
      <c r="BR285" s="135">
        <f t="shared" si="20"/>
        <v>0</v>
      </c>
      <c r="BS285" s="136"/>
      <c r="BT285" s="136"/>
      <c r="BU285" s="136"/>
      <c r="BV285" s="135">
        <f t="shared" si="21"/>
        <v>0</v>
      </c>
      <c r="BW285" s="136"/>
      <c r="BX285" s="136"/>
      <c r="BY285" s="136"/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/>
      <c r="CJ285" s="135">
        <f t="shared" si="24"/>
        <v>0</v>
      </c>
      <c r="CK285" s="136">
        <f t="shared" si="25"/>
        <v>0</v>
      </c>
      <c r="CL285" s="138"/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 t="str">
        <f t="array" ref="C286">INDEX(_Rge_Projectdata_3rd,$B286,MATCH(C$10,_Rge_Headline_Projectdata,0))</f>
        <v/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/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/>
      <c r="AJ286" s="134"/>
      <c r="AK286" s="134"/>
      <c r="AL286" s="134"/>
      <c r="AM286" s="135">
        <f t="shared" si="12"/>
        <v>0</v>
      </c>
      <c r="AN286" s="136"/>
      <c r="AO286" s="136"/>
      <c r="AP286" s="136"/>
      <c r="AQ286" s="135">
        <f t="shared" si="13"/>
        <v>0</v>
      </c>
      <c r="AR286" s="136"/>
      <c r="AS286" s="136"/>
      <c r="AT286" s="136"/>
      <c r="AU286" s="135">
        <f t="shared" si="14"/>
        <v>0</v>
      </c>
      <c r="AV286" s="136"/>
      <c r="AW286" s="136"/>
      <c r="AX286" s="136"/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/>
      <c r="BI286" s="135">
        <f t="shared" si="17"/>
        <v>0</v>
      </c>
      <c r="BJ286" s="137">
        <f t="shared" si="18"/>
        <v>0</v>
      </c>
      <c r="BK286" s="133"/>
      <c r="BL286" s="134"/>
      <c r="BM286" s="134"/>
      <c r="BN286" s="135">
        <f t="shared" si="19"/>
        <v>0</v>
      </c>
      <c r="BO286" s="136"/>
      <c r="BP286" s="136"/>
      <c r="BQ286" s="136"/>
      <c r="BR286" s="135">
        <f t="shared" si="20"/>
        <v>0</v>
      </c>
      <c r="BS286" s="136"/>
      <c r="BT286" s="136"/>
      <c r="BU286" s="136"/>
      <c r="BV286" s="135">
        <f t="shared" si="21"/>
        <v>0</v>
      </c>
      <c r="BW286" s="136"/>
      <c r="BX286" s="136"/>
      <c r="BY286" s="136"/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/>
      <c r="CJ286" s="135">
        <f t="shared" si="24"/>
        <v>0</v>
      </c>
      <c r="CK286" s="136">
        <f t="shared" si="25"/>
        <v>0</v>
      </c>
      <c r="CL286" s="138"/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 t="str">
        <f t="array" ref="C287">INDEX(_Rge_Projectdata_3rd,$B287,MATCH(C$10,_Rge_Headline_Projectdata,0))</f>
        <v/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/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/>
      <c r="AJ287" s="134"/>
      <c r="AK287" s="134"/>
      <c r="AL287" s="134"/>
      <c r="AM287" s="135">
        <f t="shared" si="12"/>
        <v>0</v>
      </c>
      <c r="AN287" s="136"/>
      <c r="AO287" s="136"/>
      <c r="AP287" s="136"/>
      <c r="AQ287" s="135">
        <f t="shared" si="13"/>
        <v>0</v>
      </c>
      <c r="AR287" s="136"/>
      <c r="AS287" s="136"/>
      <c r="AT287" s="136"/>
      <c r="AU287" s="135">
        <f t="shared" si="14"/>
        <v>0</v>
      </c>
      <c r="AV287" s="136"/>
      <c r="AW287" s="136"/>
      <c r="AX287" s="136"/>
      <c r="AY287" s="135">
        <f t="shared" si="15"/>
        <v>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/>
      <c r="BI287" s="135">
        <f t="shared" si="17"/>
        <v>0</v>
      </c>
      <c r="BJ287" s="137">
        <f t="shared" si="18"/>
        <v>0</v>
      </c>
      <c r="BK287" s="133"/>
      <c r="BL287" s="134"/>
      <c r="BM287" s="134"/>
      <c r="BN287" s="135">
        <f t="shared" si="19"/>
        <v>0</v>
      </c>
      <c r="BO287" s="136"/>
      <c r="BP287" s="136"/>
      <c r="BQ287" s="136"/>
      <c r="BR287" s="135">
        <f t="shared" si="20"/>
        <v>0</v>
      </c>
      <c r="BS287" s="136"/>
      <c r="BT287" s="136"/>
      <c r="BU287" s="136"/>
      <c r="BV287" s="135">
        <f t="shared" si="21"/>
        <v>0</v>
      </c>
      <c r="BW287" s="136"/>
      <c r="BX287" s="136"/>
      <c r="BY287" s="136"/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/>
      <c r="CJ287" s="135">
        <f t="shared" si="24"/>
        <v>0</v>
      </c>
      <c r="CK287" s="136">
        <f t="shared" si="25"/>
        <v>0</v>
      </c>
      <c r="CL287" s="138"/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140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135</v>
      </c>
      <c r="D613" s="146"/>
      <c r="E613" s="146"/>
      <c r="F613" s="147"/>
      <c r="G613" s="148" t="s">
        <v>136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137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138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139</v>
      </c>
      <c r="C614" s="154" t="s">
        <v>141</v>
      </c>
      <c r="D614" s="154" t="s">
        <v>141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142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MaINT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135</v>
      </c>
      <c r="E4" s="198"/>
      <c r="F4" s="199" t="s">
        <v>136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137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138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49</v>
      </c>
      <c r="F5" s="210" t="s">
        <v>50</v>
      </c>
      <c r="G5" s="210" t="s">
        <v>54</v>
      </c>
      <c r="H5" s="210" t="s">
        <v>58</v>
      </c>
      <c r="I5" s="210" t="s">
        <v>62</v>
      </c>
      <c r="J5" s="210" t="s">
        <v>66</v>
      </c>
      <c r="K5" s="210" t="s">
        <v>70</v>
      </c>
      <c r="L5" s="210" t="s">
        <v>71</v>
      </c>
      <c r="M5" s="210" t="s">
        <v>76</v>
      </c>
      <c r="N5" s="210" t="s">
        <v>77</v>
      </c>
      <c r="O5" s="210" t="s">
        <v>143</v>
      </c>
      <c r="P5" s="210" t="s">
        <v>144</v>
      </c>
      <c r="Q5" s="211" t="s">
        <v>145</v>
      </c>
      <c r="R5" s="46" t="s">
        <v>78</v>
      </c>
      <c r="S5" s="46" t="s">
        <v>82</v>
      </c>
      <c r="T5" s="46" t="s">
        <v>86</v>
      </c>
      <c r="U5" s="46" t="s">
        <v>90</v>
      </c>
      <c r="V5" s="46" t="s">
        <v>94</v>
      </c>
      <c r="W5" s="46" t="s">
        <v>98</v>
      </c>
      <c r="X5" s="46" t="s">
        <v>99</v>
      </c>
      <c r="Y5" s="46" t="s">
        <v>104</v>
      </c>
      <c r="Z5" s="46" t="s">
        <v>105</v>
      </c>
      <c r="AA5" s="46" t="s">
        <v>146</v>
      </c>
      <c r="AB5" s="46" t="s">
        <v>147</v>
      </c>
      <c r="AC5" s="212" t="s">
        <v>133</v>
      </c>
      <c r="AD5" s="212" t="s">
        <v>109</v>
      </c>
      <c r="AE5" s="212" t="s">
        <v>113</v>
      </c>
      <c r="AF5" s="212" t="s">
        <v>117</v>
      </c>
      <c r="AG5" s="212" t="s">
        <v>121</v>
      </c>
      <c r="AH5" s="212" t="s">
        <v>125</v>
      </c>
      <c r="AI5" s="212" t="s">
        <v>126</v>
      </c>
      <c r="AJ5" s="212" t="s">
        <v>131</v>
      </c>
      <c r="AK5" s="212" t="s">
        <v>132</v>
      </c>
      <c r="AL5" s="212" t="s">
        <v>148</v>
      </c>
      <c r="AM5" s="212" t="s">
        <v>149</v>
      </c>
      <c r="AN5" s="212" t="s">
        <v>150</v>
      </c>
      <c r="AO5" s="212" t="s">
        <v>151</v>
      </c>
      <c r="AP5" s="212" t="s">
        <v>152</v>
      </c>
      <c r="AQ5" s="212" t="s">
        <v>153</v>
      </c>
      <c r="AR5" s="212" t="s">
        <v>154</v>
      </c>
      <c r="AS5" s="212" t="s">
        <v>155</v>
      </c>
      <c r="AT5" s="212" t="s">
        <v>156</v>
      </c>
      <c r="AU5" s="212" t="s">
        <v>157</v>
      </c>
      <c r="AV5" s="212" t="s">
        <v>158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159</v>
      </c>
      <c r="E7" s="192"/>
      <c r="F7" s="220">
        <f t="shared" ref="F7:N7" si="1">SUM(F8:F607)</f>
        <v>0</v>
      </c>
      <c r="G7" s="220">
        <f t="shared" si="1"/>
        <v>0</v>
      </c>
      <c r="H7" s="220">
        <f t="shared" si="1"/>
        <v>0</v>
      </c>
      <c r="I7" s="220">
        <f t="shared" si="1"/>
        <v>0</v>
      </c>
      <c r="J7" s="220">
        <f t="shared" si="1"/>
        <v>0</v>
      </c>
      <c r="K7" s="220">
        <f t="shared" si="1"/>
        <v>0</v>
      </c>
      <c r="L7" s="220">
        <f t="shared" si="1"/>
        <v>0</v>
      </c>
      <c r="M7" s="220">
        <f t="shared" si="1"/>
        <v>0</v>
      </c>
      <c r="N7" s="220">
        <f t="shared" si="1"/>
        <v>0</v>
      </c>
      <c r="O7" s="220">
        <f t="shared" ref="O7:O607" si="5">F7-N7</f>
        <v>0</v>
      </c>
      <c r="P7" s="221">
        <f t="shared" ref="P7:P607" si="6">IFERROR(O7/F7,0)</f>
        <v>0</v>
      </c>
      <c r="Q7" s="222"/>
      <c r="R7" s="223">
        <f t="shared" ref="R7:Z7" si="2">SUM(R8:R607)</f>
        <v>155830.97</v>
      </c>
      <c r="S7" s="223">
        <f t="shared" si="2"/>
        <v>7253.5</v>
      </c>
      <c r="T7" s="223">
        <f t="shared" si="2"/>
        <v>74240</v>
      </c>
      <c r="U7" s="223">
        <f t="shared" si="2"/>
        <v>857.64</v>
      </c>
      <c r="V7" s="223">
        <f t="shared" si="2"/>
        <v>74000</v>
      </c>
      <c r="W7" s="223">
        <f t="shared" si="2"/>
        <v>0</v>
      </c>
      <c r="X7" s="223">
        <f t="shared" si="2"/>
        <v>0</v>
      </c>
      <c r="Y7" s="223">
        <f t="shared" si="2"/>
        <v>4959.64</v>
      </c>
      <c r="Z7" s="223">
        <f t="shared" si="2"/>
        <v>161310.78</v>
      </c>
      <c r="AA7" s="223">
        <f t="shared" ref="AA7:AA607" si="7">R7-Z7</f>
        <v>-5479.81</v>
      </c>
      <c r="AB7" s="224">
        <f>IFERROR(AA7/R7,0)</f>
        <v>-0.03516508946</v>
      </c>
      <c r="AC7" s="225">
        <f t="shared" ref="AC7:AL7" si="3">SUM(AC8:AC607)</f>
        <v>119596.61</v>
      </c>
      <c r="AD7" s="225">
        <f t="shared" si="3"/>
        <v>0</v>
      </c>
      <c r="AE7" s="225">
        <f t="shared" si="3"/>
        <v>67542.43</v>
      </c>
      <c r="AF7" s="225">
        <f t="shared" si="3"/>
        <v>415.79</v>
      </c>
      <c r="AG7" s="225">
        <f t="shared" si="3"/>
        <v>63585</v>
      </c>
      <c r="AH7" s="225">
        <f t="shared" si="3"/>
        <v>0</v>
      </c>
      <c r="AI7" s="225">
        <f t="shared" si="3"/>
        <v>0</v>
      </c>
      <c r="AJ7" s="225">
        <f t="shared" si="3"/>
        <v>3522.77</v>
      </c>
      <c r="AK7" s="225">
        <f t="shared" si="3"/>
        <v>135065.99</v>
      </c>
      <c r="AL7" s="225">
        <f t="shared" si="3"/>
        <v>129586.18</v>
      </c>
      <c r="AM7" s="226">
        <f t="shared" ref="AM7:AM607" si="8">IFERROR(AK7/Z7,0)</f>
        <v>0.8373029378</v>
      </c>
      <c r="AN7" s="227">
        <f t="shared" ref="AN7:AV7" si="4">SUM(AN8:AN607)</f>
        <v>0</v>
      </c>
      <c r="AO7" s="227">
        <f t="shared" si="4"/>
        <v>-5479.81</v>
      </c>
      <c r="AP7" s="227">
        <f t="shared" si="4"/>
        <v>135065.99</v>
      </c>
      <c r="AQ7" s="227">
        <f t="shared" si="4"/>
        <v>125076.42</v>
      </c>
      <c r="AR7" s="227">
        <f t="shared" si="4"/>
        <v>9989.57</v>
      </c>
      <c r="AS7" s="227">
        <f t="shared" si="4"/>
        <v>9989.57</v>
      </c>
      <c r="AT7" s="227">
        <f t="shared" si="4"/>
        <v>0</v>
      </c>
      <c r="AU7" s="227">
        <f t="shared" si="4"/>
        <v>36234.36</v>
      </c>
      <c r="AV7" s="227">
        <f t="shared" si="4"/>
        <v>25353.24101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MCA100015</v>
      </c>
      <c r="E8" s="231" t="str">
        <f t="array" ref="E8">INDEX(_Rge_Data_3rd_CY,$B8,E$1)</f>
        <v>Open</v>
      </c>
      <c r="F8" s="220" t="str">
        <f t="array" ref="F8">INDEX(_Rge_Data_3rd_CY,$B8,F$1)</f>
        <v/>
      </c>
      <c r="G8" s="220">
        <f t="array" ref="G8">INDEX(_Rge_Data_3rd_CY,$B8,G$1)</f>
        <v>0</v>
      </c>
      <c r="H8" s="220">
        <f t="array" ref="H8">INDEX(_Rge_Data_3rd_CY,$B8,H$1)</f>
        <v>0</v>
      </c>
      <c r="I8" s="220">
        <f t="array" ref="I8">INDEX(_Rge_Data_3rd_CY,$B8,I$1)</f>
        <v>0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0</v>
      </c>
      <c r="O8" s="220">
        <f t="shared" si="5"/>
        <v>0</v>
      </c>
      <c r="P8" s="221">
        <f t="shared" si="6"/>
        <v>0</v>
      </c>
      <c r="Q8" s="232" t="str">
        <f t="shared" ref="Q8:Q607" si="9">IF(AND(F8&lt;&gt;0,R8=0),"N","Y")</f>
        <v>Y</v>
      </c>
      <c r="R8" s="223">
        <f t="array" ref="R8">INDEX(_Rge_Data_3rd_CY,$B8,R$1)</f>
        <v>155830.97</v>
      </c>
      <c r="S8" s="223">
        <f t="array" ref="S8">INDEX(_Rge_Data_3rd_CY,$B8,S$1)</f>
        <v>7253.5</v>
      </c>
      <c r="T8" s="223">
        <f t="array" ref="T8">INDEX(_Rge_Data_3rd_CY,$B8,T$1)</f>
        <v>74240</v>
      </c>
      <c r="U8" s="223">
        <f t="array" ref="U8">INDEX(_Rge_Data_3rd_CY,$B8,U$1)</f>
        <v>857.64</v>
      </c>
      <c r="V8" s="223">
        <f t="array" ref="V8">INDEX(_Rge_Data_3rd_CY,$B8,V$1)</f>
        <v>74000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4959.64</v>
      </c>
      <c r="Z8" s="223">
        <f t="array" ref="Z8">INDEX(_Rge_Data_3rd_CY,$B8,Z$1)</f>
        <v>161310.78</v>
      </c>
      <c r="AA8" s="223">
        <f t="shared" si="7"/>
        <v>-5479.81</v>
      </c>
      <c r="AB8" s="224">
        <f t="shared" ref="AB8:AB607" si="10">IFERROR(AA8/R8,)</f>
        <v>-0.03516508946</v>
      </c>
      <c r="AC8" s="233">
        <f t="array" ref="AC8">INDEX(_Rge_Data_3rd_CY,$B8,AC$1)</f>
        <v>119596.61</v>
      </c>
      <c r="AD8" s="233">
        <f t="array" ref="AD8">INDEX(_Rge_Data_3rd_CY,$B8,AD$1)</f>
        <v>0</v>
      </c>
      <c r="AE8" s="233">
        <f t="array" ref="AE8">INDEX(_Rge_Data_3rd_CY,$B8,AE$1)</f>
        <v>67542.43</v>
      </c>
      <c r="AF8" s="233">
        <f t="array" ref="AF8">INDEX(_Rge_Data_3rd_CY,$B8,AF$1)</f>
        <v>415.79</v>
      </c>
      <c r="AG8" s="233">
        <f t="array" ref="AG8">INDEX(_Rge_Data_3rd_CY,$B8,AG$1)</f>
        <v>63585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3522.77</v>
      </c>
      <c r="AK8" s="233">
        <f t="array" ref="AK8">INDEX(_Rge_Data_3rd_CY,$B8,AK$1)</f>
        <v>135065.99</v>
      </c>
      <c r="AL8" s="233">
        <f t="shared" ref="AL8:AL607" si="11">AK8+AN8+AO8</f>
        <v>129586.18</v>
      </c>
      <c r="AM8" s="234">
        <f t="shared" si="8"/>
        <v>0.8373029378</v>
      </c>
      <c r="AN8" s="235">
        <f>IFERROR(IF(AND($E8="OPEN",$AA8&gt;0),$AA8*_SoP*$AM8,IF(AND($E8="CLOSED",$AA8&gt;0),$AA8*_SoL*$AM8,0)),0)</f>
        <v>0</v>
      </c>
      <c r="AO8" s="235">
        <f>IFERROR(IF($AA8&lt;0,$AA8*_SoL,0),0)</f>
        <v>-5479.81</v>
      </c>
      <c r="AP8" s="236">
        <f t="shared" ref="AP8:AP607" si="12">AK8+AN8</f>
        <v>135065.99</v>
      </c>
      <c r="AQ8" s="236">
        <f t="shared" ref="AQ8:AQ607" si="13">AC8-AO8</f>
        <v>125076.42</v>
      </c>
      <c r="AR8" s="236">
        <f t="shared" ref="AR8:AR607" si="14">AP8-AQ8</f>
        <v>9989.57</v>
      </c>
      <c r="AS8" s="236">
        <f t="shared" ref="AS8:AS607" si="15">IF($AR8&gt;=0,$AR8,0)</f>
        <v>9989.57</v>
      </c>
      <c r="AT8" s="236">
        <f t="shared" ref="AT8:AT607" si="16">IF($AR8&lt;=0,-$AR8,0)</f>
        <v>0</v>
      </c>
      <c r="AU8" s="235">
        <f t="shared" ref="AU8:AU607" si="17">IF((R8-AC8)&lt;0,0,R8-AC8)</f>
        <v>36234.36</v>
      </c>
      <c r="AV8" s="235">
        <f t="shared" ref="AV8:AV607" si="18">IF(AM8&gt;1,0,R8-AM8*R8)</f>
        <v>25353.24101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/>
      </c>
      <c r="E9" s="231" t="str">
        <f t="array" ref="E9">INDEX(_Rge_Data_3rd_CY,$B9,E$1)</f>
        <v>Open</v>
      </c>
      <c r="F9" s="220" t="str">
        <f t="array" ref="F9">INDEX(_Rge_Data_3rd_CY,$B9,F$1)</f>
        <v/>
      </c>
      <c r="G9" s="220">
        <f t="array" ref="G9">INDEX(_Rge_Data_3rd_CY,$B9,G$1)</f>
        <v>0</v>
      </c>
      <c r="H9" s="220">
        <f t="array" ref="H9">INDEX(_Rge_Data_3rd_CY,$B9,H$1)</f>
        <v>0</v>
      </c>
      <c r="I9" s="220">
        <f t="array" ref="I9">INDEX(_Rge_Data_3rd_CY,$B9,I$1)</f>
        <v>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0</v>
      </c>
      <c r="N9" s="220">
        <f t="array" ref="N9">INDEX(_Rge_Data_3rd_CY,$B9,N$1)</f>
        <v>0</v>
      </c>
      <c r="O9" s="220">
        <f t="shared" si="5"/>
        <v>0</v>
      </c>
      <c r="P9" s="221">
        <f t="shared" si="6"/>
        <v>0</v>
      </c>
      <c r="Q9" s="232" t="str">
        <f t="shared" si="9"/>
        <v>Y</v>
      </c>
      <c r="R9" s="223" t="str">
        <f t="array" ref="R9">INDEX(_Rge_Data_3rd_CY,$B9,R$1)</f>
        <v/>
      </c>
      <c r="S9" s="223">
        <f t="array" ref="S9">INDEX(_Rge_Data_3rd_CY,$B9,S$1)</f>
        <v>0</v>
      </c>
      <c r="T9" s="223">
        <f t="array" ref="T9">INDEX(_Rge_Data_3rd_CY,$B9,T$1)</f>
        <v>0</v>
      </c>
      <c r="U9" s="223">
        <f t="array" ref="U9">INDEX(_Rge_Data_3rd_CY,$B9,U$1)</f>
        <v>0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0</v>
      </c>
      <c r="Z9" s="223">
        <f t="array" ref="Z9">INDEX(_Rge_Data_3rd_CY,$B9,Z$1)</f>
        <v>0</v>
      </c>
      <c r="AA9" s="223">
        <f t="shared" si="7"/>
        <v>0</v>
      </c>
      <c r="AB9" s="224" t="str">
        <f t="shared" si="10"/>
        <v/>
      </c>
      <c r="AC9" s="233" t="str">
        <f t="array" ref="AC9">INDEX(_Rge_Data_3rd_CY,$B9,AC$1)</f>
        <v/>
      </c>
      <c r="AD9" s="233">
        <f t="array" ref="AD9">INDEX(_Rge_Data_3rd_CY,$B9,AD$1)</f>
        <v>0</v>
      </c>
      <c r="AE9" s="233">
        <f t="array" ref="AE9">INDEX(_Rge_Data_3rd_CY,$B9,AE$1)</f>
        <v>0</v>
      </c>
      <c r="AF9" s="233">
        <f t="array" ref="AF9">INDEX(_Rge_Data_3rd_CY,$B9,AF$1)</f>
        <v>0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0</v>
      </c>
      <c r="AK9" s="233">
        <f t="array" ref="AK9">INDEX(_Rge_Data_3rd_CY,$B9,AK$1)</f>
        <v>0</v>
      </c>
      <c r="AL9" s="233">
        <f t="shared" si="11"/>
        <v>0</v>
      </c>
      <c r="AM9" s="234">
        <f t="shared" si="8"/>
        <v>0</v>
      </c>
      <c r="AN9" s="235">
        <f>IFERROR(IF(AND($E9="OPEN",$AA9&gt;0),$AA9*_SoP*$AM9,IF(AND($E9="CLOSED",$AA9&gt;0),$AA9*_SoL*$AM9,0)),0)</f>
        <v>0</v>
      </c>
      <c r="AO9" s="235">
        <f>IFERROR(IF($AA9&lt;0,$AA9*_SoL,0),0)</f>
        <v>0</v>
      </c>
      <c r="AP9" s="236">
        <f t="shared" si="12"/>
        <v>0</v>
      </c>
      <c r="AQ9" s="236">
        <f t="shared" si="13"/>
        <v>0</v>
      </c>
      <c r="AR9" s="236">
        <f t="shared" si="14"/>
        <v>0</v>
      </c>
      <c r="AS9" s="236">
        <f t="shared" si="15"/>
        <v>0</v>
      </c>
      <c r="AT9" s="236">
        <f t="shared" si="16"/>
        <v>0</v>
      </c>
      <c r="AU9" s="235">
        <f t="shared" si="17"/>
        <v>0</v>
      </c>
      <c r="AV9" s="235">
        <f t="shared" si="18"/>
        <v>0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/>
      </c>
      <c r="E10" s="231" t="str">
        <f t="array" ref="E10">INDEX(_Rge_Data_3rd_CY,$B10,E$1)</f>
        <v>Open</v>
      </c>
      <c r="F10" s="220" t="str">
        <f t="array" ref="F10">INDEX(_Rge_Data_3rd_CY,$B10,F$1)</f>
        <v/>
      </c>
      <c r="G10" s="220">
        <f t="array" ref="G10">INDEX(_Rge_Data_3rd_CY,$B10,G$1)</f>
        <v>0</v>
      </c>
      <c r="H10" s="220">
        <f t="array" ref="H10">INDEX(_Rge_Data_3rd_CY,$B10,H$1)</f>
        <v>0</v>
      </c>
      <c r="I10" s="220">
        <f t="array" ref="I10">INDEX(_Rge_Data_3rd_CY,$B10,I$1)</f>
        <v>0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0</v>
      </c>
      <c r="N10" s="220">
        <f t="array" ref="N10">INDEX(_Rge_Data_3rd_CY,$B10,N$1)</f>
        <v>0</v>
      </c>
      <c r="O10" s="220">
        <f t="shared" si="5"/>
        <v>0</v>
      </c>
      <c r="P10" s="221">
        <f t="shared" si="6"/>
        <v>0</v>
      </c>
      <c r="Q10" s="232" t="str">
        <f t="shared" si="9"/>
        <v>Y</v>
      </c>
      <c r="R10" s="223" t="str">
        <f t="array" ref="R10">INDEX(_Rge_Data_3rd_CY,$B10,R$1)</f>
        <v/>
      </c>
      <c r="S10" s="223">
        <f t="array" ref="S10">INDEX(_Rge_Data_3rd_CY,$B10,S$1)</f>
        <v>0</v>
      </c>
      <c r="T10" s="223">
        <f t="array" ref="T10">INDEX(_Rge_Data_3rd_CY,$B10,T$1)</f>
        <v>0</v>
      </c>
      <c r="U10" s="223">
        <f t="array" ref="U10">INDEX(_Rge_Data_3rd_CY,$B10,U$1)</f>
        <v>0</v>
      </c>
      <c r="V10" s="223">
        <f t="array" ref="V10">INDEX(_Rge_Data_3rd_CY,$B10,V$1)</f>
        <v>0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0</v>
      </c>
      <c r="Z10" s="223">
        <f t="array" ref="Z10">INDEX(_Rge_Data_3rd_CY,$B10,Z$1)</f>
        <v>0</v>
      </c>
      <c r="AA10" s="223">
        <f t="shared" si="7"/>
        <v>0</v>
      </c>
      <c r="AB10" s="224" t="str">
        <f t="shared" si="10"/>
        <v/>
      </c>
      <c r="AC10" s="233" t="str">
        <f t="array" ref="AC10">INDEX(_Rge_Data_3rd_CY,$B10,AC$1)</f>
        <v/>
      </c>
      <c r="AD10" s="233">
        <f t="array" ref="AD10">INDEX(_Rge_Data_3rd_CY,$B10,AD$1)</f>
        <v>0</v>
      </c>
      <c r="AE10" s="233">
        <f t="array" ref="AE10">INDEX(_Rge_Data_3rd_CY,$B10,AE$1)</f>
        <v>0</v>
      </c>
      <c r="AF10" s="233">
        <f t="array" ref="AF10">INDEX(_Rge_Data_3rd_CY,$B10,AF$1)</f>
        <v>0</v>
      </c>
      <c r="AG10" s="233">
        <f t="array" ref="AG10">INDEX(_Rge_Data_3rd_CY,$B10,AG$1)</f>
        <v>0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0</v>
      </c>
      <c r="AK10" s="233">
        <f t="array" ref="AK10">INDEX(_Rge_Data_3rd_CY,$B10,AK$1)</f>
        <v>0</v>
      </c>
      <c r="AL10" s="233">
        <f t="shared" si="11"/>
        <v>0</v>
      </c>
      <c r="AM10" s="234">
        <f t="shared" si="8"/>
        <v>0</v>
      </c>
      <c r="AN10" s="235">
        <f>IFERROR(IF(AND($E10="OPEN",$AA10&gt;0),$AA10*_SoP*$AM10,IF(AND($E10="CLOSED",$AA10&gt;0),$AA10*_SoL*$AM10,0)),0)</f>
        <v>0</v>
      </c>
      <c r="AO10" s="235">
        <f>IFERROR(IF($AA10&lt;0,$AA10*_SoL,0),0)</f>
        <v>0</v>
      </c>
      <c r="AP10" s="236">
        <f t="shared" si="12"/>
        <v>0</v>
      </c>
      <c r="AQ10" s="236">
        <f t="shared" si="13"/>
        <v>0</v>
      </c>
      <c r="AR10" s="236">
        <f t="shared" si="14"/>
        <v>0</v>
      </c>
      <c r="AS10" s="236">
        <f t="shared" si="15"/>
        <v>0</v>
      </c>
      <c r="AT10" s="236">
        <f t="shared" si="16"/>
        <v>0</v>
      </c>
      <c r="AU10" s="235">
        <f t="shared" si="17"/>
        <v>0</v>
      </c>
      <c r="AV10" s="235">
        <f t="shared" si="18"/>
        <v>0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/>
      </c>
      <c r="E11" s="231" t="str">
        <f t="array" ref="E11">INDEX(_Rge_Data_3rd_CY,$B11,E$1)</f>
        <v>Open</v>
      </c>
      <c r="F11" s="220" t="str">
        <f t="array" ref="F11">INDEX(_Rge_Data_3rd_CY,$B11,F$1)</f>
        <v/>
      </c>
      <c r="G11" s="220">
        <f t="array" ref="G11">INDEX(_Rge_Data_3rd_CY,$B11,G$1)</f>
        <v>0</v>
      </c>
      <c r="H11" s="220">
        <f t="array" ref="H11">INDEX(_Rge_Data_3rd_CY,$B11,H$1)</f>
        <v>0</v>
      </c>
      <c r="I11" s="220">
        <f t="array" ref="I11">INDEX(_Rge_Data_3rd_CY,$B11,I$1)</f>
        <v>0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0</v>
      </c>
      <c r="N11" s="220">
        <f t="array" ref="N11">INDEX(_Rge_Data_3rd_CY,$B11,N$1)</f>
        <v>0</v>
      </c>
      <c r="O11" s="220">
        <f t="shared" si="5"/>
        <v>0</v>
      </c>
      <c r="P11" s="221">
        <f t="shared" si="6"/>
        <v>0</v>
      </c>
      <c r="Q11" s="232" t="str">
        <f t="shared" si="9"/>
        <v>Y</v>
      </c>
      <c r="R11" s="223" t="str">
        <f t="array" ref="R11">INDEX(_Rge_Data_3rd_CY,$B11,R$1)</f>
        <v/>
      </c>
      <c r="S11" s="223">
        <f t="array" ref="S11">INDEX(_Rge_Data_3rd_CY,$B11,S$1)</f>
        <v>0</v>
      </c>
      <c r="T11" s="223">
        <f t="array" ref="T11">INDEX(_Rge_Data_3rd_CY,$B11,T$1)</f>
        <v>0</v>
      </c>
      <c r="U11" s="223">
        <f t="array" ref="U11">INDEX(_Rge_Data_3rd_CY,$B11,U$1)</f>
        <v>0</v>
      </c>
      <c r="V11" s="223">
        <f t="array" ref="V11">INDEX(_Rge_Data_3rd_CY,$B11,V$1)</f>
        <v>0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0</v>
      </c>
      <c r="Z11" s="223">
        <f t="array" ref="Z11">INDEX(_Rge_Data_3rd_CY,$B11,Z$1)</f>
        <v>0</v>
      </c>
      <c r="AA11" s="223">
        <f t="shared" si="7"/>
        <v>0</v>
      </c>
      <c r="AB11" s="224" t="str">
        <f t="shared" si="10"/>
        <v/>
      </c>
      <c r="AC11" s="233" t="str">
        <f t="array" ref="AC11">INDEX(_Rge_Data_3rd_CY,$B11,AC$1)</f>
        <v/>
      </c>
      <c r="AD11" s="233">
        <f t="array" ref="AD11">INDEX(_Rge_Data_3rd_CY,$B11,AD$1)</f>
        <v>0</v>
      </c>
      <c r="AE11" s="233">
        <f t="array" ref="AE11">INDEX(_Rge_Data_3rd_CY,$B11,AE$1)</f>
        <v>0</v>
      </c>
      <c r="AF11" s="233">
        <f t="array" ref="AF11">INDEX(_Rge_Data_3rd_CY,$B11,AF$1)</f>
        <v>0</v>
      </c>
      <c r="AG11" s="233">
        <f t="array" ref="AG11">INDEX(_Rge_Data_3rd_CY,$B11,AG$1)</f>
        <v>0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0</v>
      </c>
      <c r="AK11" s="233">
        <f t="array" ref="AK11">INDEX(_Rge_Data_3rd_CY,$B11,AK$1)</f>
        <v>0</v>
      </c>
      <c r="AL11" s="233">
        <f t="shared" si="11"/>
        <v>0</v>
      </c>
      <c r="AM11" s="234">
        <f t="shared" si="8"/>
        <v>0</v>
      </c>
      <c r="AN11" s="235">
        <f>IFERROR(IF(AND($E11="OPEN",$AA11&gt;0),$AA11*_SoP*$AM11,IF(AND($E11="CLOSED",$AA11&gt;0),$AA11*_SoL*$AM11,0)),0)</f>
        <v>0</v>
      </c>
      <c r="AO11" s="235">
        <f>IFERROR(IF($AA11&lt;0,$AA11*_SoL,0),0)</f>
        <v>0</v>
      </c>
      <c r="AP11" s="236">
        <f t="shared" si="12"/>
        <v>0</v>
      </c>
      <c r="AQ11" s="236">
        <f t="shared" si="13"/>
        <v>0</v>
      </c>
      <c r="AR11" s="236">
        <f t="shared" si="14"/>
        <v>0</v>
      </c>
      <c r="AS11" s="236">
        <f t="shared" si="15"/>
        <v>0</v>
      </c>
      <c r="AT11" s="236">
        <f t="shared" si="16"/>
        <v>0</v>
      </c>
      <c r="AU11" s="235">
        <f t="shared" si="17"/>
        <v>0</v>
      </c>
      <c r="AV11" s="235">
        <f t="shared" si="18"/>
        <v>0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/>
      </c>
      <c r="E12" s="231" t="str">
        <f t="array" ref="E12">INDEX(_Rge_Data_3rd_CY,$B12,E$1)</f>
        <v>Open</v>
      </c>
      <c r="F12" s="220" t="str">
        <f t="array" ref="F12">INDEX(_Rge_Data_3rd_CY,$B12,F$1)</f>
        <v/>
      </c>
      <c r="G12" s="220">
        <f t="array" ref="G12">INDEX(_Rge_Data_3rd_CY,$B12,G$1)</f>
        <v>0</v>
      </c>
      <c r="H12" s="220">
        <f t="array" ref="H12">INDEX(_Rge_Data_3rd_CY,$B12,H$1)</f>
        <v>0</v>
      </c>
      <c r="I12" s="220">
        <f t="array" ref="I12">INDEX(_Rge_Data_3rd_CY,$B12,I$1)</f>
        <v>0</v>
      </c>
      <c r="J12" s="220">
        <f t="array" ref="J12">INDEX(_Rge_Data_3rd_CY,$B12,J$1)</f>
        <v>0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0</v>
      </c>
      <c r="N12" s="220">
        <f t="array" ref="N12">INDEX(_Rge_Data_3rd_CY,$B12,N$1)</f>
        <v>0</v>
      </c>
      <c r="O12" s="220">
        <f t="shared" si="5"/>
        <v>0</v>
      </c>
      <c r="P12" s="221">
        <f t="shared" si="6"/>
        <v>0</v>
      </c>
      <c r="Q12" s="232" t="str">
        <f t="shared" si="9"/>
        <v>Y</v>
      </c>
      <c r="R12" s="223" t="str">
        <f t="array" ref="R12">INDEX(_Rge_Data_3rd_CY,$B12,R$1)</f>
        <v/>
      </c>
      <c r="S12" s="223">
        <f t="array" ref="S12">INDEX(_Rge_Data_3rd_CY,$B12,S$1)</f>
        <v>0</v>
      </c>
      <c r="T12" s="223">
        <f t="array" ref="T12">INDEX(_Rge_Data_3rd_CY,$B12,T$1)</f>
        <v>0</v>
      </c>
      <c r="U12" s="223">
        <f t="array" ref="U12">INDEX(_Rge_Data_3rd_CY,$B12,U$1)</f>
        <v>0</v>
      </c>
      <c r="V12" s="223">
        <f t="array" ref="V12">INDEX(_Rge_Data_3rd_CY,$B12,V$1)</f>
        <v>0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0</v>
      </c>
      <c r="Z12" s="223">
        <f t="array" ref="Z12">INDEX(_Rge_Data_3rd_CY,$B12,Z$1)</f>
        <v>0</v>
      </c>
      <c r="AA12" s="223">
        <f t="shared" si="7"/>
        <v>0</v>
      </c>
      <c r="AB12" s="224" t="str">
        <f t="shared" si="10"/>
        <v/>
      </c>
      <c r="AC12" s="233" t="str">
        <f t="array" ref="AC12">INDEX(_Rge_Data_3rd_CY,$B12,AC$1)</f>
        <v/>
      </c>
      <c r="AD12" s="233">
        <f t="array" ref="AD12">INDEX(_Rge_Data_3rd_CY,$B12,AD$1)</f>
        <v>0</v>
      </c>
      <c r="AE12" s="233">
        <f t="array" ref="AE12">INDEX(_Rge_Data_3rd_CY,$B12,AE$1)</f>
        <v>0</v>
      </c>
      <c r="AF12" s="233">
        <f t="array" ref="AF12">INDEX(_Rge_Data_3rd_CY,$B12,AF$1)</f>
        <v>0</v>
      </c>
      <c r="AG12" s="233">
        <f t="array" ref="AG12">INDEX(_Rge_Data_3rd_CY,$B12,AG$1)</f>
        <v>0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0</v>
      </c>
      <c r="AK12" s="233">
        <f t="array" ref="AK12">INDEX(_Rge_Data_3rd_CY,$B12,AK$1)</f>
        <v>0</v>
      </c>
      <c r="AL12" s="233">
        <f t="shared" si="11"/>
        <v>0</v>
      </c>
      <c r="AM12" s="234">
        <f t="shared" si="8"/>
        <v>0</v>
      </c>
      <c r="AN12" s="235">
        <f>IFERROR(IF(AND($E12="OPEN",$AA12&gt;0),$AA12*_SoP*$AM12,IF(AND($E12="CLOSED",$AA12&gt;0),$AA12*_SoL*$AM12,0)),0)</f>
        <v>0</v>
      </c>
      <c r="AO12" s="235">
        <f>IFERROR(IF($AA12&lt;0,$AA12*_SoL,0),0)</f>
        <v>0</v>
      </c>
      <c r="AP12" s="236">
        <f t="shared" si="12"/>
        <v>0</v>
      </c>
      <c r="AQ12" s="236">
        <f t="shared" si="13"/>
        <v>0</v>
      </c>
      <c r="AR12" s="236">
        <f t="shared" si="14"/>
        <v>0</v>
      </c>
      <c r="AS12" s="236">
        <f t="shared" si="15"/>
        <v>0</v>
      </c>
      <c r="AT12" s="236">
        <f t="shared" si="16"/>
        <v>0</v>
      </c>
      <c r="AU12" s="235">
        <f t="shared" si="17"/>
        <v>0</v>
      </c>
      <c r="AV12" s="235">
        <f t="shared" si="18"/>
        <v>0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/>
      </c>
      <c r="E13" s="231" t="str">
        <f t="array" ref="E13">INDEX(_Rge_Data_3rd_CY,$B13,E$1)</f>
        <v>Open</v>
      </c>
      <c r="F13" s="220" t="str">
        <f t="array" ref="F13">INDEX(_Rge_Data_3rd_CY,$B13,F$1)</f>
        <v/>
      </c>
      <c r="G13" s="220">
        <f t="array" ref="G13">INDEX(_Rge_Data_3rd_CY,$B13,G$1)</f>
        <v>0</v>
      </c>
      <c r="H13" s="220">
        <f t="array" ref="H13">INDEX(_Rge_Data_3rd_CY,$B13,H$1)</f>
        <v>0</v>
      </c>
      <c r="I13" s="220">
        <f t="array" ref="I13">INDEX(_Rge_Data_3rd_CY,$B13,I$1)</f>
        <v>0</v>
      </c>
      <c r="J13" s="220">
        <f t="array" ref="J13">INDEX(_Rge_Data_3rd_CY,$B13,J$1)</f>
        <v>0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0</v>
      </c>
      <c r="O13" s="220">
        <f t="shared" si="5"/>
        <v>0</v>
      </c>
      <c r="P13" s="221">
        <f t="shared" si="6"/>
        <v>0</v>
      </c>
      <c r="Q13" s="232" t="str">
        <f t="shared" si="9"/>
        <v>Y</v>
      </c>
      <c r="R13" s="223" t="str">
        <f t="array" ref="R13">INDEX(_Rge_Data_3rd_CY,$B13,R$1)</f>
        <v/>
      </c>
      <c r="S13" s="223">
        <f t="array" ref="S13">INDEX(_Rge_Data_3rd_CY,$B13,S$1)</f>
        <v>0</v>
      </c>
      <c r="T13" s="223">
        <f t="array" ref="T13">INDEX(_Rge_Data_3rd_CY,$B13,T$1)</f>
        <v>0</v>
      </c>
      <c r="U13" s="223">
        <f t="array" ref="U13">INDEX(_Rge_Data_3rd_CY,$B13,U$1)</f>
        <v>0</v>
      </c>
      <c r="V13" s="223">
        <f t="array" ref="V13">INDEX(_Rge_Data_3rd_CY,$B13,V$1)</f>
        <v>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0</v>
      </c>
      <c r="Z13" s="223">
        <f t="array" ref="Z13">INDEX(_Rge_Data_3rd_CY,$B13,Z$1)</f>
        <v>0</v>
      </c>
      <c r="AA13" s="223">
        <f t="shared" si="7"/>
        <v>0</v>
      </c>
      <c r="AB13" s="224" t="str">
        <f t="shared" si="10"/>
        <v/>
      </c>
      <c r="AC13" s="233" t="str">
        <f t="array" ref="AC13">INDEX(_Rge_Data_3rd_CY,$B13,AC$1)</f>
        <v/>
      </c>
      <c r="AD13" s="233">
        <f t="array" ref="AD13">INDEX(_Rge_Data_3rd_CY,$B13,AD$1)</f>
        <v>0</v>
      </c>
      <c r="AE13" s="233">
        <f t="array" ref="AE13">INDEX(_Rge_Data_3rd_CY,$B13,AE$1)</f>
        <v>0</v>
      </c>
      <c r="AF13" s="233">
        <f t="array" ref="AF13">INDEX(_Rge_Data_3rd_CY,$B13,AF$1)</f>
        <v>0</v>
      </c>
      <c r="AG13" s="233">
        <f t="array" ref="AG13">INDEX(_Rge_Data_3rd_CY,$B13,AG$1)</f>
        <v>0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0</v>
      </c>
      <c r="AK13" s="233">
        <f t="array" ref="AK13">INDEX(_Rge_Data_3rd_CY,$B13,AK$1)</f>
        <v>0</v>
      </c>
      <c r="AL13" s="233">
        <f t="shared" si="11"/>
        <v>0</v>
      </c>
      <c r="AM13" s="234">
        <f t="shared" si="8"/>
        <v>0</v>
      </c>
      <c r="AN13" s="235">
        <f>IFERROR(IF(AND($E13="OPEN",$AA13&gt;0),$AA13*_SoP*$AM13,IF(AND($E13="CLOSED",$AA13&gt;0),$AA13*_SoL*$AM13,0)),0)</f>
        <v>0</v>
      </c>
      <c r="AO13" s="235">
        <f>IFERROR(IF($AA13&lt;0,$AA13*_SoL,0),0)</f>
        <v>0</v>
      </c>
      <c r="AP13" s="236">
        <f t="shared" si="12"/>
        <v>0</v>
      </c>
      <c r="AQ13" s="236">
        <f t="shared" si="13"/>
        <v>0</v>
      </c>
      <c r="AR13" s="236">
        <f t="shared" si="14"/>
        <v>0</v>
      </c>
      <c r="AS13" s="236">
        <f t="shared" si="15"/>
        <v>0</v>
      </c>
      <c r="AT13" s="236">
        <f t="shared" si="16"/>
        <v>0</v>
      </c>
      <c r="AU13" s="235">
        <f t="shared" si="17"/>
        <v>0</v>
      </c>
      <c r="AV13" s="235">
        <f t="shared" si="18"/>
        <v>0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/>
      </c>
      <c r="E14" s="231" t="str">
        <f t="array" ref="E14">INDEX(_Rge_Data_3rd_CY,$B14,E$1)</f>
        <v>Open</v>
      </c>
      <c r="F14" s="220" t="str">
        <f t="array" ref="F14">INDEX(_Rge_Data_3rd_CY,$B14,F$1)</f>
        <v/>
      </c>
      <c r="G14" s="220">
        <f t="array" ref="G14">INDEX(_Rge_Data_3rd_CY,$B14,G$1)</f>
        <v>0</v>
      </c>
      <c r="H14" s="220">
        <f t="array" ref="H14">INDEX(_Rge_Data_3rd_CY,$B14,H$1)</f>
        <v>0</v>
      </c>
      <c r="I14" s="220">
        <f t="array" ref="I14">INDEX(_Rge_Data_3rd_CY,$B14,I$1)</f>
        <v>0</v>
      </c>
      <c r="J14" s="220">
        <f t="array" ref="J14">INDEX(_Rge_Data_3rd_CY,$B14,J$1)</f>
        <v>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0</v>
      </c>
      <c r="N14" s="220">
        <f t="array" ref="N14">INDEX(_Rge_Data_3rd_CY,$B14,N$1)</f>
        <v>0</v>
      </c>
      <c r="O14" s="220">
        <f t="shared" si="5"/>
        <v>0</v>
      </c>
      <c r="P14" s="221">
        <f t="shared" si="6"/>
        <v>0</v>
      </c>
      <c r="Q14" s="232" t="str">
        <f t="shared" si="9"/>
        <v>Y</v>
      </c>
      <c r="R14" s="223" t="str">
        <f t="array" ref="R14">INDEX(_Rge_Data_3rd_CY,$B14,R$1)</f>
        <v/>
      </c>
      <c r="S14" s="223">
        <f t="array" ref="S14">INDEX(_Rge_Data_3rd_CY,$B14,S$1)</f>
        <v>0</v>
      </c>
      <c r="T14" s="223">
        <f t="array" ref="T14">INDEX(_Rge_Data_3rd_CY,$B14,T$1)</f>
        <v>0</v>
      </c>
      <c r="U14" s="223">
        <f t="array" ref="U14">INDEX(_Rge_Data_3rd_CY,$B14,U$1)</f>
        <v>0</v>
      </c>
      <c r="V14" s="223">
        <f t="array" ref="V14">INDEX(_Rge_Data_3rd_CY,$B14,V$1)</f>
        <v>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0</v>
      </c>
      <c r="Z14" s="223">
        <f t="array" ref="Z14">INDEX(_Rge_Data_3rd_CY,$B14,Z$1)</f>
        <v>0</v>
      </c>
      <c r="AA14" s="223">
        <f t="shared" si="7"/>
        <v>0</v>
      </c>
      <c r="AB14" s="224" t="str">
        <f t="shared" si="10"/>
        <v/>
      </c>
      <c r="AC14" s="233" t="str">
        <f t="array" ref="AC14">INDEX(_Rge_Data_3rd_CY,$B14,AC$1)</f>
        <v/>
      </c>
      <c r="AD14" s="233">
        <f t="array" ref="AD14">INDEX(_Rge_Data_3rd_CY,$B14,AD$1)</f>
        <v>0</v>
      </c>
      <c r="AE14" s="233">
        <f t="array" ref="AE14">INDEX(_Rge_Data_3rd_CY,$B14,AE$1)</f>
        <v>0</v>
      </c>
      <c r="AF14" s="233">
        <f t="array" ref="AF14">INDEX(_Rge_Data_3rd_CY,$B14,AF$1)</f>
        <v>0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0</v>
      </c>
      <c r="AK14" s="233">
        <f t="array" ref="AK14">INDEX(_Rge_Data_3rd_CY,$B14,AK$1)</f>
        <v>0</v>
      </c>
      <c r="AL14" s="233">
        <f t="shared" si="11"/>
        <v>0</v>
      </c>
      <c r="AM14" s="234">
        <f t="shared" si="8"/>
        <v>0</v>
      </c>
      <c r="AN14" s="235">
        <f>IFERROR(IF(AND($E14="OPEN",$AA14&gt;0),$AA14*_SoP*$AM14,IF(AND($E14="CLOSED",$AA14&gt;0),$AA14*_SoL*$AM14,0)),0)</f>
        <v>0</v>
      </c>
      <c r="AO14" s="235">
        <f>IFERROR(IF($AA14&lt;0,$AA14*_SoL,0),0)</f>
        <v>0</v>
      </c>
      <c r="AP14" s="236">
        <f t="shared" si="12"/>
        <v>0</v>
      </c>
      <c r="AQ14" s="236">
        <f t="shared" si="13"/>
        <v>0</v>
      </c>
      <c r="AR14" s="236">
        <f t="shared" si="14"/>
        <v>0</v>
      </c>
      <c r="AS14" s="236">
        <f t="shared" si="15"/>
        <v>0</v>
      </c>
      <c r="AT14" s="236">
        <f t="shared" si="16"/>
        <v>0</v>
      </c>
      <c r="AU14" s="235">
        <f t="shared" si="17"/>
        <v>0</v>
      </c>
      <c r="AV14" s="235">
        <f t="shared" si="18"/>
        <v>0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/>
      </c>
      <c r="E15" s="231" t="str">
        <f t="array" ref="E15">INDEX(_Rge_Data_3rd_CY,$B15,E$1)</f>
        <v>Open</v>
      </c>
      <c r="F15" s="220" t="str">
        <f t="array" ref="F15">INDEX(_Rge_Data_3rd_CY,$B15,F$1)</f>
        <v/>
      </c>
      <c r="G15" s="220">
        <f t="array" ref="G15">INDEX(_Rge_Data_3rd_CY,$B15,G$1)</f>
        <v>0</v>
      </c>
      <c r="H15" s="220">
        <f t="array" ref="H15">INDEX(_Rge_Data_3rd_CY,$B15,H$1)</f>
        <v>0</v>
      </c>
      <c r="I15" s="220">
        <f t="array" ref="I15">INDEX(_Rge_Data_3rd_CY,$B15,I$1)</f>
        <v>0</v>
      </c>
      <c r="J15" s="220">
        <f t="array" ref="J15">INDEX(_Rge_Data_3rd_CY,$B15,J$1)</f>
        <v>0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0</v>
      </c>
      <c r="N15" s="220">
        <f t="array" ref="N15">INDEX(_Rge_Data_3rd_CY,$B15,N$1)</f>
        <v>0</v>
      </c>
      <c r="O15" s="220">
        <f t="shared" si="5"/>
        <v>0</v>
      </c>
      <c r="P15" s="221">
        <f t="shared" si="6"/>
        <v>0</v>
      </c>
      <c r="Q15" s="232" t="str">
        <f t="shared" si="9"/>
        <v>Y</v>
      </c>
      <c r="R15" s="223" t="str">
        <f t="array" ref="R15">INDEX(_Rge_Data_3rd_CY,$B15,R$1)</f>
        <v/>
      </c>
      <c r="S15" s="223">
        <f t="array" ref="S15">INDEX(_Rge_Data_3rd_CY,$B15,S$1)</f>
        <v>0</v>
      </c>
      <c r="T15" s="223">
        <f t="array" ref="T15">INDEX(_Rge_Data_3rd_CY,$B15,T$1)</f>
        <v>0</v>
      </c>
      <c r="U15" s="223">
        <f t="array" ref="U15">INDEX(_Rge_Data_3rd_CY,$B15,U$1)</f>
        <v>0</v>
      </c>
      <c r="V15" s="223">
        <f t="array" ref="V15">INDEX(_Rge_Data_3rd_CY,$B15,V$1)</f>
        <v>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0</v>
      </c>
      <c r="Z15" s="223">
        <f t="array" ref="Z15">INDEX(_Rge_Data_3rd_CY,$B15,Z$1)</f>
        <v>0</v>
      </c>
      <c r="AA15" s="223">
        <f t="shared" si="7"/>
        <v>0</v>
      </c>
      <c r="AB15" s="224" t="str">
        <f t="shared" si="10"/>
        <v/>
      </c>
      <c r="AC15" s="233" t="str">
        <f t="array" ref="AC15">INDEX(_Rge_Data_3rd_CY,$B15,AC$1)</f>
        <v/>
      </c>
      <c r="AD15" s="233">
        <f t="array" ref="AD15">INDEX(_Rge_Data_3rd_CY,$B15,AD$1)</f>
        <v>0</v>
      </c>
      <c r="AE15" s="233">
        <f t="array" ref="AE15">INDEX(_Rge_Data_3rd_CY,$B15,AE$1)</f>
        <v>0</v>
      </c>
      <c r="AF15" s="233">
        <f t="array" ref="AF15">INDEX(_Rge_Data_3rd_CY,$B15,AF$1)</f>
        <v>0</v>
      </c>
      <c r="AG15" s="233">
        <f t="array" ref="AG15">INDEX(_Rge_Data_3rd_CY,$B15,AG$1)</f>
        <v>0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0</v>
      </c>
      <c r="AK15" s="233">
        <f t="array" ref="AK15">INDEX(_Rge_Data_3rd_CY,$B15,AK$1)</f>
        <v>0</v>
      </c>
      <c r="AL15" s="233">
        <f t="shared" si="11"/>
        <v>0</v>
      </c>
      <c r="AM15" s="234">
        <f t="shared" si="8"/>
        <v>0</v>
      </c>
      <c r="AN15" s="235">
        <f>IFERROR(IF(AND($E15="OPEN",$AA15&gt;0),$AA15*_SoP*$AM15,IF(AND($E15="CLOSED",$AA15&gt;0),$AA15*_SoL*$AM15,0)),0)</f>
        <v>0</v>
      </c>
      <c r="AO15" s="235">
        <f>IFERROR(IF($AA15&lt;0,$AA15*_SoL,0),0)</f>
        <v>0</v>
      </c>
      <c r="AP15" s="236">
        <f t="shared" si="12"/>
        <v>0</v>
      </c>
      <c r="AQ15" s="236">
        <f t="shared" si="13"/>
        <v>0</v>
      </c>
      <c r="AR15" s="236">
        <f t="shared" si="14"/>
        <v>0</v>
      </c>
      <c r="AS15" s="236">
        <f t="shared" si="15"/>
        <v>0</v>
      </c>
      <c r="AT15" s="236">
        <f t="shared" si="16"/>
        <v>0</v>
      </c>
      <c r="AU15" s="235">
        <f t="shared" si="17"/>
        <v>0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/>
      </c>
      <c r="E16" s="231" t="str">
        <f t="array" ref="E16">INDEX(_Rge_Data_3rd_CY,$B16,E$1)</f>
        <v>Open</v>
      </c>
      <c r="F16" s="220" t="str">
        <f t="array" ref="F16">INDEX(_Rge_Data_3rd_CY,$B16,F$1)</f>
        <v/>
      </c>
      <c r="G16" s="220">
        <f t="array" ref="G16">INDEX(_Rge_Data_3rd_CY,$B16,G$1)</f>
        <v>0</v>
      </c>
      <c r="H16" s="220">
        <f t="array" ref="H16">INDEX(_Rge_Data_3rd_CY,$B16,H$1)</f>
        <v>0</v>
      </c>
      <c r="I16" s="220">
        <f t="array" ref="I16">INDEX(_Rge_Data_3rd_CY,$B16,I$1)</f>
        <v>0</v>
      </c>
      <c r="J16" s="220">
        <f t="array" ref="J16">INDEX(_Rge_Data_3rd_CY,$B16,J$1)</f>
        <v>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0</v>
      </c>
      <c r="N16" s="220">
        <f t="array" ref="N16">INDEX(_Rge_Data_3rd_CY,$B16,N$1)</f>
        <v>0</v>
      </c>
      <c r="O16" s="220">
        <f t="shared" si="5"/>
        <v>0</v>
      </c>
      <c r="P16" s="221">
        <f t="shared" si="6"/>
        <v>0</v>
      </c>
      <c r="Q16" s="232" t="str">
        <f t="shared" si="9"/>
        <v>Y</v>
      </c>
      <c r="R16" s="223" t="str">
        <f t="array" ref="R16">INDEX(_Rge_Data_3rd_CY,$B16,R$1)</f>
        <v/>
      </c>
      <c r="S16" s="223">
        <f t="array" ref="S16">INDEX(_Rge_Data_3rd_CY,$B16,S$1)</f>
        <v>0</v>
      </c>
      <c r="T16" s="223">
        <f t="array" ref="T16">INDEX(_Rge_Data_3rd_CY,$B16,T$1)</f>
        <v>0</v>
      </c>
      <c r="U16" s="223">
        <f t="array" ref="U16">INDEX(_Rge_Data_3rd_CY,$B16,U$1)</f>
        <v>0</v>
      </c>
      <c r="V16" s="223">
        <f t="array" ref="V16">INDEX(_Rge_Data_3rd_CY,$B16,V$1)</f>
        <v>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0</v>
      </c>
      <c r="Z16" s="223">
        <f t="array" ref="Z16">INDEX(_Rge_Data_3rd_CY,$B16,Z$1)</f>
        <v>0</v>
      </c>
      <c r="AA16" s="223">
        <f t="shared" si="7"/>
        <v>0</v>
      </c>
      <c r="AB16" s="224" t="str">
        <f t="shared" si="10"/>
        <v/>
      </c>
      <c r="AC16" s="233" t="str">
        <f t="array" ref="AC16">INDEX(_Rge_Data_3rd_CY,$B16,AC$1)</f>
        <v/>
      </c>
      <c r="AD16" s="233">
        <f t="array" ref="AD16">INDEX(_Rge_Data_3rd_CY,$B16,AD$1)</f>
        <v>0</v>
      </c>
      <c r="AE16" s="233">
        <f t="array" ref="AE16">INDEX(_Rge_Data_3rd_CY,$B16,AE$1)</f>
        <v>0</v>
      </c>
      <c r="AF16" s="233">
        <f t="array" ref="AF16">INDEX(_Rge_Data_3rd_CY,$B16,AF$1)</f>
        <v>0</v>
      </c>
      <c r="AG16" s="233">
        <f t="array" ref="AG16">INDEX(_Rge_Data_3rd_CY,$B16,AG$1)</f>
        <v>0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0</v>
      </c>
      <c r="AK16" s="233">
        <f t="array" ref="AK16">INDEX(_Rge_Data_3rd_CY,$B16,AK$1)</f>
        <v>0</v>
      </c>
      <c r="AL16" s="233">
        <f t="shared" si="11"/>
        <v>0</v>
      </c>
      <c r="AM16" s="234">
        <f t="shared" si="8"/>
        <v>0</v>
      </c>
      <c r="AN16" s="235">
        <f>IFERROR(IF(AND($E16="OPEN",$AA16&gt;0),$AA16*_SoP*$AM16,IF(AND($E16="CLOSED",$AA16&gt;0),$AA16*_SoL*$AM16,0)),0)</f>
        <v>0</v>
      </c>
      <c r="AO16" s="235">
        <f>IFERROR(IF($AA16&lt;0,$AA16*_SoL,0),0)</f>
        <v>0</v>
      </c>
      <c r="AP16" s="236">
        <f t="shared" si="12"/>
        <v>0</v>
      </c>
      <c r="AQ16" s="236">
        <f t="shared" si="13"/>
        <v>0</v>
      </c>
      <c r="AR16" s="236">
        <f t="shared" si="14"/>
        <v>0</v>
      </c>
      <c r="AS16" s="236">
        <f t="shared" si="15"/>
        <v>0</v>
      </c>
      <c r="AT16" s="236">
        <f t="shared" si="16"/>
        <v>0</v>
      </c>
      <c r="AU16" s="235">
        <f t="shared" si="17"/>
        <v>0</v>
      </c>
      <c r="AV16" s="235">
        <f t="shared" si="18"/>
        <v>0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/>
      </c>
      <c r="E17" s="231" t="str">
        <f t="array" ref="E17">INDEX(_Rge_Data_3rd_CY,$B17,E$1)</f>
        <v>Open</v>
      </c>
      <c r="F17" s="220" t="str">
        <f t="array" ref="F17">INDEX(_Rge_Data_3rd_CY,$B17,F$1)</f>
        <v/>
      </c>
      <c r="G17" s="220">
        <f t="array" ref="G17">INDEX(_Rge_Data_3rd_CY,$B17,G$1)</f>
        <v>0</v>
      </c>
      <c r="H17" s="220">
        <f t="array" ref="H17">INDEX(_Rge_Data_3rd_CY,$B17,H$1)</f>
        <v>0</v>
      </c>
      <c r="I17" s="220">
        <f t="array" ref="I17">INDEX(_Rge_Data_3rd_CY,$B17,I$1)</f>
        <v>0</v>
      </c>
      <c r="J17" s="220">
        <f t="array" ref="J17">INDEX(_Rge_Data_3rd_CY,$B17,J$1)</f>
        <v>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0</v>
      </c>
      <c r="N17" s="220">
        <f t="array" ref="N17">INDEX(_Rge_Data_3rd_CY,$B17,N$1)</f>
        <v>0</v>
      </c>
      <c r="O17" s="220">
        <f t="shared" si="5"/>
        <v>0</v>
      </c>
      <c r="P17" s="221">
        <f t="shared" si="6"/>
        <v>0</v>
      </c>
      <c r="Q17" s="232" t="str">
        <f t="shared" si="9"/>
        <v>Y</v>
      </c>
      <c r="R17" s="223" t="str">
        <f t="array" ref="R17">INDEX(_Rge_Data_3rd_CY,$B17,R$1)</f>
        <v/>
      </c>
      <c r="S17" s="223">
        <f t="array" ref="S17">INDEX(_Rge_Data_3rd_CY,$B17,S$1)</f>
        <v>0</v>
      </c>
      <c r="T17" s="223">
        <f t="array" ref="T17">INDEX(_Rge_Data_3rd_CY,$B17,T$1)</f>
        <v>0</v>
      </c>
      <c r="U17" s="223">
        <f t="array" ref="U17">INDEX(_Rge_Data_3rd_CY,$B17,U$1)</f>
        <v>0</v>
      </c>
      <c r="V17" s="223">
        <f t="array" ref="V17">INDEX(_Rge_Data_3rd_CY,$B17,V$1)</f>
        <v>0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0</v>
      </c>
      <c r="Z17" s="223">
        <f t="array" ref="Z17">INDEX(_Rge_Data_3rd_CY,$B17,Z$1)</f>
        <v>0</v>
      </c>
      <c r="AA17" s="223">
        <f t="shared" si="7"/>
        <v>0</v>
      </c>
      <c r="AB17" s="224" t="str">
        <f t="shared" si="10"/>
        <v/>
      </c>
      <c r="AC17" s="233" t="str">
        <f t="array" ref="AC17">INDEX(_Rge_Data_3rd_CY,$B17,AC$1)</f>
        <v/>
      </c>
      <c r="AD17" s="233">
        <f t="array" ref="AD17">INDEX(_Rge_Data_3rd_CY,$B17,AD$1)</f>
        <v>0</v>
      </c>
      <c r="AE17" s="233">
        <f t="array" ref="AE17">INDEX(_Rge_Data_3rd_CY,$B17,AE$1)</f>
        <v>0</v>
      </c>
      <c r="AF17" s="233">
        <f t="array" ref="AF17">INDEX(_Rge_Data_3rd_CY,$B17,AF$1)</f>
        <v>0</v>
      </c>
      <c r="AG17" s="233">
        <f t="array" ref="AG17">INDEX(_Rge_Data_3rd_CY,$B17,AG$1)</f>
        <v>0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0</v>
      </c>
      <c r="AK17" s="233">
        <f t="array" ref="AK17">INDEX(_Rge_Data_3rd_CY,$B17,AK$1)</f>
        <v>0</v>
      </c>
      <c r="AL17" s="233">
        <f t="shared" si="11"/>
        <v>0</v>
      </c>
      <c r="AM17" s="234">
        <f t="shared" si="8"/>
        <v>0</v>
      </c>
      <c r="AN17" s="235">
        <f>IFERROR(IF(AND($E17="OPEN",$AA17&gt;0),$AA17*_SoP*$AM17,IF(AND($E17="CLOSED",$AA17&gt;0),$AA17*_SoL*$AM17,0)),0)</f>
        <v>0</v>
      </c>
      <c r="AO17" s="235">
        <f>IFERROR(IF($AA17&lt;0,$AA17*_SoL,0),0)</f>
        <v>0</v>
      </c>
      <c r="AP17" s="236">
        <f t="shared" si="12"/>
        <v>0</v>
      </c>
      <c r="AQ17" s="236">
        <f t="shared" si="13"/>
        <v>0</v>
      </c>
      <c r="AR17" s="236">
        <f t="shared" si="14"/>
        <v>0</v>
      </c>
      <c r="AS17" s="236">
        <f t="shared" si="15"/>
        <v>0</v>
      </c>
      <c r="AT17" s="236">
        <f t="shared" si="16"/>
        <v>0</v>
      </c>
      <c r="AU17" s="235">
        <f t="shared" si="17"/>
        <v>0</v>
      </c>
      <c r="AV17" s="235">
        <f t="shared" si="18"/>
        <v>0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/>
      </c>
      <c r="E18" s="231" t="str">
        <f t="array" ref="E18">INDEX(_Rge_Data_3rd_CY,$B18,E$1)</f>
        <v>Open</v>
      </c>
      <c r="F18" s="220" t="str">
        <f t="array" ref="F18">INDEX(_Rge_Data_3rd_CY,$B18,F$1)</f>
        <v/>
      </c>
      <c r="G18" s="220">
        <f t="array" ref="G18">INDEX(_Rge_Data_3rd_CY,$B18,G$1)</f>
        <v>0</v>
      </c>
      <c r="H18" s="220">
        <f t="array" ref="H18">INDEX(_Rge_Data_3rd_CY,$B18,H$1)</f>
        <v>0</v>
      </c>
      <c r="I18" s="220">
        <f t="array" ref="I18">INDEX(_Rge_Data_3rd_CY,$B18,I$1)</f>
        <v>0</v>
      </c>
      <c r="J18" s="220">
        <f t="array" ref="J18">INDEX(_Rge_Data_3rd_CY,$B18,J$1)</f>
        <v>0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0</v>
      </c>
      <c r="N18" s="220">
        <f t="array" ref="N18">INDEX(_Rge_Data_3rd_CY,$B18,N$1)</f>
        <v>0</v>
      </c>
      <c r="O18" s="220">
        <f t="shared" si="5"/>
        <v>0</v>
      </c>
      <c r="P18" s="221">
        <f t="shared" si="6"/>
        <v>0</v>
      </c>
      <c r="Q18" s="232" t="str">
        <f t="shared" si="9"/>
        <v>Y</v>
      </c>
      <c r="R18" s="223" t="str">
        <f t="array" ref="R18">INDEX(_Rge_Data_3rd_CY,$B18,R$1)</f>
        <v/>
      </c>
      <c r="S18" s="223">
        <f t="array" ref="S18">INDEX(_Rge_Data_3rd_CY,$B18,S$1)</f>
        <v>0</v>
      </c>
      <c r="T18" s="223">
        <f t="array" ref="T18">INDEX(_Rge_Data_3rd_CY,$B18,T$1)</f>
        <v>0</v>
      </c>
      <c r="U18" s="223">
        <f t="array" ref="U18">INDEX(_Rge_Data_3rd_CY,$B18,U$1)</f>
        <v>0</v>
      </c>
      <c r="V18" s="223">
        <f t="array" ref="V18">INDEX(_Rge_Data_3rd_CY,$B18,V$1)</f>
        <v>0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0</v>
      </c>
      <c r="Z18" s="223">
        <f t="array" ref="Z18">INDEX(_Rge_Data_3rd_CY,$B18,Z$1)</f>
        <v>0</v>
      </c>
      <c r="AA18" s="223">
        <f t="shared" si="7"/>
        <v>0</v>
      </c>
      <c r="AB18" s="224" t="str">
        <f t="shared" si="10"/>
        <v/>
      </c>
      <c r="AC18" s="233" t="str">
        <f t="array" ref="AC18">INDEX(_Rge_Data_3rd_CY,$B18,AC$1)</f>
        <v/>
      </c>
      <c r="AD18" s="233">
        <f t="array" ref="AD18">INDEX(_Rge_Data_3rd_CY,$B18,AD$1)</f>
        <v>0</v>
      </c>
      <c r="AE18" s="233">
        <f t="array" ref="AE18">INDEX(_Rge_Data_3rd_CY,$B18,AE$1)</f>
        <v>0</v>
      </c>
      <c r="AF18" s="233">
        <f t="array" ref="AF18">INDEX(_Rge_Data_3rd_CY,$B18,AF$1)</f>
        <v>0</v>
      </c>
      <c r="AG18" s="233">
        <f t="array" ref="AG18">INDEX(_Rge_Data_3rd_CY,$B18,AG$1)</f>
        <v>0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0</v>
      </c>
      <c r="AK18" s="233">
        <f t="array" ref="AK18">INDEX(_Rge_Data_3rd_CY,$B18,AK$1)</f>
        <v>0</v>
      </c>
      <c r="AL18" s="233">
        <f t="shared" si="11"/>
        <v>0</v>
      </c>
      <c r="AM18" s="234">
        <f t="shared" si="8"/>
        <v>0</v>
      </c>
      <c r="AN18" s="235">
        <f>IFERROR(IF(AND($E18="OPEN",$AA18&gt;0),$AA18*_SoP*$AM18,IF(AND($E18="CLOSED",$AA18&gt;0),$AA18*_SoL*$AM18,0)),0)</f>
        <v>0</v>
      </c>
      <c r="AO18" s="235">
        <f>IFERROR(IF($AA18&lt;0,$AA18*_SoL,0),0)</f>
        <v>0</v>
      </c>
      <c r="AP18" s="236">
        <f t="shared" si="12"/>
        <v>0</v>
      </c>
      <c r="AQ18" s="236">
        <f t="shared" si="13"/>
        <v>0</v>
      </c>
      <c r="AR18" s="236">
        <f t="shared" si="14"/>
        <v>0</v>
      </c>
      <c r="AS18" s="236">
        <f t="shared" si="15"/>
        <v>0</v>
      </c>
      <c r="AT18" s="236">
        <f t="shared" si="16"/>
        <v>0</v>
      </c>
      <c r="AU18" s="235">
        <f t="shared" si="17"/>
        <v>0</v>
      </c>
      <c r="AV18" s="235">
        <f t="shared" si="18"/>
        <v>0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/>
      </c>
      <c r="E19" s="231" t="str">
        <f t="array" ref="E19">INDEX(_Rge_Data_3rd_CY,$B19,E$1)</f>
        <v>Open</v>
      </c>
      <c r="F19" s="220" t="str">
        <f t="array" ref="F19">INDEX(_Rge_Data_3rd_CY,$B19,F$1)</f>
        <v/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0</v>
      </c>
      <c r="O19" s="220">
        <f t="shared" si="5"/>
        <v>0</v>
      </c>
      <c r="P19" s="221">
        <f t="shared" si="6"/>
        <v>0</v>
      </c>
      <c r="Q19" s="232" t="str">
        <f t="shared" si="9"/>
        <v>Y</v>
      </c>
      <c r="R19" s="223" t="str">
        <f t="array" ref="R19">INDEX(_Rge_Data_3rd_CY,$B19,R$1)</f>
        <v/>
      </c>
      <c r="S19" s="223">
        <f t="array" ref="S19">INDEX(_Rge_Data_3rd_CY,$B19,S$1)</f>
        <v>0</v>
      </c>
      <c r="T19" s="223">
        <f t="array" ref="T19">INDEX(_Rge_Data_3rd_CY,$B19,T$1)</f>
        <v>0</v>
      </c>
      <c r="U19" s="223">
        <f t="array" ref="U19">INDEX(_Rge_Data_3rd_CY,$B19,U$1)</f>
        <v>0</v>
      </c>
      <c r="V19" s="223">
        <f t="array" ref="V19">INDEX(_Rge_Data_3rd_CY,$B19,V$1)</f>
        <v>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0</v>
      </c>
      <c r="Z19" s="223">
        <f t="array" ref="Z19">INDEX(_Rge_Data_3rd_CY,$B19,Z$1)</f>
        <v>0</v>
      </c>
      <c r="AA19" s="223">
        <f t="shared" si="7"/>
        <v>0</v>
      </c>
      <c r="AB19" s="224" t="str">
        <f t="shared" si="10"/>
        <v/>
      </c>
      <c r="AC19" s="233" t="str">
        <f t="array" ref="AC19">INDEX(_Rge_Data_3rd_CY,$B19,AC$1)</f>
        <v/>
      </c>
      <c r="AD19" s="233">
        <f t="array" ref="AD19">INDEX(_Rge_Data_3rd_CY,$B19,AD$1)</f>
        <v>0</v>
      </c>
      <c r="AE19" s="233">
        <f t="array" ref="AE19">INDEX(_Rge_Data_3rd_CY,$B19,AE$1)</f>
        <v>0</v>
      </c>
      <c r="AF19" s="233">
        <f t="array" ref="AF19">INDEX(_Rge_Data_3rd_CY,$B19,AF$1)</f>
        <v>0</v>
      </c>
      <c r="AG19" s="233">
        <f t="array" ref="AG19">INDEX(_Rge_Data_3rd_CY,$B19,AG$1)</f>
        <v>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0</v>
      </c>
      <c r="AK19" s="233">
        <f t="array" ref="AK19">INDEX(_Rge_Data_3rd_CY,$B19,AK$1)</f>
        <v>0</v>
      </c>
      <c r="AL19" s="233">
        <f t="shared" si="11"/>
        <v>0</v>
      </c>
      <c r="AM19" s="234">
        <f t="shared" si="8"/>
        <v>0</v>
      </c>
      <c r="AN19" s="235">
        <f>IFERROR(IF(AND($E19="OPEN",$AA19&gt;0),$AA19*_SoP*$AM19,IF(AND($E19="CLOSED",$AA19&gt;0),$AA19*_SoL*$AM19,0)),0)</f>
        <v>0</v>
      </c>
      <c r="AO19" s="235">
        <f>IFERROR(IF($AA19&lt;0,$AA19*_SoL,0),0)</f>
        <v>0</v>
      </c>
      <c r="AP19" s="236">
        <f t="shared" si="12"/>
        <v>0</v>
      </c>
      <c r="AQ19" s="236">
        <f t="shared" si="13"/>
        <v>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/>
      </c>
      <c r="E20" s="231" t="str">
        <f t="array" ref="E20">INDEX(_Rge_Data_3rd_CY,$B20,E$1)</f>
        <v>Open</v>
      </c>
      <c r="F20" s="220" t="str">
        <f t="array" ref="F20">INDEX(_Rge_Data_3rd_CY,$B20,F$1)</f>
        <v/>
      </c>
      <c r="G20" s="220">
        <f t="array" ref="G20">INDEX(_Rge_Data_3rd_CY,$B20,G$1)</f>
        <v>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0</v>
      </c>
      <c r="O20" s="220">
        <f t="shared" si="5"/>
        <v>0</v>
      </c>
      <c r="P20" s="221">
        <f t="shared" si="6"/>
        <v>0</v>
      </c>
      <c r="Q20" s="232" t="str">
        <f t="shared" si="9"/>
        <v>Y</v>
      </c>
      <c r="R20" s="223" t="str">
        <f t="array" ref="R20">INDEX(_Rge_Data_3rd_CY,$B20,R$1)</f>
        <v/>
      </c>
      <c r="S20" s="223">
        <f t="array" ref="S20">INDEX(_Rge_Data_3rd_CY,$B20,S$1)</f>
        <v>0</v>
      </c>
      <c r="T20" s="223">
        <f t="array" ref="T20">INDEX(_Rge_Data_3rd_CY,$B20,T$1)</f>
        <v>0</v>
      </c>
      <c r="U20" s="223">
        <f t="array" ref="U20">INDEX(_Rge_Data_3rd_CY,$B20,U$1)</f>
        <v>0</v>
      </c>
      <c r="V20" s="223">
        <f t="array" ref="V20">INDEX(_Rge_Data_3rd_CY,$B20,V$1)</f>
        <v>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0</v>
      </c>
      <c r="Z20" s="223">
        <f t="array" ref="Z20">INDEX(_Rge_Data_3rd_CY,$B20,Z$1)</f>
        <v>0</v>
      </c>
      <c r="AA20" s="223">
        <f t="shared" si="7"/>
        <v>0</v>
      </c>
      <c r="AB20" s="224" t="str">
        <f t="shared" si="10"/>
        <v/>
      </c>
      <c r="AC20" s="233" t="str">
        <f t="array" ref="AC20">INDEX(_Rge_Data_3rd_CY,$B20,AC$1)</f>
        <v/>
      </c>
      <c r="AD20" s="233">
        <f t="array" ref="AD20">INDEX(_Rge_Data_3rd_CY,$B20,AD$1)</f>
        <v>0</v>
      </c>
      <c r="AE20" s="233">
        <f t="array" ref="AE20">INDEX(_Rge_Data_3rd_CY,$B20,AE$1)</f>
        <v>0</v>
      </c>
      <c r="AF20" s="233">
        <f t="array" ref="AF20">INDEX(_Rge_Data_3rd_CY,$B20,AF$1)</f>
        <v>0</v>
      </c>
      <c r="AG20" s="233">
        <f t="array" ref="AG20">INDEX(_Rge_Data_3rd_CY,$B20,AG$1)</f>
        <v>0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0</v>
      </c>
      <c r="AK20" s="233">
        <f t="array" ref="AK20">INDEX(_Rge_Data_3rd_CY,$B20,AK$1)</f>
        <v>0</v>
      </c>
      <c r="AL20" s="233">
        <f t="shared" si="11"/>
        <v>0</v>
      </c>
      <c r="AM20" s="234">
        <f t="shared" si="8"/>
        <v>0</v>
      </c>
      <c r="AN20" s="235">
        <f>IFERROR(IF(AND($E20="OPEN",$AA20&gt;0),$AA20*_SoP*$AM20,IF(AND($E20="CLOSED",$AA20&gt;0),$AA20*_SoL*$AM20,0)),0)</f>
        <v>0</v>
      </c>
      <c r="AO20" s="235">
        <f>IFERROR(IF($AA20&lt;0,$AA20*_SoL,0),0)</f>
        <v>0</v>
      </c>
      <c r="AP20" s="236">
        <f t="shared" si="12"/>
        <v>0</v>
      </c>
      <c r="AQ20" s="236">
        <f t="shared" si="13"/>
        <v>0</v>
      </c>
      <c r="AR20" s="236">
        <f t="shared" si="14"/>
        <v>0</v>
      </c>
      <c r="AS20" s="236">
        <f t="shared" si="15"/>
        <v>0</v>
      </c>
      <c r="AT20" s="236">
        <f t="shared" si="16"/>
        <v>0</v>
      </c>
      <c r="AU20" s="235">
        <f t="shared" si="17"/>
        <v>0</v>
      </c>
      <c r="AV20" s="235">
        <f t="shared" si="18"/>
        <v>0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/>
      </c>
      <c r="E21" s="231" t="str">
        <f t="array" ref="E21">INDEX(_Rge_Data_3rd_CY,$B21,E$1)</f>
        <v>Open</v>
      </c>
      <c r="F21" s="220" t="str">
        <f t="array" ref="F21">INDEX(_Rge_Data_3rd_CY,$B21,F$1)</f>
        <v/>
      </c>
      <c r="G21" s="220">
        <f t="array" ref="G21">INDEX(_Rge_Data_3rd_CY,$B21,G$1)</f>
        <v>0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0</v>
      </c>
      <c r="O21" s="220">
        <f t="shared" si="5"/>
        <v>0</v>
      </c>
      <c r="P21" s="221">
        <f t="shared" si="6"/>
        <v>0</v>
      </c>
      <c r="Q21" s="232" t="str">
        <f t="shared" si="9"/>
        <v>Y</v>
      </c>
      <c r="R21" s="223" t="str">
        <f t="array" ref="R21">INDEX(_Rge_Data_3rd_CY,$B21,R$1)</f>
        <v/>
      </c>
      <c r="S21" s="223">
        <f t="array" ref="S21">INDEX(_Rge_Data_3rd_CY,$B21,S$1)</f>
        <v>0</v>
      </c>
      <c r="T21" s="223">
        <f t="array" ref="T21">INDEX(_Rge_Data_3rd_CY,$B21,T$1)</f>
        <v>0</v>
      </c>
      <c r="U21" s="223">
        <f t="array" ref="U21">INDEX(_Rge_Data_3rd_CY,$B21,U$1)</f>
        <v>0</v>
      </c>
      <c r="V21" s="223">
        <f t="array" ref="V21">INDEX(_Rge_Data_3rd_CY,$B21,V$1)</f>
        <v>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0</v>
      </c>
      <c r="Z21" s="223">
        <f t="array" ref="Z21">INDEX(_Rge_Data_3rd_CY,$B21,Z$1)</f>
        <v>0</v>
      </c>
      <c r="AA21" s="223">
        <f t="shared" si="7"/>
        <v>0</v>
      </c>
      <c r="AB21" s="224" t="str">
        <f t="shared" si="10"/>
        <v/>
      </c>
      <c r="AC21" s="233" t="str">
        <f t="array" ref="AC21">INDEX(_Rge_Data_3rd_CY,$B21,AC$1)</f>
        <v/>
      </c>
      <c r="AD21" s="233">
        <f t="array" ref="AD21">INDEX(_Rge_Data_3rd_CY,$B21,AD$1)</f>
        <v>0</v>
      </c>
      <c r="AE21" s="233">
        <f t="array" ref="AE21">INDEX(_Rge_Data_3rd_CY,$B21,AE$1)</f>
        <v>0</v>
      </c>
      <c r="AF21" s="233">
        <f t="array" ref="AF21">INDEX(_Rge_Data_3rd_CY,$B21,AF$1)</f>
        <v>0</v>
      </c>
      <c r="AG21" s="233">
        <f t="array" ref="AG21">INDEX(_Rge_Data_3rd_CY,$B21,AG$1)</f>
        <v>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0</v>
      </c>
      <c r="AK21" s="233">
        <f t="array" ref="AK21">INDEX(_Rge_Data_3rd_CY,$B21,AK$1)</f>
        <v>0</v>
      </c>
      <c r="AL21" s="233">
        <f t="shared" si="11"/>
        <v>0</v>
      </c>
      <c r="AM21" s="234">
        <f t="shared" si="8"/>
        <v>0</v>
      </c>
      <c r="AN21" s="235">
        <f>IFERROR(IF(AND($E21="OPEN",$AA21&gt;0),$AA21*_SoP*$AM21,IF(AND($E21="CLOSED",$AA21&gt;0),$AA21*_SoL*$AM21,0)),0)</f>
        <v>0</v>
      </c>
      <c r="AO21" s="235">
        <f>IFERROR(IF($AA21&lt;0,$AA21*_SoL,0),0)</f>
        <v>0</v>
      </c>
      <c r="AP21" s="236">
        <f t="shared" si="12"/>
        <v>0</v>
      </c>
      <c r="AQ21" s="236">
        <f t="shared" si="13"/>
        <v>0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/>
      </c>
      <c r="E22" s="231" t="str">
        <f t="array" ref="E22">INDEX(_Rge_Data_3rd_CY,$B22,E$1)</f>
        <v>Open</v>
      </c>
      <c r="F22" s="220" t="str">
        <f t="array" ref="F22">INDEX(_Rge_Data_3rd_CY,$B22,F$1)</f>
        <v/>
      </c>
      <c r="G22" s="220">
        <f t="array" ref="G22">INDEX(_Rge_Data_3rd_CY,$B22,G$1)</f>
        <v>0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0</v>
      </c>
      <c r="O22" s="220">
        <f t="shared" si="5"/>
        <v>0</v>
      </c>
      <c r="P22" s="221">
        <f t="shared" si="6"/>
        <v>0</v>
      </c>
      <c r="Q22" s="232" t="str">
        <f t="shared" si="9"/>
        <v>Y</v>
      </c>
      <c r="R22" s="223" t="str">
        <f t="array" ref="R22">INDEX(_Rge_Data_3rd_CY,$B22,R$1)</f>
        <v/>
      </c>
      <c r="S22" s="223">
        <f t="array" ref="S22">INDEX(_Rge_Data_3rd_CY,$B22,S$1)</f>
        <v>0</v>
      </c>
      <c r="T22" s="223">
        <f t="array" ref="T22">INDEX(_Rge_Data_3rd_CY,$B22,T$1)</f>
        <v>0</v>
      </c>
      <c r="U22" s="223">
        <f t="array" ref="U22">INDEX(_Rge_Data_3rd_CY,$B22,U$1)</f>
        <v>0</v>
      </c>
      <c r="V22" s="223">
        <f t="array" ref="V22">INDEX(_Rge_Data_3rd_CY,$B22,V$1)</f>
        <v>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0</v>
      </c>
      <c r="Z22" s="223">
        <f t="array" ref="Z22">INDEX(_Rge_Data_3rd_CY,$B22,Z$1)</f>
        <v>0</v>
      </c>
      <c r="AA22" s="223">
        <f t="shared" si="7"/>
        <v>0</v>
      </c>
      <c r="AB22" s="224" t="str">
        <f t="shared" si="10"/>
        <v/>
      </c>
      <c r="AC22" s="233" t="str">
        <f t="array" ref="AC22">INDEX(_Rge_Data_3rd_CY,$B22,AC$1)</f>
        <v/>
      </c>
      <c r="AD22" s="233">
        <f t="array" ref="AD22">INDEX(_Rge_Data_3rd_CY,$B22,AD$1)</f>
        <v>0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0</v>
      </c>
      <c r="AK22" s="233">
        <f t="array" ref="AK22">INDEX(_Rge_Data_3rd_CY,$B22,AK$1)</f>
        <v>0</v>
      </c>
      <c r="AL22" s="233">
        <f t="shared" si="11"/>
        <v>0</v>
      </c>
      <c r="AM22" s="234">
        <f t="shared" si="8"/>
        <v>0</v>
      </c>
      <c r="AN22" s="235">
        <f>IFERROR(IF(AND($E22="OPEN",$AA22&gt;0),$AA22*_SoP*$AM22,IF(AND($E22="CLOSED",$AA22&gt;0),$AA22*_SoL*$AM22,0)),0)</f>
        <v>0</v>
      </c>
      <c r="AO22" s="235">
        <f>IFERROR(IF($AA22&lt;0,$AA22*_SoL,0),0)</f>
        <v>0</v>
      </c>
      <c r="AP22" s="236">
        <f t="shared" si="12"/>
        <v>0</v>
      </c>
      <c r="AQ22" s="236">
        <f t="shared" si="13"/>
        <v>0</v>
      </c>
      <c r="AR22" s="236">
        <f t="shared" si="14"/>
        <v>0</v>
      </c>
      <c r="AS22" s="236">
        <f t="shared" si="15"/>
        <v>0</v>
      </c>
      <c r="AT22" s="236">
        <f t="shared" si="16"/>
        <v>0</v>
      </c>
      <c r="AU22" s="235">
        <f t="shared" si="17"/>
        <v>0</v>
      </c>
      <c r="AV22" s="235">
        <f t="shared" si="18"/>
        <v>0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/>
      </c>
      <c r="E23" s="231" t="str">
        <f t="array" ref="E23">INDEX(_Rge_Data_3rd_CY,$B23,E$1)</f>
        <v>Open</v>
      </c>
      <c r="F23" s="220" t="str">
        <f t="array" ref="F23">INDEX(_Rge_Data_3rd_CY,$B23,F$1)</f>
        <v/>
      </c>
      <c r="G23" s="220">
        <f t="array" ref="G23">INDEX(_Rge_Data_3rd_CY,$B23,G$1)</f>
        <v>0</v>
      </c>
      <c r="H23" s="220">
        <f t="array" ref="H23">INDEX(_Rge_Data_3rd_CY,$B23,H$1)</f>
        <v>0</v>
      </c>
      <c r="I23" s="220">
        <f t="array" ref="I23">INDEX(_Rge_Data_3rd_CY,$B23,I$1)</f>
        <v>0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0</v>
      </c>
      <c r="O23" s="220">
        <f t="shared" si="5"/>
        <v>0</v>
      </c>
      <c r="P23" s="221">
        <f t="shared" si="6"/>
        <v>0</v>
      </c>
      <c r="Q23" s="232" t="str">
        <f t="shared" si="9"/>
        <v>Y</v>
      </c>
      <c r="R23" s="223" t="str">
        <f t="array" ref="R23">INDEX(_Rge_Data_3rd_CY,$B23,R$1)</f>
        <v/>
      </c>
      <c r="S23" s="223">
        <f t="array" ref="S23">INDEX(_Rge_Data_3rd_CY,$B23,S$1)</f>
        <v>0</v>
      </c>
      <c r="T23" s="223">
        <f t="array" ref="T23">INDEX(_Rge_Data_3rd_CY,$B23,T$1)</f>
        <v>0</v>
      </c>
      <c r="U23" s="223">
        <f t="array" ref="U23">INDEX(_Rge_Data_3rd_CY,$B23,U$1)</f>
        <v>0</v>
      </c>
      <c r="V23" s="223">
        <f t="array" ref="V23">INDEX(_Rge_Data_3rd_CY,$B23,V$1)</f>
        <v>0</v>
      </c>
      <c r="W23" s="223">
        <f t="array" ref="W23">INDEX(_Rge_Data_3rd_CY,$B23,W$1)</f>
        <v>0</v>
      </c>
      <c r="X23" s="223" t="str">
        <f t="array" ref="X23">INDEX(_Rge_Data_3rd_CY,$B23,X$1)</f>
        <v/>
      </c>
      <c r="Y23" s="223">
        <f t="array" ref="Y23">INDEX(_Rge_Data_3rd_CY,$B23,Y$1)</f>
        <v>0</v>
      </c>
      <c r="Z23" s="223">
        <f t="array" ref="Z23">INDEX(_Rge_Data_3rd_CY,$B23,Z$1)</f>
        <v>0</v>
      </c>
      <c r="AA23" s="223">
        <f t="shared" si="7"/>
        <v>0</v>
      </c>
      <c r="AB23" s="224" t="str">
        <f t="shared" si="10"/>
        <v/>
      </c>
      <c r="AC23" s="233" t="str">
        <f t="array" ref="AC23">INDEX(_Rge_Data_3rd_CY,$B23,AC$1)</f>
        <v/>
      </c>
      <c r="AD23" s="233">
        <f t="array" ref="AD23">INDEX(_Rge_Data_3rd_CY,$B23,AD$1)</f>
        <v>0</v>
      </c>
      <c r="AE23" s="233">
        <f t="array" ref="AE23">INDEX(_Rge_Data_3rd_CY,$B23,AE$1)</f>
        <v>0</v>
      </c>
      <c r="AF23" s="233">
        <f t="array" ref="AF23">INDEX(_Rge_Data_3rd_CY,$B23,AF$1)</f>
        <v>0</v>
      </c>
      <c r="AG23" s="233">
        <f t="array" ref="AG23">INDEX(_Rge_Data_3rd_CY,$B23,AG$1)</f>
        <v>0</v>
      </c>
      <c r="AH23" s="233">
        <f t="array" ref="AH23">INDEX(_Rge_Data_3rd_CY,$B23,AH$1)</f>
        <v>0</v>
      </c>
      <c r="AI23" s="233" t="str">
        <f t="array" ref="AI23">INDEX(_Rge_Data_3rd_CY,$B23,AI$1)</f>
        <v/>
      </c>
      <c r="AJ23" s="233">
        <f t="array" ref="AJ23">INDEX(_Rge_Data_3rd_CY,$B23,AJ$1)</f>
        <v>0</v>
      </c>
      <c r="AK23" s="233">
        <f t="array" ref="AK23">INDEX(_Rge_Data_3rd_CY,$B23,AK$1)</f>
        <v>0</v>
      </c>
      <c r="AL23" s="233">
        <f t="shared" si="11"/>
        <v>0</v>
      </c>
      <c r="AM23" s="234">
        <f t="shared" si="8"/>
        <v>0</v>
      </c>
      <c r="AN23" s="235">
        <f>IFERROR(IF(AND($E23="OPEN",$AA23&gt;0),$AA23*_SoP*$AM23,IF(AND($E23="CLOSED",$AA23&gt;0),$AA23*_SoL*$AM23,0)),0)</f>
        <v>0</v>
      </c>
      <c r="AO23" s="235">
        <f>IFERROR(IF($AA23&lt;0,$AA23*_SoL,0),0)</f>
        <v>0</v>
      </c>
      <c r="AP23" s="236">
        <f t="shared" si="12"/>
        <v>0</v>
      </c>
      <c r="AQ23" s="236">
        <f t="shared" si="13"/>
        <v>0</v>
      </c>
      <c r="AR23" s="236">
        <f t="shared" si="14"/>
        <v>0</v>
      </c>
      <c r="AS23" s="236">
        <f t="shared" si="15"/>
        <v>0</v>
      </c>
      <c r="AT23" s="236">
        <f t="shared" si="16"/>
        <v>0</v>
      </c>
      <c r="AU23" s="235">
        <f t="shared" si="17"/>
        <v>0</v>
      </c>
      <c r="AV23" s="235">
        <f t="shared" si="18"/>
        <v>0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/>
      </c>
      <c r="E24" s="231" t="str">
        <f t="array" ref="E24">INDEX(_Rge_Data_3rd_CY,$B24,E$1)</f>
        <v>Open</v>
      </c>
      <c r="F24" s="220" t="str">
        <f t="array" ref="F24">INDEX(_Rge_Data_3rd_CY,$B24,F$1)</f>
        <v/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0</v>
      </c>
      <c r="O24" s="220">
        <f t="shared" si="5"/>
        <v>0</v>
      </c>
      <c r="P24" s="221">
        <f t="shared" si="6"/>
        <v>0</v>
      </c>
      <c r="Q24" s="232" t="str">
        <f t="shared" si="9"/>
        <v>Y</v>
      </c>
      <c r="R24" s="223" t="str">
        <f t="array" ref="R24">INDEX(_Rge_Data_3rd_CY,$B24,R$1)</f>
        <v/>
      </c>
      <c r="S24" s="223">
        <f t="array" ref="S24">INDEX(_Rge_Data_3rd_CY,$B24,S$1)</f>
        <v>0</v>
      </c>
      <c r="T24" s="223">
        <f t="array" ref="T24">INDEX(_Rge_Data_3rd_CY,$B24,T$1)</f>
        <v>0</v>
      </c>
      <c r="U24" s="223">
        <f t="array" ref="U24">INDEX(_Rge_Data_3rd_CY,$B24,U$1)</f>
        <v>0</v>
      </c>
      <c r="V24" s="223">
        <f t="array" ref="V24">INDEX(_Rge_Data_3rd_CY,$B24,V$1)</f>
        <v>0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0</v>
      </c>
      <c r="Z24" s="223">
        <f t="array" ref="Z24">INDEX(_Rge_Data_3rd_CY,$B24,Z$1)</f>
        <v>0</v>
      </c>
      <c r="AA24" s="223">
        <f t="shared" si="7"/>
        <v>0</v>
      </c>
      <c r="AB24" s="224" t="str">
        <f t="shared" si="10"/>
        <v/>
      </c>
      <c r="AC24" s="233" t="str">
        <f t="array" ref="AC24">INDEX(_Rge_Data_3rd_CY,$B24,AC$1)</f>
        <v/>
      </c>
      <c r="AD24" s="233">
        <f t="array" ref="AD24">INDEX(_Rge_Data_3rd_CY,$B24,AD$1)</f>
        <v>0</v>
      </c>
      <c r="AE24" s="233">
        <f t="array" ref="AE24">INDEX(_Rge_Data_3rd_CY,$B24,AE$1)</f>
        <v>0</v>
      </c>
      <c r="AF24" s="233">
        <f t="array" ref="AF24">INDEX(_Rge_Data_3rd_CY,$B24,AF$1)</f>
        <v>0</v>
      </c>
      <c r="AG24" s="233">
        <f t="array" ref="AG24">INDEX(_Rge_Data_3rd_CY,$B24,AG$1)</f>
        <v>0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0</v>
      </c>
      <c r="AK24" s="233">
        <f t="array" ref="AK24">INDEX(_Rge_Data_3rd_CY,$B24,AK$1)</f>
        <v>0</v>
      </c>
      <c r="AL24" s="233">
        <f t="shared" si="11"/>
        <v>0</v>
      </c>
      <c r="AM24" s="234">
        <f t="shared" si="8"/>
        <v>0</v>
      </c>
      <c r="AN24" s="235">
        <f>IFERROR(IF(AND($E24="OPEN",$AA24&gt;0),$AA24*_SoP*$AM24,IF(AND($E24="CLOSED",$AA24&gt;0),$AA24*_SoL*$AM24,0)),0)</f>
        <v>0</v>
      </c>
      <c r="AO24" s="235">
        <f>IFERROR(IF($AA24&lt;0,$AA24*_SoL,0),0)</f>
        <v>0</v>
      </c>
      <c r="AP24" s="236">
        <f t="shared" si="12"/>
        <v>0</v>
      </c>
      <c r="AQ24" s="236">
        <f t="shared" si="13"/>
        <v>0</v>
      </c>
      <c r="AR24" s="236">
        <f t="shared" si="14"/>
        <v>0</v>
      </c>
      <c r="AS24" s="236">
        <f t="shared" si="15"/>
        <v>0</v>
      </c>
      <c r="AT24" s="236">
        <f t="shared" si="16"/>
        <v>0</v>
      </c>
      <c r="AU24" s="235">
        <f t="shared" si="17"/>
        <v>0</v>
      </c>
      <c r="AV24" s="235">
        <f t="shared" si="18"/>
        <v>0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/>
      </c>
      <c r="E25" s="231" t="str">
        <f t="array" ref="E25">INDEX(_Rge_Data_3rd_CY,$B25,E$1)</f>
        <v>Open</v>
      </c>
      <c r="F25" s="220" t="str">
        <f t="array" ref="F25">INDEX(_Rge_Data_3rd_CY,$B25,F$1)</f>
        <v/>
      </c>
      <c r="G25" s="220">
        <f t="array" ref="G25">INDEX(_Rge_Data_3rd_CY,$B25,G$1)</f>
        <v>0</v>
      </c>
      <c r="H25" s="220">
        <f t="array" ref="H25">INDEX(_Rge_Data_3rd_CY,$B25,H$1)</f>
        <v>0</v>
      </c>
      <c r="I25" s="220">
        <f t="array" ref="I25">INDEX(_Rge_Data_3rd_CY,$B25,I$1)</f>
        <v>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0</v>
      </c>
      <c r="O25" s="220">
        <f t="shared" si="5"/>
        <v>0</v>
      </c>
      <c r="P25" s="221">
        <f t="shared" si="6"/>
        <v>0</v>
      </c>
      <c r="Q25" s="232" t="str">
        <f t="shared" si="9"/>
        <v>Y</v>
      </c>
      <c r="R25" s="223" t="str">
        <f t="array" ref="R25">INDEX(_Rge_Data_3rd_CY,$B25,R$1)</f>
        <v/>
      </c>
      <c r="S25" s="223">
        <f t="array" ref="S25">INDEX(_Rge_Data_3rd_CY,$B25,S$1)</f>
        <v>0</v>
      </c>
      <c r="T25" s="223">
        <f t="array" ref="T25">INDEX(_Rge_Data_3rd_CY,$B25,T$1)</f>
        <v>0</v>
      </c>
      <c r="U25" s="223">
        <f t="array" ref="U25">INDEX(_Rge_Data_3rd_CY,$B25,U$1)</f>
        <v>0</v>
      </c>
      <c r="V25" s="223">
        <f t="array" ref="V25">INDEX(_Rge_Data_3rd_CY,$B25,V$1)</f>
        <v>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0</v>
      </c>
      <c r="Z25" s="223">
        <f t="array" ref="Z25">INDEX(_Rge_Data_3rd_CY,$B25,Z$1)</f>
        <v>0</v>
      </c>
      <c r="AA25" s="223">
        <f t="shared" si="7"/>
        <v>0</v>
      </c>
      <c r="AB25" s="224" t="str">
        <f t="shared" si="10"/>
        <v/>
      </c>
      <c r="AC25" s="233" t="str">
        <f t="array" ref="AC25">INDEX(_Rge_Data_3rd_CY,$B25,AC$1)</f>
        <v/>
      </c>
      <c r="AD25" s="233">
        <f t="array" ref="AD25">INDEX(_Rge_Data_3rd_CY,$B25,AD$1)</f>
        <v>0</v>
      </c>
      <c r="AE25" s="233">
        <f t="array" ref="AE25">INDEX(_Rge_Data_3rd_CY,$B25,AE$1)</f>
        <v>0</v>
      </c>
      <c r="AF25" s="233">
        <f t="array" ref="AF25">INDEX(_Rge_Data_3rd_CY,$B25,AF$1)</f>
        <v>0</v>
      </c>
      <c r="AG25" s="233">
        <f t="array" ref="AG25">INDEX(_Rge_Data_3rd_CY,$B25,AG$1)</f>
        <v>0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0</v>
      </c>
      <c r="AK25" s="233">
        <f t="array" ref="AK25">INDEX(_Rge_Data_3rd_CY,$B25,AK$1)</f>
        <v>0</v>
      </c>
      <c r="AL25" s="233">
        <f t="shared" si="11"/>
        <v>0</v>
      </c>
      <c r="AM25" s="234">
        <f t="shared" si="8"/>
        <v>0</v>
      </c>
      <c r="AN25" s="235">
        <f>IFERROR(IF(AND($E25="OPEN",$AA25&gt;0),$AA25*_SoP*$AM25,IF(AND($E25="CLOSED",$AA25&gt;0),$AA25*_SoL*$AM25,0)),0)</f>
        <v>0</v>
      </c>
      <c r="AO25" s="235">
        <f>IFERROR(IF($AA25&lt;0,$AA25*_SoL,0),0)</f>
        <v>0</v>
      </c>
      <c r="AP25" s="236">
        <f t="shared" si="12"/>
        <v>0</v>
      </c>
      <c r="AQ25" s="236">
        <f t="shared" si="13"/>
        <v>0</v>
      </c>
      <c r="AR25" s="236">
        <f t="shared" si="14"/>
        <v>0</v>
      </c>
      <c r="AS25" s="236">
        <f t="shared" si="15"/>
        <v>0</v>
      </c>
      <c r="AT25" s="236">
        <f t="shared" si="16"/>
        <v>0</v>
      </c>
      <c r="AU25" s="235">
        <f t="shared" si="17"/>
        <v>0</v>
      </c>
      <c r="AV25" s="235">
        <f t="shared" si="18"/>
        <v>0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/>
      </c>
      <c r="E26" s="231" t="str">
        <f t="array" ref="E26">INDEX(_Rge_Data_3rd_CY,$B26,E$1)</f>
        <v>Open</v>
      </c>
      <c r="F26" s="220" t="str">
        <f t="array" ref="F26">INDEX(_Rge_Data_3rd_CY,$B26,F$1)</f>
        <v/>
      </c>
      <c r="G26" s="220">
        <f t="array" ref="G26">INDEX(_Rge_Data_3rd_CY,$B26,G$1)</f>
        <v>0</v>
      </c>
      <c r="H26" s="220">
        <f t="array" ref="H26">INDEX(_Rge_Data_3rd_CY,$B26,H$1)</f>
        <v>0</v>
      </c>
      <c r="I26" s="220">
        <f t="array" ref="I26">INDEX(_Rge_Data_3rd_CY,$B26,I$1)</f>
        <v>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0</v>
      </c>
      <c r="O26" s="220">
        <f t="shared" si="5"/>
        <v>0</v>
      </c>
      <c r="P26" s="221">
        <f t="shared" si="6"/>
        <v>0</v>
      </c>
      <c r="Q26" s="232" t="str">
        <f t="shared" si="9"/>
        <v>Y</v>
      </c>
      <c r="R26" s="223" t="str">
        <f t="array" ref="R26">INDEX(_Rge_Data_3rd_CY,$B26,R$1)</f>
        <v/>
      </c>
      <c r="S26" s="223">
        <f t="array" ref="S26">INDEX(_Rge_Data_3rd_CY,$B26,S$1)</f>
        <v>0</v>
      </c>
      <c r="T26" s="223">
        <f t="array" ref="T26">INDEX(_Rge_Data_3rd_CY,$B26,T$1)</f>
        <v>0</v>
      </c>
      <c r="U26" s="223">
        <f t="array" ref="U26">INDEX(_Rge_Data_3rd_CY,$B26,U$1)</f>
        <v>0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0</v>
      </c>
      <c r="Z26" s="223">
        <f t="array" ref="Z26">INDEX(_Rge_Data_3rd_CY,$B26,Z$1)</f>
        <v>0</v>
      </c>
      <c r="AA26" s="223">
        <f t="shared" si="7"/>
        <v>0</v>
      </c>
      <c r="AB26" s="224" t="str">
        <f t="shared" si="10"/>
        <v/>
      </c>
      <c r="AC26" s="233" t="str">
        <f t="array" ref="AC26">INDEX(_Rge_Data_3rd_CY,$B26,AC$1)</f>
        <v/>
      </c>
      <c r="AD26" s="233">
        <f t="array" ref="AD26">INDEX(_Rge_Data_3rd_CY,$B26,AD$1)</f>
        <v>0</v>
      </c>
      <c r="AE26" s="233">
        <f t="array" ref="AE26">INDEX(_Rge_Data_3rd_CY,$B26,AE$1)</f>
        <v>0</v>
      </c>
      <c r="AF26" s="233">
        <f t="array" ref="AF26">INDEX(_Rge_Data_3rd_CY,$B26,AF$1)</f>
        <v>0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0</v>
      </c>
      <c r="AK26" s="233">
        <f t="array" ref="AK26">INDEX(_Rge_Data_3rd_CY,$B26,AK$1)</f>
        <v>0</v>
      </c>
      <c r="AL26" s="233">
        <f t="shared" si="11"/>
        <v>0</v>
      </c>
      <c r="AM26" s="234">
        <f t="shared" si="8"/>
        <v>0</v>
      </c>
      <c r="AN26" s="235">
        <f>IFERROR(IF(AND($E26="OPEN",$AA26&gt;0),$AA26*_SoP*$AM26,IF(AND($E26="CLOSED",$AA26&gt;0),$AA26*_SoL*$AM26,0)),0)</f>
        <v>0</v>
      </c>
      <c r="AO26" s="235">
        <f>IFERROR(IF($AA26&lt;0,$AA26*_SoL,0),0)</f>
        <v>0</v>
      </c>
      <c r="AP26" s="236">
        <f t="shared" si="12"/>
        <v>0</v>
      </c>
      <c r="AQ26" s="236">
        <f t="shared" si="13"/>
        <v>0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/>
      </c>
      <c r="E27" s="231" t="str">
        <f t="array" ref="E27">INDEX(_Rge_Data_3rd_CY,$B27,E$1)</f>
        <v>Open</v>
      </c>
      <c r="F27" s="220" t="str">
        <f t="array" ref="F27">INDEX(_Rge_Data_3rd_CY,$B27,F$1)</f>
        <v/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0</v>
      </c>
      <c r="O27" s="220">
        <f t="shared" si="5"/>
        <v>0</v>
      </c>
      <c r="P27" s="221">
        <f t="shared" si="6"/>
        <v>0</v>
      </c>
      <c r="Q27" s="232" t="str">
        <f t="shared" si="9"/>
        <v>Y</v>
      </c>
      <c r="R27" s="223" t="str">
        <f t="array" ref="R27">INDEX(_Rge_Data_3rd_CY,$B27,R$1)</f>
        <v/>
      </c>
      <c r="S27" s="223">
        <f t="array" ref="S27">INDEX(_Rge_Data_3rd_CY,$B27,S$1)</f>
        <v>0</v>
      </c>
      <c r="T27" s="223">
        <f t="array" ref="T27">INDEX(_Rge_Data_3rd_CY,$B27,T$1)</f>
        <v>0</v>
      </c>
      <c r="U27" s="223">
        <f t="array" ref="U27">INDEX(_Rge_Data_3rd_CY,$B27,U$1)</f>
        <v>0</v>
      </c>
      <c r="V27" s="223">
        <f t="array" ref="V27">INDEX(_Rge_Data_3rd_CY,$B27,V$1)</f>
        <v>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0</v>
      </c>
      <c r="Z27" s="223">
        <f t="array" ref="Z27">INDEX(_Rge_Data_3rd_CY,$B27,Z$1)</f>
        <v>0</v>
      </c>
      <c r="AA27" s="223">
        <f t="shared" si="7"/>
        <v>0</v>
      </c>
      <c r="AB27" s="224" t="str">
        <f t="shared" si="10"/>
        <v/>
      </c>
      <c r="AC27" s="233" t="str">
        <f t="array" ref="AC27">INDEX(_Rge_Data_3rd_CY,$B27,AC$1)</f>
        <v/>
      </c>
      <c r="AD27" s="233">
        <f t="array" ref="AD27">INDEX(_Rge_Data_3rd_CY,$B27,AD$1)</f>
        <v>0</v>
      </c>
      <c r="AE27" s="233">
        <f t="array" ref="AE27">INDEX(_Rge_Data_3rd_CY,$B27,AE$1)</f>
        <v>0</v>
      </c>
      <c r="AF27" s="233">
        <f t="array" ref="AF27">INDEX(_Rge_Data_3rd_CY,$B27,AF$1)</f>
        <v>0</v>
      </c>
      <c r="AG27" s="233">
        <f t="array" ref="AG27">INDEX(_Rge_Data_3rd_CY,$B27,AG$1)</f>
        <v>0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0</v>
      </c>
      <c r="AK27" s="233">
        <f t="array" ref="AK27">INDEX(_Rge_Data_3rd_CY,$B27,AK$1)</f>
        <v>0</v>
      </c>
      <c r="AL27" s="233">
        <f t="shared" si="11"/>
        <v>0</v>
      </c>
      <c r="AM27" s="234">
        <f t="shared" si="8"/>
        <v>0</v>
      </c>
      <c r="AN27" s="235">
        <f>IFERROR(IF(AND($E27="OPEN",$AA27&gt;0),$AA27*_SoP*$AM27,IF(AND($E27="CLOSED",$AA27&gt;0),$AA27*_SoL*$AM27,0)),0)</f>
        <v>0</v>
      </c>
      <c r="AO27" s="235">
        <f>IFERROR(IF($AA27&lt;0,$AA27*_SoL,0),0)</f>
        <v>0</v>
      </c>
      <c r="AP27" s="236">
        <f t="shared" si="12"/>
        <v>0</v>
      </c>
      <c r="AQ27" s="236">
        <f t="shared" si="13"/>
        <v>0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/>
      </c>
      <c r="E28" s="231" t="str">
        <f t="array" ref="E28">INDEX(_Rge_Data_3rd_CY,$B28,E$1)</f>
        <v>Open</v>
      </c>
      <c r="F28" s="220" t="str">
        <f t="array" ref="F28">INDEX(_Rge_Data_3rd_CY,$B28,F$1)</f>
        <v/>
      </c>
      <c r="G28" s="220">
        <f t="array" ref="G28">INDEX(_Rge_Data_3rd_CY,$B28,G$1)</f>
        <v>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0</v>
      </c>
      <c r="O28" s="220">
        <f t="shared" si="5"/>
        <v>0</v>
      </c>
      <c r="P28" s="221">
        <f t="shared" si="6"/>
        <v>0</v>
      </c>
      <c r="Q28" s="232" t="str">
        <f t="shared" si="9"/>
        <v>Y</v>
      </c>
      <c r="R28" s="223" t="str">
        <f t="array" ref="R28">INDEX(_Rge_Data_3rd_CY,$B28,R$1)</f>
        <v/>
      </c>
      <c r="S28" s="223">
        <f t="array" ref="S28">INDEX(_Rge_Data_3rd_CY,$B28,S$1)</f>
        <v>0</v>
      </c>
      <c r="T28" s="223">
        <f t="array" ref="T28">INDEX(_Rge_Data_3rd_CY,$B28,T$1)</f>
        <v>0</v>
      </c>
      <c r="U28" s="223">
        <f t="array" ref="U28">INDEX(_Rge_Data_3rd_CY,$B28,U$1)</f>
        <v>0</v>
      </c>
      <c r="V28" s="223">
        <f t="array" ref="V28">INDEX(_Rge_Data_3rd_CY,$B28,V$1)</f>
        <v>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0</v>
      </c>
      <c r="Z28" s="223">
        <f t="array" ref="Z28">INDEX(_Rge_Data_3rd_CY,$B28,Z$1)</f>
        <v>0</v>
      </c>
      <c r="AA28" s="223">
        <f t="shared" si="7"/>
        <v>0</v>
      </c>
      <c r="AB28" s="224" t="str">
        <f t="shared" si="10"/>
        <v/>
      </c>
      <c r="AC28" s="233" t="str">
        <f t="array" ref="AC28">INDEX(_Rge_Data_3rd_CY,$B28,AC$1)</f>
        <v/>
      </c>
      <c r="AD28" s="233">
        <f t="array" ref="AD28">INDEX(_Rge_Data_3rd_CY,$B28,AD$1)</f>
        <v>0</v>
      </c>
      <c r="AE28" s="233">
        <f t="array" ref="AE28">INDEX(_Rge_Data_3rd_CY,$B28,AE$1)</f>
        <v>0</v>
      </c>
      <c r="AF28" s="233">
        <f t="array" ref="AF28">INDEX(_Rge_Data_3rd_CY,$B28,AF$1)</f>
        <v>0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0</v>
      </c>
      <c r="AK28" s="233">
        <f t="array" ref="AK28">INDEX(_Rge_Data_3rd_CY,$B28,AK$1)</f>
        <v>0</v>
      </c>
      <c r="AL28" s="233">
        <f t="shared" si="11"/>
        <v>0</v>
      </c>
      <c r="AM28" s="234">
        <f t="shared" si="8"/>
        <v>0</v>
      </c>
      <c r="AN28" s="235">
        <f>IFERROR(IF(AND($E28="OPEN",$AA28&gt;0),$AA28*_SoP*$AM28,IF(AND($E28="CLOSED",$AA28&gt;0),$AA28*_SoL*$AM28,0)),0)</f>
        <v>0</v>
      </c>
      <c r="AO28" s="235">
        <f>IFERROR(IF($AA28&lt;0,$AA28*_SoL,0),0)</f>
        <v>0</v>
      </c>
      <c r="AP28" s="236">
        <f t="shared" si="12"/>
        <v>0</v>
      </c>
      <c r="AQ28" s="236">
        <f t="shared" si="13"/>
        <v>0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/>
      </c>
      <c r="E29" s="231" t="str">
        <f t="array" ref="E29">INDEX(_Rge_Data_3rd_CY,$B29,E$1)</f>
        <v>Open</v>
      </c>
      <c r="F29" s="220" t="str">
        <f t="array" ref="F29">INDEX(_Rge_Data_3rd_CY,$B29,F$1)</f>
        <v/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0</v>
      </c>
      <c r="O29" s="220">
        <f t="shared" si="5"/>
        <v>0</v>
      </c>
      <c r="P29" s="221">
        <f t="shared" si="6"/>
        <v>0</v>
      </c>
      <c r="Q29" s="232" t="str">
        <f t="shared" si="9"/>
        <v>Y</v>
      </c>
      <c r="R29" s="223" t="str">
        <f t="array" ref="R29">INDEX(_Rge_Data_3rd_CY,$B29,R$1)</f>
        <v/>
      </c>
      <c r="S29" s="223">
        <f t="array" ref="S29">INDEX(_Rge_Data_3rd_CY,$B29,S$1)</f>
        <v>0</v>
      </c>
      <c r="T29" s="223">
        <f t="array" ref="T29">INDEX(_Rge_Data_3rd_CY,$B29,T$1)</f>
        <v>0</v>
      </c>
      <c r="U29" s="223">
        <f t="array" ref="U29">INDEX(_Rge_Data_3rd_CY,$B29,U$1)</f>
        <v>0</v>
      </c>
      <c r="V29" s="223">
        <f t="array" ref="V29">INDEX(_Rge_Data_3rd_CY,$B29,V$1)</f>
        <v>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0</v>
      </c>
      <c r="Z29" s="223">
        <f t="array" ref="Z29">INDEX(_Rge_Data_3rd_CY,$B29,Z$1)</f>
        <v>0</v>
      </c>
      <c r="AA29" s="223">
        <f t="shared" si="7"/>
        <v>0</v>
      </c>
      <c r="AB29" s="224" t="str">
        <f t="shared" si="10"/>
        <v/>
      </c>
      <c r="AC29" s="233" t="str">
        <f t="array" ref="AC29">INDEX(_Rge_Data_3rd_CY,$B29,AC$1)</f>
        <v/>
      </c>
      <c r="AD29" s="233">
        <f t="array" ref="AD29">INDEX(_Rge_Data_3rd_CY,$B29,AD$1)</f>
        <v>0</v>
      </c>
      <c r="AE29" s="233">
        <f t="array" ref="AE29">INDEX(_Rge_Data_3rd_CY,$B29,AE$1)</f>
        <v>0</v>
      </c>
      <c r="AF29" s="233">
        <f t="array" ref="AF29">INDEX(_Rge_Data_3rd_CY,$B29,AF$1)</f>
        <v>0</v>
      </c>
      <c r="AG29" s="233">
        <f t="array" ref="AG29">INDEX(_Rge_Data_3rd_CY,$B29,AG$1)</f>
        <v>0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0</v>
      </c>
      <c r="AK29" s="233">
        <f t="array" ref="AK29">INDEX(_Rge_Data_3rd_CY,$B29,AK$1)</f>
        <v>0</v>
      </c>
      <c r="AL29" s="233">
        <f t="shared" si="11"/>
        <v>0</v>
      </c>
      <c r="AM29" s="234">
        <f t="shared" si="8"/>
        <v>0</v>
      </c>
      <c r="AN29" s="235">
        <f>IFERROR(IF(AND($E29="OPEN",$AA29&gt;0),$AA29*_SoP*$AM29,IF(AND($E29="CLOSED",$AA29&gt;0),$AA29*_SoL*$AM29,0)),0)</f>
        <v>0</v>
      </c>
      <c r="AO29" s="235">
        <f>IFERROR(IF($AA29&lt;0,$AA29*_SoL,0),0)</f>
        <v>0</v>
      </c>
      <c r="AP29" s="236">
        <f t="shared" si="12"/>
        <v>0</v>
      </c>
      <c r="AQ29" s="236">
        <f t="shared" si="13"/>
        <v>0</v>
      </c>
      <c r="AR29" s="236">
        <f t="shared" si="14"/>
        <v>0</v>
      </c>
      <c r="AS29" s="236">
        <f t="shared" si="15"/>
        <v>0</v>
      </c>
      <c r="AT29" s="236">
        <f t="shared" si="16"/>
        <v>0</v>
      </c>
      <c r="AU29" s="235">
        <f t="shared" si="17"/>
        <v>0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/>
      </c>
      <c r="E30" s="231" t="str">
        <f t="array" ref="E30">INDEX(_Rge_Data_3rd_CY,$B30,E$1)</f>
        <v>Open</v>
      </c>
      <c r="F30" s="220" t="str">
        <f t="array" ref="F30">INDEX(_Rge_Data_3rd_CY,$B30,F$1)</f>
        <v/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0</v>
      </c>
      <c r="O30" s="220">
        <f t="shared" si="5"/>
        <v>0</v>
      </c>
      <c r="P30" s="221">
        <f t="shared" si="6"/>
        <v>0</v>
      </c>
      <c r="Q30" s="232" t="str">
        <f t="shared" si="9"/>
        <v>Y</v>
      </c>
      <c r="R30" s="223" t="str">
        <f t="array" ref="R30">INDEX(_Rge_Data_3rd_CY,$B30,R$1)</f>
        <v/>
      </c>
      <c r="S30" s="223">
        <f t="array" ref="S30">INDEX(_Rge_Data_3rd_CY,$B30,S$1)</f>
        <v>0</v>
      </c>
      <c r="T30" s="223">
        <f t="array" ref="T30">INDEX(_Rge_Data_3rd_CY,$B30,T$1)</f>
        <v>0</v>
      </c>
      <c r="U30" s="223">
        <f t="array" ref="U30">INDEX(_Rge_Data_3rd_CY,$B30,U$1)</f>
        <v>0</v>
      </c>
      <c r="V30" s="223">
        <f t="array" ref="V30">INDEX(_Rge_Data_3rd_CY,$B30,V$1)</f>
        <v>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0</v>
      </c>
      <c r="Z30" s="223">
        <f t="array" ref="Z30">INDEX(_Rge_Data_3rd_CY,$B30,Z$1)</f>
        <v>0</v>
      </c>
      <c r="AA30" s="223">
        <f t="shared" si="7"/>
        <v>0</v>
      </c>
      <c r="AB30" s="224" t="str">
        <f t="shared" si="10"/>
        <v/>
      </c>
      <c r="AC30" s="233" t="str">
        <f t="array" ref="AC30">INDEX(_Rge_Data_3rd_CY,$B30,AC$1)</f>
        <v/>
      </c>
      <c r="AD30" s="233">
        <f t="array" ref="AD30">INDEX(_Rge_Data_3rd_CY,$B30,AD$1)</f>
        <v>0</v>
      </c>
      <c r="AE30" s="233">
        <f t="array" ref="AE30">INDEX(_Rge_Data_3rd_CY,$B30,AE$1)</f>
        <v>0</v>
      </c>
      <c r="AF30" s="233">
        <f t="array" ref="AF30">INDEX(_Rge_Data_3rd_CY,$B30,AF$1)</f>
        <v>0</v>
      </c>
      <c r="AG30" s="233">
        <f t="array" ref="AG30">INDEX(_Rge_Data_3rd_CY,$B30,AG$1)</f>
        <v>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0</v>
      </c>
      <c r="AL30" s="233">
        <f t="shared" si="11"/>
        <v>0</v>
      </c>
      <c r="AM30" s="234">
        <f t="shared" si="8"/>
        <v>0</v>
      </c>
      <c r="AN30" s="235">
        <f>IFERROR(IF(AND($E30="OPEN",$AA30&gt;0),$AA30*_SoP*$AM30,IF(AND($E30="CLOSED",$AA30&gt;0),$AA30*_SoL*$AM30,0)),0)</f>
        <v>0</v>
      </c>
      <c r="AO30" s="235">
        <f>IFERROR(IF($AA30&lt;0,$AA30*_SoL,0),0)</f>
        <v>0</v>
      </c>
      <c r="AP30" s="236">
        <f t="shared" si="12"/>
        <v>0</v>
      </c>
      <c r="AQ30" s="236">
        <f t="shared" si="13"/>
        <v>0</v>
      </c>
      <c r="AR30" s="236">
        <f t="shared" si="14"/>
        <v>0</v>
      </c>
      <c r="AS30" s="236">
        <f t="shared" si="15"/>
        <v>0</v>
      </c>
      <c r="AT30" s="236">
        <f t="shared" si="16"/>
        <v>0</v>
      </c>
      <c r="AU30" s="235">
        <f t="shared" si="17"/>
        <v>0</v>
      </c>
      <c r="AV30" s="235">
        <f t="shared" si="18"/>
        <v>0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/>
      </c>
      <c r="E31" s="231" t="str">
        <f t="array" ref="E31">INDEX(_Rge_Data_3rd_CY,$B31,E$1)</f>
        <v>Open</v>
      </c>
      <c r="F31" s="220" t="str">
        <f t="array" ref="F31">INDEX(_Rge_Data_3rd_CY,$B31,F$1)</f>
        <v/>
      </c>
      <c r="G31" s="220">
        <f t="array" ref="G31">INDEX(_Rge_Data_3rd_CY,$B31,G$1)</f>
        <v>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0</v>
      </c>
      <c r="O31" s="220">
        <f t="shared" si="5"/>
        <v>0</v>
      </c>
      <c r="P31" s="221">
        <f t="shared" si="6"/>
        <v>0</v>
      </c>
      <c r="Q31" s="232" t="str">
        <f t="shared" si="9"/>
        <v>Y</v>
      </c>
      <c r="R31" s="223" t="str">
        <f t="array" ref="R31">INDEX(_Rge_Data_3rd_CY,$B31,R$1)</f>
        <v/>
      </c>
      <c r="S31" s="223">
        <f t="array" ref="S31">INDEX(_Rge_Data_3rd_CY,$B31,S$1)</f>
        <v>0</v>
      </c>
      <c r="T31" s="223">
        <f t="array" ref="T31">INDEX(_Rge_Data_3rd_CY,$B31,T$1)</f>
        <v>0</v>
      </c>
      <c r="U31" s="223">
        <f t="array" ref="U31">INDEX(_Rge_Data_3rd_CY,$B31,U$1)</f>
        <v>0</v>
      </c>
      <c r="V31" s="223">
        <f t="array" ref="V31">INDEX(_Rge_Data_3rd_CY,$B31,V$1)</f>
        <v>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0</v>
      </c>
      <c r="Z31" s="223">
        <f t="array" ref="Z31">INDEX(_Rge_Data_3rd_CY,$B31,Z$1)</f>
        <v>0</v>
      </c>
      <c r="AA31" s="223">
        <f t="shared" si="7"/>
        <v>0</v>
      </c>
      <c r="AB31" s="224" t="str">
        <f t="shared" si="10"/>
        <v/>
      </c>
      <c r="AC31" s="233" t="str">
        <f t="array" ref="AC31">INDEX(_Rge_Data_3rd_CY,$B31,AC$1)</f>
        <v/>
      </c>
      <c r="AD31" s="233">
        <f t="array" ref="AD31">INDEX(_Rge_Data_3rd_CY,$B31,AD$1)</f>
        <v>0</v>
      </c>
      <c r="AE31" s="233">
        <f t="array" ref="AE31">INDEX(_Rge_Data_3rd_CY,$B31,AE$1)</f>
        <v>0</v>
      </c>
      <c r="AF31" s="233">
        <f t="array" ref="AF31">INDEX(_Rge_Data_3rd_CY,$B31,AF$1)</f>
        <v>0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0</v>
      </c>
      <c r="AK31" s="233">
        <f t="array" ref="AK31">INDEX(_Rge_Data_3rd_CY,$B31,AK$1)</f>
        <v>0</v>
      </c>
      <c r="AL31" s="233">
        <f t="shared" si="11"/>
        <v>0</v>
      </c>
      <c r="AM31" s="234">
        <f t="shared" si="8"/>
        <v>0</v>
      </c>
      <c r="AN31" s="235">
        <f>IFERROR(IF(AND($E31="OPEN",$AA31&gt;0),$AA31*_SoP*$AM31,IF(AND($E31="CLOSED",$AA31&gt;0),$AA31*_SoL*$AM31,0)),0)</f>
        <v>0</v>
      </c>
      <c r="AO31" s="235">
        <f>IFERROR(IF($AA31&lt;0,$AA31*_SoL,0),0)</f>
        <v>0</v>
      </c>
      <c r="AP31" s="236">
        <f t="shared" si="12"/>
        <v>0</v>
      </c>
      <c r="AQ31" s="236">
        <f t="shared" si="13"/>
        <v>0</v>
      </c>
      <c r="AR31" s="236">
        <f t="shared" si="14"/>
        <v>0</v>
      </c>
      <c r="AS31" s="236">
        <f t="shared" si="15"/>
        <v>0</v>
      </c>
      <c r="AT31" s="236">
        <f t="shared" si="16"/>
        <v>0</v>
      </c>
      <c r="AU31" s="235">
        <f t="shared" si="17"/>
        <v>0</v>
      </c>
      <c r="AV31" s="235">
        <f t="shared" si="18"/>
        <v>0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/>
      </c>
      <c r="E32" s="231" t="str">
        <f t="array" ref="E32">INDEX(_Rge_Data_3rd_CY,$B32,E$1)</f>
        <v>Open</v>
      </c>
      <c r="F32" s="220" t="str">
        <f t="array" ref="F32">INDEX(_Rge_Data_3rd_CY,$B32,F$1)</f>
        <v/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0</v>
      </c>
      <c r="O32" s="220">
        <f t="shared" si="5"/>
        <v>0</v>
      </c>
      <c r="P32" s="221">
        <f t="shared" si="6"/>
        <v>0</v>
      </c>
      <c r="Q32" s="232" t="str">
        <f t="shared" si="9"/>
        <v>Y</v>
      </c>
      <c r="R32" s="223" t="str">
        <f t="array" ref="R32">INDEX(_Rge_Data_3rd_CY,$B32,R$1)</f>
        <v/>
      </c>
      <c r="S32" s="223">
        <f t="array" ref="S32">INDEX(_Rge_Data_3rd_CY,$B32,S$1)</f>
        <v>0</v>
      </c>
      <c r="T32" s="223">
        <f t="array" ref="T32">INDEX(_Rge_Data_3rd_CY,$B32,T$1)</f>
        <v>0</v>
      </c>
      <c r="U32" s="223">
        <f t="array" ref="U32">INDEX(_Rge_Data_3rd_CY,$B32,U$1)</f>
        <v>0</v>
      </c>
      <c r="V32" s="223">
        <f t="array" ref="V32">INDEX(_Rge_Data_3rd_CY,$B32,V$1)</f>
        <v>0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0</v>
      </c>
      <c r="Z32" s="223">
        <f t="array" ref="Z32">INDEX(_Rge_Data_3rd_CY,$B32,Z$1)</f>
        <v>0</v>
      </c>
      <c r="AA32" s="223">
        <f t="shared" si="7"/>
        <v>0</v>
      </c>
      <c r="AB32" s="224" t="str">
        <f t="shared" si="10"/>
        <v/>
      </c>
      <c r="AC32" s="233" t="str">
        <f t="array" ref="AC32">INDEX(_Rge_Data_3rd_CY,$B32,AC$1)</f>
        <v/>
      </c>
      <c r="AD32" s="233">
        <f t="array" ref="AD32">INDEX(_Rge_Data_3rd_CY,$B32,AD$1)</f>
        <v>0</v>
      </c>
      <c r="AE32" s="233">
        <f t="array" ref="AE32">INDEX(_Rge_Data_3rd_CY,$B32,AE$1)</f>
        <v>0</v>
      </c>
      <c r="AF32" s="233">
        <f t="array" ref="AF32">INDEX(_Rge_Data_3rd_CY,$B32,AF$1)</f>
        <v>0</v>
      </c>
      <c r="AG32" s="233">
        <f t="array" ref="AG32">INDEX(_Rge_Data_3rd_CY,$B32,AG$1)</f>
        <v>0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0</v>
      </c>
      <c r="AK32" s="233">
        <f t="array" ref="AK32">INDEX(_Rge_Data_3rd_CY,$B32,AK$1)</f>
        <v>0</v>
      </c>
      <c r="AL32" s="233">
        <f t="shared" si="11"/>
        <v>0</v>
      </c>
      <c r="AM32" s="234">
        <f t="shared" si="8"/>
        <v>0</v>
      </c>
      <c r="AN32" s="235">
        <f>IFERROR(IF(AND($E32="OPEN",$AA32&gt;0),$AA32*_SoP*$AM32,IF(AND($E32="CLOSED",$AA32&gt;0),$AA32*_SoL*$AM32,0)),0)</f>
        <v>0</v>
      </c>
      <c r="AO32" s="235">
        <f>IFERROR(IF($AA32&lt;0,$AA32*_SoL,0),0)</f>
        <v>0</v>
      </c>
      <c r="AP32" s="236">
        <f t="shared" si="12"/>
        <v>0</v>
      </c>
      <c r="AQ32" s="236">
        <f t="shared" si="13"/>
        <v>0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/>
      </c>
      <c r="E33" s="231" t="str">
        <f t="array" ref="E33">INDEX(_Rge_Data_3rd_CY,$B33,E$1)</f>
        <v>Open</v>
      </c>
      <c r="F33" s="220" t="str">
        <f t="array" ref="F33">INDEX(_Rge_Data_3rd_CY,$B33,F$1)</f>
        <v/>
      </c>
      <c r="G33" s="220">
        <f t="array" ref="G33">INDEX(_Rge_Data_3rd_CY,$B33,G$1)</f>
        <v>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0</v>
      </c>
      <c r="O33" s="220">
        <f t="shared" si="5"/>
        <v>0</v>
      </c>
      <c r="P33" s="221">
        <f t="shared" si="6"/>
        <v>0</v>
      </c>
      <c r="Q33" s="232" t="str">
        <f t="shared" si="9"/>
        <v>Y</v>
      </c>
      <c r="R33" s="223" t="str">
        <f t="array" ref="R33">INDEX(_Rge_Data_3rd_CY,$B33,R$1)</f>
        <v/>
      </c>
      <c r="S33" s="223">
        <f t="array" ref="S33">INDEX(_Rge_Data_3rd_CY,$B33,S$1)</f>
        <v>0</v>
      </c>
      <c r="T33" s="223">
        <f t="array" ref="T33">INDEX(_Rge_Data_3rd_CY,$B33,T$1)</f>
        <v>0</v>
      </c>
      <c r="U33" s="223">
        <f t="array" ref="U33">INDEX(_Rge_Data_3rd_CY,$B33,U$1)</f>
        <v>0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0</v>
      </c>
      <c r="Z33" s="223">
        <f t="array" ref="Z33">INDEX(_Rge_Data_3rd_CY,$B33,Z$1)</f>
        <v>0</v>
      </c>
      <c r="AA33" s="223">
        <f t="shared" si="7"/>
        <v>0</v>
      </c>
      <c r="AB33" s="224" t="str">
        <f t="shared" si="10"/>
        <v/>
      </c>
      <c r="AC33" s="233" t="str">
        <f t="array" ref="AC33">INDEX(_Rge_Data_3rd_CY,$B33,AC$1)</f>
        <v/>
      </c>
      <c r="AD33" s="233">
        <f t="array" ref="AD33">INDEX(_Rge_Data_3rd_CY,$B33,AD$1)</f>
        <v>0</v>
      </c>
      <c r="AE33" s="233">
        <f t="array" ref="AE33">INDEX(_Rge_Data_3rd_CY,$B33,AE$1)</f>
        <v>0</v>
      </c>
      <c r="AF33" s="233">
        <f t="array" ref="AF33">INDEX(_Rge_Data_3rd_CY,$B33,AF$1)</f>
        <v>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0</v>
      </c>
      <c r="AL33" s="233">
        <f t="shared" si="11"/>
        <v>0</v>
      </c>
      <c r="AM33" s="234">
        <f t="shared" si="8"/>
        <v>0</v>
      </c>
      <c r="AN33" s="235">
        <f>IFERROR(IF(AND($E33="OPEN",$AA33&gt;0),$AA33*_SoP*$AM33,IF(AND($E33="CLOSED",$AA33&gt;0),$AA33*_SoL*$AM33,0)),0)</f>
        <v>0</v>
      </c>
      <c r="AO33" s="235">
        <f>IFERROR(IF($AA33&lt;0,$AA33*_SoL,0),0)</f>
        <v>0</v>
      </c>
      <c r="AP33" s="236">
        <f t="shared" si="12"/>
        <v>0</v>
      </c>
      <c r="AQ33" s="236">
        <f t="shared" si="13"/>
        <v>0</v>
      </c>
      <c r="AR33" s="236">
        <f t="shared" si="14"/>
        <v>0</v>
      </c>
      <c r="AS33" s="236">
        <f t="shared" si="15"/>
        <v>0</v>
      </c>
      <c r="AT33" s="236">
        <f t="shared" si="16"/>
        <v>0</v>
      </c>
      <c r="AU33" s="235">
        <f t="shared" si="17"/>
        <v>0</v>
      </c>
      <c r="AV33" s="235">
        <f t="shared" si="18"/>
        <v>0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/>
      </c>
      <c r="E34" s="231" t="str">
        <f t="array" ref="E34">INDEX(_Rge_Data_3rd_CY,$B34,E$1)</f>
        <v>Open</v>
      </c>
      <c r="F34" s="220" t="str">
        <f t="array" ref="F34">INDEX(_Rge_Data_3rd_CY,$B34,F$1)</f>
        <v/>
      </c>
      <c r="G34" s="220">
        <f t="array" ref="G34">INDEX(_Rge_Data_3rd_CY,$B34,G$1)</f>
        <v>0</v>
      </c>
      <c r="H34" s="220">
        <f t="array" ref="H34">INDEX(_Rge_Data_3rd_CY,$B34,H$1)</f>
        <v>0</v>
      </c>
      <c r="I34" s="220">
        <f t="array" ref="I34">INDEX(_Rge_Data_3rd_CY,$B34,I$1)</f>
        <v>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0</v>
      </c>
      <c r="O34" s="220">
        <f t="shared" si="5"/>
        <v>0</v>
      </c>
      <c r="P34" s="221">
        <f t="shared" si="6"/>
        <v>0</v>
      </c>
      <c r="Q34" s="232" t="str">
        <f t="shared" si="9"/>
        <v>Y</v>
      </c>
      <c r="R34" s="223" t="str">
        <f t="array" ref="R34">INDEX(_Rge_Data_3rd_CY,$B34,R$1)</f>
        <v/>
      </c>
      <c r="S34" s="223">
        <f t="array" ref="S34">INDEX(_Rge_Data_3rd_CY,$B34,S$1)</f>
        <v>0</v>
      </c>
      <c r="T34" s="223">
        <f t="array" ref="T34">INDEX(_Rge_Data_3rd_CY,$B34,T$1)</f>
        <v>0</v>
      </c>
      <c r="U34" s="223">
        <f t="array" ref="U34">INDEX(_Rge_Data_3rd_CY,$B34,U$1)</f>
        <v>0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0</v>
      </c>
      <c r="Z34" s="223">
        <f t="array" ref="Z34">INDEX(_Rge_Data_3rd_CY,$B34,Z$1)</f>
        <v>0</v>
      </c>
      <c r="AA34" s="223">
        <f t="shared" si="7"/>
        <v>0</v>
      </c>
      <c r="AB34" s="224" t="str">
        <f t="shared" si="10"/>
        <v/>
      </c>
      <c r="AC34" s="233" t="str">
        <f t="array" ref="AC34">INDEX(_Rge_Data_3rd_CY,$B34,AC$1)</f>
        <v/>
      </c>
      <c r="AD34" s="233">
        <f t="array" ref="AD34">INDEX(_Rge_Data_3rd_CY,$B34,AD$1)</f>
        <v>0</v>
      </c>
      <c r="AE34" s="233">
        <f t="array" ref="AE34">INDEX(_Rge_Data_3rd_CY,$B34,AE$1)</f>
        <v>0</v>
      </c>
      <c r="AF34" s="233">
        <f t="array" ref="AF34">INDEX(_Rge_Data_3rd_CY,$B34,AF$1)</f>
        <v>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0</v>
      </c>
      <c r="AL34" s="233">
        <f t="shared" si="11"/>
        <v>0</v>
      </c>
      <c r="AM34" s="234">
        <f t="shared" si="8"/>
        <v>0</v>
      </c>
      <c r="AN34" s="235">
        <f>IFERROR(IF(AND($E34="OPEN",$AA34&gt;0),$AA34*_SoP*$AM34,IF(AND($E34="CLOSED",$AA34&gt;0),$AA34*_SoL*$AM34,0)),0)</f>
        <v>0</v>
      </c>
      <c r="AO34" s="235">
        <f>IFERROR(IF($AA34&lt;0,$AA34*_SoL,0),0)</f>
        <v>0</v>
      </c>
      <c r="AP34" s="236">
        <f t="shared" si="12"/>
        <v>0</v>
      </c>
      <c r="AQ34" s="236">
        <f t="shared" si="13"/>
        <v>0</v>
      </c>
      <c r="AR34" s="236">
        <f t="shared" si="14"/>
        <v>0</v>
      </c>
      <c r="AS34" s="236">
        <f t="shared" si="15"/>
        <v>0</v>
      </c>
      <c r="AT34" s="236">
        <f t="shared" si="16"/>
        <v>0</v>
      </c>
      <c r="AU34" s="235">
        <f t="shared" si="17"/>
        <v>0</v>
      </c>
      <c r="AV34" s="235">
        <f t="shared" si="18"/>
        <v>0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/>
      </c>
      <c r="E35" s="231" t="str">
        <f t="array" ref="E35">INDEX(_Rge_Data_3rd_CY,$B35,E$1)</f>
        <v>Open</v>
      </c>
      <c r="F35" s="220" t="str">
        <f t="array" ref="F35">INDEX(_Rge_Data_3rd_CY,$B35,F$1)</f>
        <v/>
      </c>
      <c r="G35" s="220">
        <f t="array" ref="G35">INDEX(_Rge_Data_3rd_CY,$B35,G$1)</f>
        <v>0</v>
      </c>
      <c r="H35" s="220">
        <f t="array" ref="H35">INDEX(_Rge_Data_3rd_CY,$B35,H$1)</f>
        <v>0</v>
      </c>
      <c r="I35" s="220">
        <f t="array" ref="I35">INDEX(_Rge_Data_3rd_CY,$B35,I$1)</f>
        <v>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0</v>
      </c>
      <c r="O35" s="220">
        <f t="shared" si="5"/>
        <v>0</v>
      </c>
      <c r="P35" s="221">
        <f t="shared" si="6"/>
        <v>0</v>
      </c>
      <c r="Q35" s="232" t="str">
        <f t="shared" si="9"/>
        <v>Y</v>
      </c>
      <c r="R35" s="223" t="str">
        <f t="array" ref="R35">INDEX(_Rge_Data_3rd_CY,$B35,R$1)</f>
        <v/>
      </c>
      <c r="S35" s="223">
        <f t="array" ref="S35">INDEX(_Rge_Data_3rd_CY,$B35,S$1)</f>
        <v>0</v>
      </c>
      <c r="T35" s="223">
        <f t="array" ref="T35">INDEX(_Rge_Data_3rd_CY,$B35,T$1)</f>
        <v>0</v>
      </c>
      <c r="U35" s="223">
        <f t="array" ref="U35">INDEX(_Rge_Data_3rd_CY,$B35,U$1)</f>
        <v>0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0</v>
      </c>
      <c r="Z35" s="223">
        <f t="array" ref="Z35">INDEX(_Rge_Data_3rd_CY,$B35,Z$1)</f>
        <v>0</v>
      </c>
      <c r="AA35" s="223">
        <f t="shared" si="7"/>
        <v>0</v>
      </c>
      <c r="AB35" s="224" t="str">
        <f t="shared" si="10"/>
        <v/>
      </c>
      <c r="AC35" s="233" t="str">
        <f t="array" ref="AC35">INDEX(_Rge_Data_3rd_CY,$B35,AC$1)</f>
        <v/>
      </c>
      <c r="AD35" s="233">
        <f t="array" ref="AD35">INDEX(_Rge_Data_3rd_CY,$B35,AD$1)</f>
        <v>0</v>
      </c>
      <c r="AE35" s="233">
        <f t="array" ref="AE35">INDEX(_Rge_Data_3rd_CY,$B35,AE$1)</f>
        <v>0</v>
      </c>
      <c r="AF35" s="233">
        <f t="array" ref="AF35">INDEX(_Rge_Data_3rd_CY,$B35,AF$1)</f>
        <v>0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0</v>
      </c>
      <c r="AK35" s="233">
        <f t="array" ref="AK35">INDEX(_Rge_Data_3rd_CY,$B35,AK$1)</f>
        <v>0</v>
      </c>
      <c r="AL35" s="233">
        <f t="shared" si="11"/>
        <v>0</v>
      </c>
      <c r="AM35" s="234">
        <f t="shared" si="8"/>
        <v>0</v>
      </c>
      <c r="AN35" s="235">
        <f>IFERROR(IF(AND($E35="OPEN",$AA35&gt;0),$AA35*_SoP*$AM35,IF(AND($E35="CLOSED",$AA35&gt;0),$AA35*_SoL*$AM35,0)),0)</f>
        <v>0</v>
      </c>
      <c r="AO35" s="235">
        <f>IFERROR(IF($AA35&lt;0,$AA35*_SoL,0),0)</f>
        <v>0</v>
      </c>
      <c r="AP35" s="236">
        <f t="shared" si="12"/>
        <v>0</v>
      </c>
      <c r="AQ35" s="236">
        <f t="shared" si="13"/>
        <v>0</v>
      </c>
      <c r="AR35" s="236">
        <f t="shared" si="14"/>
        <v>0</v>
      </c>
      <c r="AS35" s="236">
        <f t="shared" si="15"/>
        <v>0</v>
      </c>
      <c r="AT35" s="236">
        <f t="shared" si="16"/>
        <v>0</v>
      </c>
      <c r="AU35" s="235">
        <f t="shared" si="17"/>
        <v>0</v>
      </c>
      <c r="AV35" s="235">
        <f t="shared" si="18"/>
        <v>0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/>
      </c>
      <c r="E36" s="231" t="str">
        <f t="array" ref="E36">INDEX(_Rge_Data_3rd_CY,$B36,E$1)</f>
        <v>Open</v>
      </c>
      <c r="F36" s="220" t="str">
        <f t="array" ref="F36">INDEX(_Rge_Data_3rd_CY,$B36,F$1)</f>
        <v/>
      </c>
      <c r="G36" s="220">
        <f t="array" ref="G36">INDEX(_Rge_Data_3rd_CY,$B36,G$1)</f>
        <v>0</v>
      </c>
      <c r="H36" s="220">
        <f t="array" ref="H36">INDEX(_Rge_Data_3rd_CY,$B36,H$1)</f>
        <v>0</v>
      </c>
      <c r="I36" s="220">
        <f t="array" ref="I36">INDEX(_Rge_Data_3rd_CY,$B36,I$1)</f>
        <v>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0</v>
      </c>
      <c r="O36" s="220">
        <f t="shared" si="5"/>
        <v>0</v>
      </c>
      <c r="P36" s="221">
        <f t="shared" si="6"/>
        <v>0</v>
      </c>
      <c r="Q36" s="232" t="str">
        <f t="shared" si="9"/>
        <v>Y</v>
      </c>
      <c r="R36" s="223" t="str">
        <f t="array" ref="R36">INDEX(_Rge_Data_3rd_CY,$B36,R$1)</f>
        <v/>
      </c>
      <c r="S36" s="223">
        <f t="array" ref="S36">INDEX(_Rge_Data_3rd_CY,$B36,S$1)</f>
        <v>0</v>
      </c>
      <c r="T36" s="223">
        <f t="array" ref="T36">INDEX(_Rge_Data_3rd_CY,$B36,T$1)</f>
        <v>0</v>
      </c>
      <c r="U36" s="223">
        <f t="array" ref="U36">INDEX(_Rge_Data_3rd_CY,$B36,U$1)</f>
        <v>0</v>
      </c>
      <c r="V36" s="223">
        <f t="array" ref="V36">INDEX(_Rge_Data_3rd_CY,$B36,V$1)</f>
        <v>0</v>
      </c>
      <c r="W36" s="223">
        <f t="array" ref="W36">INDEX(_Rge_Data_3rd_CY,$B36,W$1)</f>
        <v>0</v>
      </c>
      <c r="X36" s="223" t="str">
        <f t="array" ref="X36">INDEX(_Rge_Data_3rd_CY,$B36,X$1)</f>
        <v/>
      </c>
      <c r="Y36" s="223">
        <f t="array" ref="Y36">INDEX(_Rge_Data_3rd_CY,$B36,Y$1)</f>
        <v>0</v>
      </c>
      <c r="Z36" s="223">
        <f t="array" ref="Z36">INDEX(_Rge_Data_3rd_CY,$B36,Z$1)</f>
        <v>0</v>
      </c>
      <c r="AA36" s="223">
        <f t="shared" si="7"/>
        <v>0</v>
      </c>
      <c r="AB36" s="224" t="str">
        <f t="shared" si="10"/>
        <v/>
      </c>
      <c r="AC36" s="233" t="str">
        <f t="array" ref="AC36">INDEX(_Rge_Data_3rd_CY,$B36,AC$1)</f>
        <v/>
      </c>
      <c r="AD36" s="233">
        <f t="array" ref="AD36">INDEX(_Rge_Data_3rd_CY,$B36,AD$1)</f>
        <v>0</v>
      </c>
      <c r="AE36" s="233">
        <f t="array" ref="AE36">INDEX(_Rge_Data_3rd_CY,$B36,AE$1)</f>
        <v>0</v>
      </c>
      <c r="AF36" s="233">
        <f t="array" ref="AF36">INDEX(_Rge_Data_3rd_CY,$B36,AF$1)</f>
        <v>0</v>
      </c>
      <c r="AG36" s="233">
        <f t="array" ref="AG36">INDEX(_Rge_Data_3rd_CY,$B36,AG$1)</f>
        <v>0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0</v>
      </c>
      <c r="AK36" s="233">
        <f t="array" ref="AK36">INDEX(_Rge_Data_3rd_CY,$B36,AK$1)</f>
        <v>0</v>
      </c>
      <c r="AL36" s="233">
        <f t="shared" si="11"/>
        <v>0</v>
      </c>
      <c r="AM36" s="234">
        <f t="shared" si="8"/>
        <v>0</v>
      </c>
      <c r="AN36" s="235">
        <f>IFERROR(IF(AND($E36="OPEN",$AA36&gt;0),$AA36*_SoP*$AM36,IF(AND($E36="CLOSED",$AA36&gt;0),$AA36*_SoL*$AM36,0)),0)</f>
        <v>0</v>
      </c>
      <c r="AO36" s="235">
        <f>IFERROR(IF($AA36&lt;0,$AA36*_SoL,0),0)</f>
        <v>0</v>
      </c>
      <c r="AP36" s="236">
        <f t="shared" si="12"/>
        <v>0</v>
      </c>
      <c r="AQ36" s="236">
        <f t="shared" si="13"/>
        <v>0</v>
      </c>
      <c r="AR36" s="236">
        <f t="shared" si="14"/>
        <v>0</v>
      </c>
      <c r="AS36" s="236">
        <f t="shared" si="15"/>
        <v>0</v>
      </c>
      <c r="AT36" s="236">
        <f t="shared" si="16"/>
        <v>0</v>
      </c>
      <c r="AU36" s="235">
        <f t="shared" si="17"/>
        <v>0</v>
      </c>
      <c r="AV36" s="235">
        <f t="shared" si="18"/>
        <v>0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/>
      </c>
      <c r="E37" s="231" t="str">
        <f t="array" ref="E37">INDEX(_Rge_Data_3rd_CY,$B37,E$1)</f>
        <v>Open</v>
      </c>
      <c r="F37" s="220" t="str">
        <f t="array" ref="F37">INDEX(_Rge_Data_3rd_CY,$B37,F$1)</f>
        <v/>
      </c>
      <c r="G37" s="220">
        <f t="array" ref="G37">INDEX(_Rge_Data_3rd_CY,$B37,G$1)</f>
        <v>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0</v>
      </c>
      <c r="O37" s="220">
        <f t="shared" si="5"/>
        <v>0</v>
      </c>
      <c r="P37" s="221">
        <f t="shared" si="6"/>
        <v>0</v>
      </c>
      <c r="Q37" s="232" t="str">
        <f t="shared" si="9"/>
        <v>Y</v>
      </c>
      <c r="R37" s="223" t="str">
        <f t="array" ref="R37">INDEX(_Rge_Data_3rd_CY,$B37,R$1)</f>
        <v/>
      </c>
      <c r="S37" s="223">
        <f t="array" ref="S37">INDEX(_Rge_Data_3rd_CY,$B37,S$1)</f>
        <v>0</v>
      </c>
      <c r="T37" s="223">
        <f t="array" ref="T37">INDEX(_Rge_Data_3rd_CY,$B37,T$1)</f>
        <v>0</v>
      </c>
      <c r="U37" s="223">
        <f t="array" ref="U37">INDEX(_Rge_Data_3rd_CY,$B37,U$1)</f>
        <v>0</v>
      </c>
      <c r="V37" s="223">
        <f t="array" ref="V37">INDEX(_Rge_Data_3rd_CY,$B37,V$1)</f>
        <v>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0</v>
      </c>
      <c r="Z37" s="223">
        <f t="array" ref="Z37">INDEX(_Rge_Data_3rd_CY,$B37,Z$1)</f>
        <v>0</v>
      </c>
      <c r="AA37" s="223">
        <f t="shared" si="7"/>
        <v>0</v>
      </c>
      <c r="AB37" s="224" t="str">
        <f t="shared" si="10"/>
        <v/>
      </c>
      <c r="AC37" s="233" t="str">
        <f t="array" ref="AC37">INDEX(_Rge_Data_3rd_CY,$B37,AC$1)</f>
        <v/>
      </c>
      <c r="AD37" s="233">
        <f t="array" ref="AD37">INDEX(_Rge_Data_3rd_CY,$B37,AD$1)</f>
        <v>0</v>
      </c>
      <c r="AE37" s="233">
        <f t="array" ref="AE37">INDEX(_Rge_Data_3rd_CY,$B37,AE$1)</f>
        <v>0</v>
      </c>
      <c r="AF37" s="233">
        <f t="array" ref="AF37">INDEX(_Rge_Data_3rd_CY,$B37,AF$1)</f>
        <v>0</v>
      </c>
      <c r="AG37" s="233">
        <f t="array" ref="AG37">INDEX(_Rge_Data_3rd_CY,$B37,AG$1)</f>
        <v>0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0</v>
      </c>
      <c r="AL37" s="233">
        <f t="shared" si="11"/>
        <v>0</v>
      </c>
      <c r="AM37" s="234">
        <f t="shared" si="8"/>
        <v>0</v>
      </c>
      <c r="AN37" s="235">
        <f>IFERROR(IF(AND($E37="OPEN",$AA37&gt;0),$AA37*_SoP*$AM37,IF(AND($E37="CLOSED",$AA37&gt;0),$AA37*_SoL*$AM37,0)),0)</f>
        <v>0</v>
      </c>
      <c r="AO37" s="235">
        <f>IFERROR(IF($AA37&lt;0,$AA37*_SoL,0),0)</f>
        <v>0</v>
      </c>
      <c r="AP37" s="236">
        <f t="shared" si="12"/>
        <v>0</v>
      </c>
      <c r="AQ37" s="236">
        <f t="shared" si="13"/>
        <v>0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0</v>
      </c>
      <c r="AV37" s="235">
        <f t="shared" si="18"/>
        <v>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/>
      </c>
      <c r="E38" s="231" t="str">
        <f t="array" ref="E38">INDEX(_Rge_Data_3rd_CY,$B38,E$1)</f>
        <v>Open</v>
      </c>
      <c r="F38" s="220" t="str">
        <f t="array" ref="F38">INDEX(_Rge_Data_3rd_CY,$B38,F$1)</f>
        <v/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0</v>
      </c>
      <c r="P38" s="221">
        <f t="shared" si="6"/>
        <v>0</v>
      </c>
      <c r="Q38" s="232" t="str">
        <f t="shared" si="9"/>
        <v>Y</v>
      </c>
      <c r="R38" s="223" t="str">
        <f t="array" ref="R38">INDEX(_Rge_Data_3rd_CY,$B38,R$1)</f>
        <v/>
      </c>
      <c r="S38" s="223">
        <f t="array" ref="S38">INDEX(_Rge_Data_3rd_CY,$B38,S$1)</f>
        <v>0</v>
      </c>
      <c r="T38" s="223">
        <f t="array" ref="T38">INDEX(_Rge_Data_3rd_CY,$B38,T$1)</f>
        <v>0</v>
      </c>
      <c r="U38" s="223">
        <f t="array" ref="U38">INDEX(_Rge_Data_3rd_CY,$B38,U$1)</f>
        <v>0</v>
      </c>
      <c r="V38" s="223">
        <f t="array" ref="V38">INDEX(_Rge_Data_3rd_CY,$B38,V$1)</f>
        <v>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0</v>
      </c>
      <c r="Z38" s="223">
        <f t="array" ref="Z38">INDEX(_Rge_Data_3rd_CY,$B38,Z$1)</f>
        <v>0</v>
      </c>
      <c r="AA38" s="223">
        <f t="shared" si="7"/>
        <v>0</v>
      </c>
      <c r="AB38" s="224" t="str">
        <f t="shared" si="10"/>
        <v/>
      </c>
      <c r="AC38" s="233" t="str">
        <f t="array" ref="AC38">INDEX(_Rge_Data_3rd_CY,$B38,AC$1)</f>
        <v/>
      </c>
      <c r="AD38" s="233">
        <f t="array" ref="AD38">INDEX(_Rge_Data_3rd_CY,$B38,AD$1)</f>
        <v>0</v>
      </c>
      <c r="AE38" s="233">
        <f t="array" ref="AE38">INDEX(_Rge_Data_3rd_CY,$B38,AE$1)</f>
        <v>0</v>
      </c>
      <c r="AF38" s="233">
        <f t="array" ref="AF38">INDEX(_Rge_Data_3rd_CY,$B38,AF$1)</f>
        <v>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0</v>
      </c>
      <c r="AK38" s="233">
        <f t="array" ref="AK38">INDEX(_Rge_Data_3rd_CY,$B38,AK$1)</f>
        <v>0</v>
      </c>
      <c r="AL38" s="233">
        <f t="shared" si="11"/>
        <v>0</v>
      </c>
      <c r="AM38" s="234">
        <f t="shared" si="8"/>
        <v>0</v>
      </c>
      <c r="AN38" s="235">
        <f>IFERROR(IF(AND($E38="OPEN",$AA38&gt;0),$AA38*_SoP*$AM38,IF(AND($E38="CLOSED",$AA38&gt;0),$AA38*_SoL*$AM38,0)),0)</f>
        <v>0</v>
      </c>
      <c r="AO38" s="235">
        <f>IFERROR(IF($AA38&lt;0,$AA38*_SoL,0),0)</f>
        <v>0</v>
      </c>
      <c r="AP38" s="236">
        <f t="shared" si="12"/>
        <v>0</v>
      </c>
      <c r="AQ38" s="236">
        <f t="shared" si="13"/>
        <v>0</v>
      </c>
      <c r="AR38" s="236">
        <f t="shared" si="14"/>
        <v>0</v>
      </c>
      <c r="AS38" s="236">
        <f t="shared" si="15"/>
        <v>0</v>
      </c>
      <c r="AT38" s="236">
        <f t="shared" si="16"/>
        <v>0</v>
      </c>
      <c r="AU38" s="235">
        <f t="shared" si="17"/>
        <v>0</v>
      </c>
      <c r="AV38" s="235">
        <f t="shared" si="18"/>
        <v>0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/>
      </c>
      <c r="E39" s="231" t="str">
        <f t="array" ref="E39">INDEX(_Rge_Data_3rd_CY,$B39,E$1)</f>
        <v>Open</v>
      </c>
      <c r="F39" s="220" t="str">
        <f t="array" ref="F39">INDEX(_Rge_Data_3rd_CY,$B39,F$1)</f>
        <v/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0</v>
      </c>
      <c r="P39" s="221">
        <f t="shared" si="6"/>
        <v>0</v>
      </c>
      <c r="Q39" s="232" t="str">
        <f t="shared" si="9"/>
        <v>Y</v>
      </c>
      <c r="R39" s="223" t="str">
        <f t="array" ref="R39">INDEX(_Rge_Data_3rd_CY,$B39,R$1)</f>
        <v/>
      </c>
      <c r="S39" s="223">
        <f t="array" ref="S39">INDEX(_Rge_Data_3rd_CY,$B39,S$1)</f>
        <v>0</v>
      </c>
      <c r="T39" s="223">
        <f t="array" ref="T39">INDEX(_Rge_Data_3rd_CY,$B39,T$1)</f>
        <v>0</v>
      </c>
      <c r="U39" s="223">
        <f t="array" ref="U39">INDEX(_Rge_Data_3rd_CY,$B39,U$1)</f>
        <v>0</v>
      </c>
      <c r="V39" s="223">
        <f t="array" ref="V39">INDEX(_Rge_Data_3rd_CY,$B39,V$1)</f>
        <v>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0</v>
      </c>
      <c r="Z39" s="223">
        <f t="array" ref="Z39">INDEX(_Rge_Data_3rd_CY,$B39,Z$1)</f>
        <v>0</v>
      </c>
      <c r="AA39" s="223">
        <f t="shared" si="7"/>
        <v>0</v>
      </c>
      <c r="AB39" s="224" t="str">
        <f t="shared" si="10"/>
        <v/>
      </c>
      <c r="AC39" s="233" t="str">
        <f t="array" ref="AC39">INDEX(_Rge_Data_3rd_CY,$B39,AC$1)</f>
        <v/>
      </c>
      <c r="AD39" s="233">
        <f t="array" ref="AD39">INDEX(_Rge_Data_3rd_CY,$B39,AD$1)</f>
        <v>0</v>
      </c>
      <c r="AE39" s="233">
        <f t="array" ref="AE39">INDEX(_Rge_Data_3rd_CY,$B39,AE$1)</f>
        <v>0</v>
      </c>
      <c r="AF39" s="233">
        <f t="array" ref="AF39">INDEX(_Rge_Data_3rd_CY,$B39,AF$1)</f>
        <v>0</v>
      </c>
      <c r="AG39" s="233">
        <f t="array" ref="AG39">INDEX(_Rge_Data_3rd_CY,$B39,AG$1)</f>
        <v>0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0</v>
      </c>
      <c r="AL39" s="233">
        <f t="shared" si="11"/>
        <v>0</v>
      </c>
      <c r="AM39" s="234">
        <f t="shared" si="8"/>
        <v>0</v>
      </c>
      <c r="AN39" s="235">
        <f>IFERROR(IF(AND($E39="OPEN",$AA39&gt;0),$AA39*_SoP*$AM39,IF(AND($E39="CLOSED",$AA39&gt;0),$AA39*_SoL*$AM39,0)),0)</f>
        <v>0</v>
      </c>
      <c r="AO39" s="235">
        <f>IFERROR(IF($AA39&lt;0,$AA39*_SoL,0),0)</f>
        <v>0</v>
      </c>
      <c r="AP39" s="236">
        <f t="shared" si="12"/>
        <v>0</v>
      </c>
      <c r="AQ39" s="236">
        <f t="shared" si="13"/>
        <v>0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0</v>
      </c>
      <c r="AV39" s="235">
        <f t="shared" si="18"/>
        <v>0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/>
      </c>
      <c r="E40" s="231" t="str">
        <f t="array" ref="E40">INDEX(_Rge_Data_3rd_CY,$B40,E$1)</f>
        <v>Open</v>
      </c>
      <c r="F40" s="220" t="str">
        <f t="array" ref="F40">INDEX(_Rge_Data_3rd_CY,$B40,F$1)</f>
        <v/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0</v>
      </c>
      <c r="P40" s="221">
        <f t="shared" si="6"/>
        <v>0</v>
      </c>
      <c r="Q40" s="232" t="str">
        <f t="shared" si="9"/>
        <v>Y</v>
      </c>
      <c r="R40" s="223" t="str">
        <f t="array" ref="R40">INDEX(_Rge_Data_3rd_CY,$B40,R$1)</f>
        <v/>
      </c>
      <c r="S40" s="223">
        <f t="array" ref="S40">INDEX(_Rge_Data_3rd_CY,$B40,S$1)</f>
        <v>0</v>
      </c>
      <c r="T40" s="223">
        <f t="array" ref="T40">INDEX(_Rge_Data_3rd_CY,$B40,T$1)</f>
        <v>0</v>
      </c>
      <c r="U40" s="223">
        <f t="array" ref="U40">INDEX(_Rge_Data_3rd_CY,$B40,U$1)</f>
        <v>0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0</v>
      </c>
      <c r="Z40" s="223">
        <f t="array" ref="Z40">INDEX(_Rge_Data_3rd_CY,$B40,Z$1)</f>
        <v>0</v>
      </c>
      <c r="AA40" s="223">
        <f t="shared" si="7"/>
        <v>0</v>
      </c>
      <c r="AB40" s="224" t="str">
        <f t="shared" si="10"/>
        <v/>
      </c>
      <c r="AC40" s="233" t="str">
        <f t="array" ref="AC40">INDEX(_Rge_Data_3rd_CY,$B40,AC$1)</f>
        <v/>
      </c>
      <c r="AD40" s="233">
        <f t="array" ref="AD40">INDEX(_Rge_Data_3rd_CY,$B40,AD$1)</f>
        <v>0</v>
      </c>
      <c r="AE40" s="233">
        <f t="array" ref="AE40">INDEX(_Rge_Data_3rd_CY,$B40,AE$1)</f>
        <v>0</v>
      </c>
      <c r="AF40" s="233">
        <f t="array" ref="AF40">INDEX(_Rge_Data_3rd_CY,$B40,AF$1)</f>
        <v>0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0</v>
      </c>
      <c r="AL40" s="233">
        <f t="shared" si="11"/>
        <v>0</v>
      </c>
      <c r="AM40" s="234">
        <f t="shared" si="8"/>
        <v>0</v>
      </c>
      <c r="AN40" s="235">
        <f>IFERROR(IF(AND($E40="OPEN",$AA40&gt;0),$AA40*_SoP*$AM40,IF(AND($E40="CLOSED",$AA40&gt;0),$AA40*_SoL*$AM40,0)),0)</f>
        <v>0</v>
      </c>
      <c r="AO40" s="235">
        <f>IFERROR(IF($AA40&lt;0,$AA40*_SoL,0),0)</f>
        <v>0</v>
      </c>
      <c r="AP40" s="236">
        <f t="shared" si="12"/>
        <v>0</v>
      </c>
      <c r="AQ40" s="236">
        <f t="shared" si="13"/>
        <v>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0</v>
      </c>
      <c r="AV40" s="235">
        <f t="shared" si="18"/>
        <v>0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/>
      </c>
      <c r="E41" s="231" t="str">
        <f t="array" ref="E41">INDEX(_Rge_Data_3rd_CY,$B41,E$1)</f>
        <v>Open</v>
      </c>
      <c r="F41" s="220" t="str">
        <f t="array" ref="F41">INDEX(_Rge_Data_3rd_CY,$B41,F$1)</f>
        <v/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0</v>
      </c>
      <c r="P41" s="221">
        <f t="shared" si="6"/>
        <v>0</v>
      </c>
      <c r="Q41" s="232" t="str">
        <f t="shared" si="9"/>
        <v>Y</v>
      </c>
      <c r="R41" s="223" t="str">
        <f t="array" ref="R41">INDEX(_Rge_Data_3rd_CY,$B41,R$1)</f>
        <v/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0</v>
      </c>
      <c r="Z41" s="223">
        <f t="array" ref="Z41">INDEX(_Rge_Data_3rd_CY,$B41,Z$1)</f>
        <v>0</v>
      </c>
      <c r="AA41" s="223">
        <f t="shared" si="7"/>
        <v>0</v>
      </c>
      <c r="AB41" s="224" t="str">
        <f t="shared" si="10"/>
        <v/>
      </c>
      <c r="AC41" s="233" t="str">
        <f t="array" ref="AC41">INDEX(_Rge_Data_3rd_CY,$B41,AC$1)</f>
        <v/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0</v>
      </c>
      <c r="AL41" s="233">
        <f t="shared" si="11"/>
        <v>0</v>
      </c>
      <c r="AM41" s="234">
        <f t="shared" si="8"/>
        <v>0</v>
      </c>
      <c r="AN41" s="235">
        <f>IFERROR(IF(AND($E41="OPEN",$AA41&gt;0),$AA41*_SoP*$AM41,IF(AND($E41="CLOSED",$AA41&gt;0),$AA41*_SoL*$AM41,0)),0)</f>
        <v>0</v>
      </c>
      <c r="AO41" s="235">
        <f>IFERROR(IF($AA41&lt;0,$AA41*_SoL,0),0)</f>
        <v>0</v>
      </c>
      <c r="AP41" s="236">
        <f t="shared" si="12"/>
        <v>0</v>
      </c>
      <c r="AQ41" s="236">
        <f t="shared" si="13"/>
        <v>0</v>
      </c>
      <c r="AR41" s="236">
        <f t="shared" si="14"/>
        <v>0</v>
      </c>
      <c r="AS41" s="236">
        <f t="shared" si="15"/>
        <v>0</v>
      </c>
      <c r="AT41" s="236">
        <f t="shared" si="16"/>
        <v>0</v>
      </c>
      <c r="AU41" s="235">
        <f t="shared" si="17"/>
        <v>0</v>
      </c>
      <c r="AV41" s="235">
        <f t="shared" si="18"/>
        <v>0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/>
      </c>
      <c r="E42" s="231" t="str">
        <f t="array" ref="E42">INDEX(_Rge_Data_3rd_CY,$B42,E$1)</f>
        <v>Open</v>
      </c>
      <c r="F42" s="220" t="str">
        <f t="array" ref="F42">INDEX(_Rge_Data_3rd_CY,$B42,F$1)</f>
        <v/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0</v>
      </c>
      <c r="P42" s="221">
        <f t="shared" si="6"/>
        <v>0</v>
      </c>
      <c r="Q42" s="232" t="str">
        <f t="shared" si="9"/>
        <v>Y</v>
      </c>
      <c r="R42" s="223" t="str">
        <f t="array" ref="R42">INDEX(_Rge_Data_3rd_CY,$B42,R$1)</f>
        <v/>
      </c>
      <c r="S42" s="223">
        <f t="array" ref="S42">INDEX(_Rge_Data_3rd_CY,$B42,S$1)</f>
        <v>0</v>
      </c>
      <c r="T42" s="223">
        <f t="array" ref="T42">INDEX(_Rge_Data_3rd_CY,$B42,T$1)</f>
        <v>0</v>
      </c>
      <c r="U42" s="223">
        <f t="array" ref="U42">INDEX(_Rge_Data_3rd_CY,$B42,U$1)</f>
        <v>0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0</v>
      </c>
      <c r="AA42" s="223">
        <f t="shared" si="7"/>
        <v>0</v>
      </c>
      <c r="AB42" s="224" t="str">
        <f t="shared" si="10"/>
        <v/>
      </c>
      <c r="AC42" s="233" t="str">
        <f t="array" ref="AC42">INDEX(_Rge_Data_3rd_CY,$B42,AC$1)</f>
        <v/>
      </c>
      <c r="AD42" s="233">
        <f t="array" ref="AD42">INDEX(_Rge_Data_3rd_CY,$B42,AD$1)</f>
        <v>0</v>
      </c>
      <c r="AE42" s="233">
        <f t="array" ref="AE42">INDEX(_Rge_Data_3rd_CY,$B42,AE$1)</f>
        <v>0</v>
      </c>
      <c r="AF42" s="233">
        <f t="array" ref="AF42">INDEX(_Rge_Data_3rd_CY,$B42,AF$1)</f>
        <v>0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0</v>
      </c>
      <c r="AL42" s="233">
        <f t="shared" si="11"/>
        <v>0</v>
      </c>
      <c r="AM42" s="234">
        <f t="shared" si="8"/>
        <v>0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0</v>
      </c>
      <c r="AP42" s="236">
        <f t="shared" si="12"/>
        <v>0</v>
      </c>
      <c r="AQ42" s="236">
        <f t="shared" si="13"/>
        <v>0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/>
      </c>
      <c r="E43" s="231" t="str">
        <f t="array" ref="E43">INDEX(_Rge_Data_3rd_CY,$B43,E$1)</f>
        <v>Open</v>
      </c>
      <c r="F43" s="220" t="str">
        <f t="array" ref="F43">INDEX(_Rge_Data_3rd_CY,$B43,F$1)</f>
        <v/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0</v>
      </c>
      <c r="P43" s="221">
        <f t="shared" si="6"/>
        <v>0</v>
      </c>
      <c r="Q43" s="232" t="str">
        <f t="shared" si="9"/>
        <v>Y</v>
      </c>
      <c r="R43" s="223" t="str">
        <f t="array" ref="R43">INDEX(_Rge_Data_3rd_CY,$B43,R$1)</f>
        <v/>
      </c>
      <c r="S43" s="223">
        <f t="array" ref="S43">INDEX(_Rge_Data_3rd_CY,$B43,S$1)</f>
        <v>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0</v>
      </c>
      <c r="AA43" s="223">
        <f t="shared" si="7"/>
        <v>0</v>
      </c>
      <c r="AB43" s="224" t="str">
        <f t="shared" si="10"/>
        <v/>
      </c>
      <c r="AC43" s="233" t="str">
        <f t="array" ref="AC43">INDEX(_Rge_Data_3rd_CY,$B43,AC$1)</f>
        <v/>
      </c>
      <c r="AD43" s="233">
        <f t="array" ref="AD43">INDEX(_Rge_Data_3rd_CY,$B43,AD$1)</f>
        <v>0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0</v>
      </c>
      <c r="AL43" s="233">
        <f t="shared" si="11"/>
        <v>0</v>
      </c>
      <c r="AM43" s="234">
        <f t="shared" si="8"/>
        <v>0</v>
      </c>
      <c r="AN43" s="235">
        <f>IFERROR(IF(AND($E43="OPEN",$AA43&gt;0),$AA43*_SoP*$AM43,IF(AND($E43="CLOSED",$AA43&gt;0),$AA43*_SoL*$AM43,0)),0)</f>
        <v>0</v>
      </c>
      <c r="AO43" s="235">
        <f>IFERROR(IF($AA43&lt;0,$AA43*_SoL,0),0)</f>
        <v>0</v>
      </c>
      <c r="AP43" s="236">
        <f t="shared" si="12"/>
        <v>0</v>
      </c>
      <c r="AQ43" s="236">
        <f t="shared" si="13"/>
        <v>0</v>
      </c>
      <c r="AR43" s="236">
        <f t="shared" si="14"/>
        <v>0</v>
      </c>
      <c r="AS43" s="236">
        <f t="shared" si="15"/>
        <v>0</v>
      </c>
      <c r="AT43" s="236">
        <f t="shared" si="16"/>
        <v>0</v>
      </c>
      <c r="AU43" s="235">
        <f t="shared" si="17"/>
        <v>0</v>
      </c>
      <c r="AV43" s="235">
        <f t="shared" si="18"/>
        <v>0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/>
      </c>
      <c r="E44" s="231" t="str">
        <f t="array" ref="E44">INDEX(_Rge_Data_3rd_CY,$B44,E$1)</f>
        <v>Open</v>
      </c>
      <c r="F44" s="220" t="str">
        <f t="array" ref="F44">INDEX(_Rge_Data_3rd_CY,$B44,F$1)</f>
        <v/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0</v>
      </c>
      <c r="P44" s="221">
        <f t="shared" si="6"/>
        <v>0</v>
      </c>
      <c r="Q44" s="232" t="str">
        <f t="shared" si="9"/>
        <v>Y</v>
      </c>
      <c r="R44" s="223" t="str">
        <f t="array" ref="R44">INDEX(_Rge_Data_3rd_CY,$B44,R$1)</f>
        <v/>
      </c>
      <c r="S44" s="223">
        <f t="array" ref="S44">INDEX(_Rge_Data_3rd_CY,$B44,S$1)</f>
        <v>0</v>
      </c>
      <c r="T44" s="223">
        <f t="array" ref="T44">INDEX(_Rge_Data_3rd_CY,$B44,T$1)</f>
        <v>0</v>
      </c>
      <c r="U44" s="223">
        <f t="array" ref="U44">INDEX(_Rge_Data_3rd_CY,$B44,U$1)</f>
        <v>0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0</v>
      </c>
      <c r="AA44" s="223">
        <f t="shared" si="7"/>
        <v>0</v>
      </c>
      <c r="AB44" s="224" t="str">
        <f t="shared" si="10"/>
        <v/>
      </c>
      <c r="AC44" s="233" t="str">
        <f t="array" ref="AC44">INDEX(_Rge_Data_3rd_CY,$B44,AC$1)</f>
        <v/>
      </c>
      <c r="AD44" s="233">
        <f t="array" ref="AD44">INDEX(_Rge_Data_3rd_CY,$B44,AD$1)</f>
        <v>0</v>
      </c>
      <c r="AE44" s="233">
        <f t="array" ref="AE44">INDEX(_Rge_Data_3rd_CY,$B44,AE$1)</f>
        <v>0</v>
      </c>
      <c r="AF44" s="233">
        <f t="array" ref="AF44">INDEX(_Rge_Data_3rd_CY,$B44,AF$1)</f>
        <v>0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0</v>
      </c>
      <c r="AL44" s="233">
        <f t="shared" si="11"/>
        <v>0</v>
      </c>
      <c r="AM44" s="234">
        <f t="shared" si="8"/>
        <v>0</v>
      </c>
      <c r="AN44" s="235">
        <f>IFERROR(IF(AND($E44="OPEN",$AA44&gt;0),$AA44*_SoP*$AM44,IF(AND($E44="CLOSED",$AA44&gt;0),$AA44*_SoL*$AM44,0)),0)</f>
        <v>0</v>
      </c>
      <c r="AO44" s="235">
        <f>IFERROR(IF($AA44&lt;0,$AA44*_SoL,0),0)</f>
        <v>0</v>
      </c>
      <c r="AP44" s="236">
        <f t="shared" si="12"/>
        <v>0</v>
      </c>
      <c r="AQ44" s="236">
        <f t="shared" si="13"/>
        <v>0</v>
      </c>
      <c r="AR44" s="236">
        <f t="shared" si="14"/>
        <v>0</v>
      </c>
      <c r="AS44" s="236">
        <f t="shared" si="15"/>
        <v>0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/>
      </c>
      <c r="E45" s="231" t="str">
        <f t="array" ref="E45">INDEX(_Rge_Data_3rd_CY,$B45,E$1)</f>
        <v>Open</v>
      </c>
      <c r="F45" s="220" t="str">
        <f t="array" ref="F45">INDEX(_Rge_Data_3rd_CY,$B45,F$1)</f>
        <v/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0</v>
      </c>
      <c r="P45" s="221">
        <f t="shared" si="6"/>
        <v>0</v>
      </c>
      <c r="Q45" s="232" t="str">
        <f t="shared" si="9"/>
        <v>Y</v>
      </c>
      <c r="R45" s="223" t="str">
        <f t="array" ref="R45">INDEX(_Rge_Data_3rd_CY,$B45,R$1)</f>
        <v/>
      </c>
      <c r="S45" s="223">
        <f t="array" ref="S45">INDEX(_Rge_Data_3rd_CY,$B45,S$1)</f>
        <v>0</v>
      </c>
      <c r="T45" s="223">
        <f t="array" ref="T45">INDEX(_Rge_Data_3rd_CY,$B45,T$1)</f>
        <v>0</v>
      </c>
      <c r="U45" s="223">
        <f t="array" ref="U45">INDEX(_Rge_Data_3rd_CY,$B45,U$1)</f>
        <v>0</v>
      </c>
      <c r="V45" s="223">
        <f t="array" ref="V45">INDEX(_Rge_Data_3rd_CY,$B45,V$1)</f>
        <v>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0</v>
      </c>
      <c r="AA45" s="223">
        <f t="shared" si="7"/>
        <v>0</v>
      </c>
      <c r="AB45" s="224" t="str">
        <f t="shared" si="10"/>
        <v/>
      </c>
      <c r="AC45" s="233" t="str">
        <f t="array" ref="AC45">INDEX(_Rge_Data_3rd_CY,$B45,AC$1)</f>
        <v/>
      </c>
      <c r="AD45" s="233">
        <f t="array" ref="AD45">INDEX(_Rge_Data_3rd_CY,$B45,AD$1)</f>
        <v>0</v>
      </c>
      <c r="AE45" s="233">
        <f t="array" ref="AE45">INDEX(_Rge_Data_3rd_CY,$B45,AE$1)</f>
        <v>0</v>
      </c>
      <c r="AF45" s="233">
        <f t="array" ref="AF45">INDEX(_Rge_Data_3rd_CY,$B45,AF$1)</f>
        <v>0</v>
      </c>
      <c r="AG45" s="233">
        <f t="array" ref="AG45">INDEX(_Rge_Data_3rd_CY,$B45,AG$1)</f>
        <v>0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0</v>
      </c>
      <c r="AL45" s="233">
        <f t="shared" si="11"/>
        <v>0</v>
      </c>
      <c r="AM45" s="234">
        <f t="shared" si="8"/>
        <v>0</v>
      </c>
      <c r="AN45" s="235">
        <f>IFERROR(IF(AND($E45="OPEN",$AA45&gt;0),$AA45*_SoP*$AM45,IF(AND($E45="CLOSED",$AA45&gt;0),$AA45*_SoL*$AM45,0)),0)</f>
        <v>0</v>
      </c>
      <c r="AO45" s="235">
        <f>IFERROR(IF($AA45&lt;0,$AA45*_SoL,0),0)</f>
        <v>0</v>
      </c>
      <c r="AP45" s="236">
        <f t="shared" si="12"/>
        <v>0</v>
      </c>
      <c r="AQ45" s="236">
        <f t="shared" si="13"/>
        <v>0</v>
      </c>
      <c r="AR45" s="236">
        <f t="shared" si="14"/>
        <v>0</v>
      </c>
      <c r="AS45" s="236">
        <f t="shared" si="15"/>
        <v>0</v>
      </c>
      <c r="AT45" s="236">
        <f t="shared" si="16"/>
        <v>0</v>
      </c>
      <c r="AU45" s="235">
        <f t="shared" si="17"/>
        <v>0</v>
      </c>
      <c r="AV45" s="235">
        <f t="shared" si="18"/>
        <v>0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/>
      </c>
      <c r="E46" s="231" t="str">
        <f t="array" ref="E46">INDEX(_Rge_Data_3rd_CY,$B46,E$1)</f>
        <v>Open</v>
      </c>
      <c r="F46" s="220" t="str">
        <f t="array" ref="F46">INDEX(_Rge_Data_3rd_CY,$B46,F$1)</f>
        <v/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0</v>
      </c>
      <c r="P46" s="221">
        <f t="shared" si="6"/>
        <v>0</v>
      </c>
      <c r="Q46" s="232" t="str">
        <f t="shared" si="9"/>
        <v>Y</v>
      </c>
      <c r="R46" s="223" t="str">
        <f t="array" ref="R46">INDEX(_Rge_Data_3rd_CY,$B46,R$1)</f>
        <v/>
      </c>
      <c r="S46" s="223">
        <f t="array" ref="S46">INDEX(_Rge_Data_3rd_CY,$B46,S$1)</f>
        <v>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0</v>
      </c>
      <c r="AA46" s="223">
        <f t="shared" si="7"/>
        <v>0</v>
      </c>
      <c r="AB46" s="224" t="str">
        <f t="shared" si="10"/>
        <v/>
      </c>
      <c r="AC46" s="233" t="str">
        <f t="array" ref="AC46">INDEX(_Rge_Data_3rd_CY,$B46,AC$1)</f>
        <v/>
      </c>
      <c r="AD46" s="233">
        <f t="array" ref="AD46">INDEX(_Rge_Data_3rd_CY,$B46,AD$1)</f>
        <v>0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0</v>
      </c>
      <c r="AL46" s="233">
        <f t="shared" si="11"/>
        <v>0</v>
      </c>
      <c r="AM46" s="234">
        <f t="shared" si="8"/>
        <v>0</v>
      </c>
      <c r="AN46" s="235">
        <f>IFERROR(IF(AND($E46="OPEN",$AA46&gt;0),$AA46*_SoP*$AM46,IF(AND($E46="CLOSED",$AA46&gt;0),$AA46*_SoL*$AM46,0)),0)</f>
        <v>0</v>
      </c>
      <c r="AO46" s="235">
        <f>IFERROR(IF($AA46&lt;0,$AA46*_SoL,0),0)</f>
        <v>0</v>
      </c>
      <c r="AP46" s="236">
        <f t="shared" si="12"/>
        <v>0</v>
      </c>
      <c r="AQ46" s="236">
        <f t="shared" si="13"/>
        <v>0</v>
      </c>
      <c r="AR46" s="236">
        <f t="shared" si="14"/>
        <v>0</v>
      </c>
      <c r="AS46" s="236">
        <f t="shared" si="15"/>
        <v>0</v>
      </c>
      <c r="AT46" s="236">
        <f t="shared" si="16"/>
        <v>0</v>
      </c>
      <c r="AU46" s="235">
        <f t="shared" si="17"/>
        <v>0</v>
      </c>
      <c r="AV46" s="235">
        <f t="shared" si="18"/>
        <v>0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/>
      </c>
      <c r="E47" s="231" t="str">
        <f t="array" ref="E47">INDEX(_Rge_Data_3rd_CY,$B47,E$1)</f>
        <v>Open</v>
      </c>
      <c r="F47" s="220" t="str">
        <f t="array" ref="F47">INDEX(_Rge_Data_3rd_CY,$B47,F$1)</f>
        <v/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0</v>
      </c>
      <c r="P47" s="221">
        <f t="shared" si="6"/>
        <v>0</v>
      </c>
      <c r="Q47" s="232" t="str">
        <f t="shared" si="9"/>
        <v>Y</v>
      </c>
      <c r="R47" s="223" t="str">
        <f t="array" ref="R47">INDEX(_Rge_Data_3rd_CY,$B47,R$1)</f>
        <v/>
      </c>
      <c r="S47" s="223">
        <f t="array" ref="S47">INDEX(_Rge_Data_3rd_CY,$B47,S$1)</f>
        <v>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0</v>
      </c>
      <c r="AA47" s="223">
        <f t="shared" si="7"/>
        <v>0</v>
      </c>
      <c r="AB47" s="224" t="str">
        <f t="shared" si="10"/>
        <v/>
      </c>
      <c r="AC47" s="233" t="str">
        <f t="array" ref="AC47">INDEX(_Rge_Data_3rd_CY,$B47,AC$1)</f>
        <v/>
      </c>
      <c r="AD47" s="233">
        <f t="array" ref="AD47">INDEX(_Rge_Data_3rd_CY,$B47,AD$1)</f>
        <v>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0</v>
      </c>
      <c r="AL47" s="233">
        <f t="shared" si="11"/>
        <v>0</v>
      </c>
      <c r="AM47" s="234">
        <f t="shared" si="8"/>
        <v>0</v>
      </c>
      <c r="AN47" s="235">
        <f>IFERROR(IF(AND($E47="OPEN",$AA47&gt;0),$AA47*_SoP*$AM47,IF(AND($E47="CLOSED",$AA47&gt;0),$AA47*_SoL*$AM47,0)),0)</f>
        <v>0</v>
      </c>
      <c r="AO47" s="235">
        <f>IFERROR(IF($AA47&lt;0,$AA47*_SoL,0),0)</f>
        <v>0</v>
      </c>
      <c r="AP47" s="236">
        <f t="shared" si="12"/>
        <v>0</v>
      </c>
      <c r="AQ47" s="236">
        <f t="shared" si="13"/>
        <v>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/>
      </c>
      <c r="E48" s="231" t="str">
        <f t="array" ref="E48">INDEX(_Rge_Data_3rd_CY,$B48,E$1)</f>
        <v>Open</v>
      </c>
      <c r="F48" s="220" t="str">
        <f t="array" ref="F48">INDEX(_Rge_Data_3rd_CY,$B48,F$1)</f>
        <v/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0</v>
      </c>
      <c r="P48" s="221">
        <f t="shared" si="6"/>
        <v>0</v>
      </c>
      <c r="Q48" s="232" t="str">
        <f t="shared" si="9"/>
        <v>Y</v>
      </c>
      <c r="R48" s="223" t="str">
        <f t="array" ref="R48">INDEX(_Rge_Data_3rd_CY,$B48,R$1)</f>
        <v/>
      </c>
      <c r="S48" s="223">
        <f t="array" ref="S48">INDEX(_Rge_Data_3rd_CY,$B48,S$1)</f>
        <v>0</v>
      </c>
      <c r="T48" s="223">
        <f t="array" ref="T48">INDEX(_Rge_Data_3rd_CY,$B48,T$1)</f>
        <v>0</v>
      </c>
      <c r="U48" s="223">
        <f t="array" ref="U48">INDEX(_Rge_Data_3rd_CY,$B48,U$1)</f>
        <v>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0</v>
      </c>
      <c r="AA48" s="223">
        <f t="shared" si="7"/>
        <v>0</v>
      </c>
      <c r="AB48" s="224" t="str">
        <f t="shared" si="10"/>
        <v/>
      </c>
      <c r="AC48" s="233" t="str">
        <f t="array" ref="AC48">INDEX(_Rge_Data_3rd_CY,$B48,AC$1)</f>
        <v/>
      </c>
      <c r="AD48" s="233">
        <f t="array" ref="AD48">INDEX(_Rge_Data_3rd_CY,$B48,AD$1)</f>
        <v>0</v>
      </c>
      <c r="AE48" s="233">
        <f t="array" ref="AE48">INDEX(_Rge_Data_3rd_CY,$B48,AE$1)</f>
        <v>0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0</v>
      </c>
      <c r="AL48" s="233">
        <f t="shared" si="11"/>
        <v>0</v>
      </c>
      <c r="AM48" s="234">
        <f t="shared" si="8"/>
        <v>0</v>
      </c>
      <c r="AN48" s="235">
        <f>IFERROR(IF(AND($E48="OPEN",$AA48&gt;0),$AA48*_SoP*$AM48,IF(AND($E48="CLOSED",$AA48&gt;0),$AA48*_SoL*$AM48,0)),0)</f>
        <v>0</v>
      </c>
      <c r="AO48" s="235">
        <f>IFERROR(IF($AA48&lt;0,$AA48*_SoL,0),0)</f>
        <v>0</v>
      </c>
      <c r="AP48" s="236">
        <f t="shared" si="12"/>
        <v>0</v>
      </c>
      <c r="AQ48" s="236">
        <f t="shared" si="13"/>
        <v>0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/>
      </c>
      <c r="E49" s="231" t="str">
        <f t="array" ref="E49">INDEX(_Rge_Data_3rd_CY,$B49,E$1)</f>
        <v>Open</v>
      </c>
      <c r="F49" s="220" t="str">
        <f t="array" ref="F49">INDEX(_Rge_Data_3rd_CY,$B49,F$1)</f>
        <v/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0</v>
      </c>
      <c r="P49" s="221">
        <f t="shared" si="6"/>
        <v>0</v>
      </c>
      <c r="Q49" s="232" t="str">
        <f t="shared" si="9"/>
        <v>Y</v>
      </c>
      <c r="R49" s="223" t="str">
        <f t="array" ref="R49">INDEX(_Rge_Data_3rd_CY,$B49,R$1)</f>
        <v/>
      </c>
      <c r="S49" s="223">
        <f t="array" ref="S49">INDEX(_Rge_Data_3rd_CY,$B49,S$1)</f>
        <v>0</v>
      </c>
      <c r="T49" s="223">
        <f t="array" ref="T49">INDEX(_Rge_Data_3rd_CY,$B49,T$1)</f>
        <v>0</v>
      </c>
      <c r="U49" s="223">
        <f t="array" ref="U49">INDEX(_Rge_Data_3rd_CY,$B49,U$1)</f>
        <v>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0</v>
      </c>
      <c r="AA49" s="223">
        <f t="shared" si="7"/>
        <v>0</v>
      </c>
      <c r="AB49" s="224" t="str">
        <f t="shared" si="10"/>
        <v/>
      </c>
      <c r="AC49" s="233" t="str">
        <f t="array" ref="AC49">INDEX(_Rge_Data_3rd_CY,$B49,AC$1)</f>
        <v/>
      </c>
      <c r="AD49" s="233">
        <f t="array" ref="AD49">INDEX(_Rge_Data_3rd_CY,$B49,AD$1)</f>
        <v>0</v>
      </c>
      <c r="AE49" s="233">
        <f t="array" ref="AE49">INDEX(_Rge_Data_3rd_CY,$B49,AE$1)</f>
        <v>0</v>
      </c>
      <c r="AF49" s="233">
        <f t="array" ref="AF49">INDEX(_Rge_Data_3rd_CY,$B49,AF$1)</f>
        <v>0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0</v>
      </c>
      <c r="AL49" s="233">
        <f t="shared" si="11"/>
        <v>0</v>
      </c>
      <c r="AM49" s="234">
        <f t="shared" si="8"/>
        <v>0</v>
      </c>
      <c r="AN49" s="235">
        <f>IFERROR(IF(AND($E49="OPEN",$AA49&gt;0),$AA49*_SoP*$AM49,IF(AND($E49="CLOSED",$AA49&gt;0),$AA49*_SoL*$AM49,0)),0)</f>
        <v>0</v>
      </c>
      <c r="AO49" s="235">
        <f>IFERROR(IF($AA49&lt;0,$AA49*_SoL,0),0)</f>
        <v>0</v>
      </c>
      <c r="AP49" s="236">
        <f t="shared" si="12"/>
        <v>0</v>
      </c>
      <c r="AQ49" s="236">
        <f t="shared" si="13"/>
        <v>0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/>
      </c>
      <c r="E50" s="231" t="str">
        <f t="array" ref="E50">INDEX(_Rge_Data_3rd_CY,$B50,E$1)</f>
        <v>Open</v>
      </c>
      <c r="F50" s="220" t="str">
        <f t="array" ref="F50">INDEX(_Rge_Data_3rd_CY,$B50,F$1)</f>
        <v/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0</v>
      </c>
      <c r="P50" s="221">
        <f t="shared" si="6"/>
        <v>0</v>
      </c>
      <c r="Q50" s="232" t="str">
        <f t="shared" si="9"/>
        <v>Y</v>
      </c>
      <c r="R50" s="223" t="str">
        <f t="array" ref="R50">INDEX(_Rge_Data_3rd_CY,$B50,R$1)</f>
        <v/>
      </c>
      <c r="S50" s="223">
        <f t="array" ref="S50">INDEX(_Rge_Data_3rd_CY,$B50,S$1)</f>
        <v>0</v>
      </c>
      <c r="T50" s="223">
        <f t="array" ref="T50">INDEX(_Rge_Data_3rd_CY,$B50,T$1)</f>
        <v>0</v>
      </c>
      <c r="U50" s="223">
        <f t="array" ref="U50">INDEX(_Rge_Data_3rd_CY,$B50,U$1)</f>
        <v>0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0</v>
      </c>
      <c r="AA50" s="223">
        <f t="shared" si="7"/>
        <v>0</v>
      </c>
      <c r="AB50" s="224" t="str">
        <f t="shared" si="10"/>
        <v/>
      </c>
      <c r="AC50" s="233" t="str">
        <f t="array" ref="AC50">INDEX(_Rge_Data_3rd_CY,$B50,AC$1)</f>
        <v/>
      </c>
      <c r="AD50" s="233">
        <f t="array" ref="AD50">INDEX(_Rge_Data_3rd_CY,$B50,AD$1)</f>
        <v>0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0</v>
      </c>
      <c r="AL50" s="233">
        <f t="shared" si="11"/>
        <v>0</v>
      </c>
      <c r="AM50" s="234">
        <f t="shared" si="8"/>
        <v>0</v>
      </c>
      <c r="AN50" s="235">
        <f>IFERROR(IF(AND($E50="OPEN",$AA50&gt;0),$AA50*_SoP*$AM50,IF(AND($E50="CLOSED",$AA50&gt;0),$AA50*_SoL*$AM50,0)),0)</f>
        <v>0</v>
      </c>
      <c r="AO50" s="235">
        <f>IFERROR(IF($AA50&lt;0,$AA50*_SoL,0),0)</f>
        <v>0</v>
      </c>
      <c r="AP50" s="236">
        <f t="shared" si="12"/>
        <v>0</v>
      </c>
      <c r="AQ50" s="236">
        <f t="shared" si="13"/>
        <v>0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/>
      </c>
      <c r="E51" s="231" t="str">
        <f t="array" ref="E51">INDEX(_Rge_Data_3rd_CY,$B51,E$1)</f>
        <v>Open</v>
      </c>
      <c r="F51" s="220" t="str">
        <f t="array" ref="F51">INDEX(_Rge_Data_3rd_CY,$B51,F$1)</f>
        <v/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0</v>
      </c>
      <c r="P51" s="221">
        <f t="shared" si="6"/>
        <v>0</v>
      </c>
      <c r="Q51" s="232" t="str">
        <f t="shared" si="9"/>
        <v>Y</v>
      </c>
      <c r="R51" s="223" t="str">
        <f t="array" ref="R51">INDEX(_Rge_Data_3rd_CY,$B51,R$1)</f>
        <v/>
      </c>
      <c r="S51" s="223">
        <f t="array" ref="S51">INDEX(_Rge_Data_3rd_CY,$B51,S$1)</f>
        <v>0</v>
      </c>
      <c r="T51" s="223">
        <f t="array" ref="T51">INDEX(_Rge_Data_3rd_CY,$B51,T$1)</f>
        <v>0</v>
      </c>
      <c r="U51" s="223">
        <f t="array" ref="U51">INDEX(_Rge_Data_3rd_CY,$B51,U$1)</f>
        <v>0</v>
      </c>
      <c r="V51" s="223">
        <f t="array" ref="V51">INDEX(_Rge_Data_3rd_CY,$B51,V$1)</f>
        <v>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0</v>
      </c>
      <c r="AA51" s="223">
        <f t="shared" si="7"/>
        <v>0</v>
      </c>
      <c r="AB51" s="224" t="str">
        <f t="shared" si="10"/>
        <v/>
      </c>
      <c r="AC51" s="233" t="str">
        <f t="array" ref="AC51">INDEX(_Rge_Data_3rd_CY,$B51,AC$1)</f>
        <v/>
      </c>
      <c r="AD51" s="233">
        <f t="array" ref="AD51">INDEX(_Rge_Data_3rd_CY,$B51,AD$1)</f>
        <v>0</v>
      </c>
      <c r="AE51" s="233">
        <f t="array" ref="AE51">INDEX(_Rge_Data_3rd_CY,$B51,AE$1)</f>
        <v>0</v>
      </c>
      <c r="AF51" s="233">
        <f t="array" ref="AF51">INDEX(_Rge_Data_3rd_CY,$B51,AF$1)</f>
        <v>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0</v>
      </c>
      <c r="AL51" s="233">
        <f t="shared" si="11"/>
        <v>0</v>
      </c>
      <c r="AM51" s="234">
        <f t="shared" si="8"/>
        <v>0</v>
      </c>
      <c r="AN51" s="235">
        <f>IFERROR(IF(AND($E51="OPEN",$AA51&gt;0),$AA51*_SoP*$AM51,IF(AND($E51="CLOSED",$AA51&gt;0),$AA51*_SoL*$AM51,0)),0)</f>
        <v>0</v>
      </c>
      <c r="AO51" s="235">
        <f>IFERROR(IF($AA51&lt;0,$AA51*_SoL,0),0)</f>
        <v>0</v>
      </c>
      <c r="AP51" s="236">
        <f t="shared" si="12"/>
        <v>0</v>
      </c>
      <c r="AQ51" s="236">
        <f t="shared" si="13"/>
        <v>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/>
      </c>
      <c r="E52" s="231" t="str">
        <f t="array" ref="E52">INDEX(_Rge_Data_3rd_CY,$B52,E$1)</f>
        <v>Open</v>
      </c>
      <c r="F52" s="220" t="str">
        <f t="array" ref="F52">INDEX(_Rge_Data_3rd_CY,$B52,F$1)</f>
        <v/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0</v>
      </c>
      <c r="P52" s="221">
        <f t="shared" si="6"/>
        <v>0</v>
      </c>
      <c r="Q52" s="232" t="str">
        <f t="shared" si="9"/>
        <v>Y</v>
      </c>
      <c r="R52" s="223" t="str">
        <f t="array" ref="R52">INDEX(_Rge_Data_3rd_CY,$B52,R$1)</f>
        <v/>
      </c>
      <c r="S52" s="223">
        <f t="array" ref="S52">INDEX(_Rge_Data_3rd_CY,$B52,S$1)</f>
        <v>0</v>
      </c>
      <c r="T52" s="223">
        <f t="array" ref="T52">INDEX(_Rge_Data_3rd_CY,$B52,T$1)</f>
        <v>0</v>
      </c>
      <c r="U52" s="223">
        <f t="array" ref="U52">INDEX(_Rge_Data_3rd_CY,$B52,U$1)</f>
        <v>0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0</v>
      </c>
      <c r="AA52" s="223">
        <f t="shared" si="7"/>
        <v>0</v>
      </c>
      <c r="AB52" s="224" t="str">
        <f t="shared" si="10"/>
        <v/>
      </c>
      <c r="AC52" s="233" t="str">
        <f t="array" ref="AC52">INDEX(_Rge_Data_3rd_CY,$B52,AC$1)</f>
        <v/>
      </c>
      <c r="AD52" s="233">
        <f t="array" ref="AD52">INDEX(_Rge_Data_3rd_CY,$B52,AD$1)</f>
        <v>0</v>
      </c>
      <c r="AE52" s="233">
        <f t="array" ref="AE52">INDEX(_Rge_Data_3rd_CY,$B52,AE$1)</f>
        <v>0</v>
      </c>
      <c r="AF52" s="233">
        <f t="array" ref="AF52">INDEX(_Rge_Data_3rd_CY,$B52,AF$1)</f>
        <v>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0</v>
      </c>
      <c r="AL52" s="233">
        <f t="shared" si="11"/>
        <v>0</v>
      </c>
      <c r="AM52" s="234">
        <f t="shared" si="8"/>
        <v>0</v>
      </c>
      <c r="AN52" s="235">
        <f>IFERROR(IF(AND($E52="OPEN",$AA52&gt;0),$AA52*_SoP*$AM52,IF(AND($E52="CLOSED",$AA52&gt;0),$AA52*_SoL*$AM52,0)),0)</f>
        <v>0</v>
      </c>
      <c r="AO52" s="235">
        <f>IFERROR(IF($AA52&lt;0,$AA52*_SoL,0),0)</f>
        <v>0</v>
      </c>
      <c r="AP52" s="236">
        <f t="shared" si="12"/>
        <v>0</v>
      </c>
      <c r="AQ52" s="236">
        <f t="shared" si="13"/>
        <v>0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/>
      </c>
      <c r="E53" s="231" t="str">
        <f t="array" ref="E53">INDEX(_Rge_Data_3rd_CY,$B53,E$1)</f>
        <v>Open</v>
      </c>
      <c r="F53" s="220" t="str">
        <f t="array" ref="F53">INDEX(_Rge_Data_3rd_CY,$B53,F$1)</f>
        <v/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0</v>
      </c>
      <c r="P53" s="221">
        <f t="shared" si="6"/>
        <v>0</v>
      </c>
      <c r="Q53" s="232" t="str">
        <f t="shared" si="9"/>
        <v>Y</v>
      </c>
      <c r="R53" s="223" t="str">
        <f t="array" ref="R53">INDEX(_Rge_Data_3rd_CY,$B53,R$1)</f>
        <v/>
      </c>
      <c r="S53" s="223">
        <f t="array" ref="S53">INDEX(_Rge_Data_3rd_CY,$B53,S$1)</f>
        <v>0</v>
      </c>
      <c r="T53" s="223">
        <f t="array" ref="T53">INDEX(_Rge_Data_3rd_CY,$B53,T$1)</f>
        <v>0</v>
      </c>
      <c r="U53" s="223">
        <f t="array" ref="U53">INDEX(_Rge_Data_3rd_CY,$B53,U$1)</f>
        <v>0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0</v>
      </c>
      <c r="AA53" s="223">
        <f t="shared" si="7"/>
        <v>0</v>
      </c>
      <c r="AB53" s="224" t="str">
        <f t="shared" si="10"/>
        <v/>
      </c>
      <c r="AC53" s="233" t="str">
        <f t="array" ref="AC53">INDEX(_Rge_Data_3rd_CY,$B53,AC$1)</f>
        <v/>
      </c>
      <c r="AD53" s="233">
        <f t="array" ref="AD53">INDEX(_Rge_Data_3rd_CY,$B53,AD$1)</f>
        <v>0</v>
      </c>
      <c r="AE53" s="233">
        <f t="array" ref="AE53">INDEX(_Rge_Data_3rd_CY,$B53,AE$1)</f>
        <v>0</v>
      </c>
      <c r="AF53" s="233">
        <f t="array" ref="AF53">INDEX(_Rge_Data_3rd_CY,$B53,AF$1)</f>
        <v>0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0</v>
      </c>
      <c r="AL53" s="233">
        <f t="shared" si="11"/>
        <v>0</v>
      </c>
      <c r="AM53" s="234">
        <f t="shared" si="8"/>
        <v>0</v>
      </c>
      <c r="AN53" s="235">
        <f>IFERROR(IF(AND($E53="OPEN",$AA53&gt;0),$AA53*_SoP*$AM53,IF(AND($E53="CLOSED",$AA53&gt;0),$AA53*_SoL*$AM53,0)),0)</f>
        <v>0</v>
      </c>
      <c r="AO53" s="235">
        <f>IFERROR(IF($AA53&lt;0,$AA53*_SoL,0),0)</f>
        <v>0</v>
      </c>
      <c r="AP53" s="236">
        <f t="shared" si="12"/>
        <v>0</v>
      </c>
      <c r="AQ53" s="236">
        <f t="shared" si="13"/>
        <v>0</v>
      </c>
      <c r="AR53" s="236">
        <f t="shared" si="14"/>
        <v>0</v>
      </c>
      <c r="AS53" s="236">
        <f t="shared" si="15"/>
        <v>0</v>
      </c>
      <c r="AT53" s="236">
        <f t="shared" si="16"/>
        <v>0</v>
      </c>
      <c r="AU53" s="235">
        <f t="shared" si="17"/>
        <v>0</v>
      </c>
      <c r="AV53" s="235">
        <f t="shared" si="18"/>
        <v>0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/>
      </c>
      <c r="E54" s="231" t="str">
        <f t="array" ref="E54">INDEX(_Rge_Data_3rd_CY,$B54,E$1)</f>
        <v>Open</v>
      </c>
      <c r="F54" s="220" t="str">
        <f t="array" ref="F54">INDEX(_Rge_Data_3rd_CY,$B54,F$1)</f>
        <v/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0</v>
      </c>
      <c r="P54" s="221">
        <f t="shared" si="6"/>
        <v>0</v>
      </c>
      <c r="Q54" s="232" t="str">
        <f t="shared" si="9"/>
        <v>Y</v>
      </c>
      <c r="R54" s="223" t="str">
        <f t="array" ref="R54">INDEX(_Rge_Data_3rd_CY,$B54,R$1)</f>
        <v/>
      </c>
      <c r="S54" s="223">
        <f t="array" ref="S54">INDEX(_Rge_Data_3rd_CY,$B54,S$1)</f>
        <v>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0</v>
      </c>
      <c r="AA54" s="223">
        <f t="shared" si="7"/>
        <v>0</v>
      </c>
      <c r="AB54" s="224" t="str">
        <f t="shared" si="10"/>
        <v/>
      </c>
      <c r="AC54" s="233" t="str">
        <f t="array" ref="AC54">INDEX(_Rge_Data_3rd_CY,$B54,AC$1)</f>
        <v/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0</v>
      </c>
      <c r="AK54" s="233">
        <f t="array" ref="AK54">INDEX(_Rge_Data_3rd_CY,$B54,AK$1)</f>
        <v>0</v>
      </c>
      <c r="AL54" s="233">
        <f t="shared" si="11"/>
        <v>0</v>
      </c>
      <c r="AM54" s="234">
        <f t="shared" si="8"/>
        <v>0</v>
      </c>
      <c r="AN54" s="235">
        <f>IFERROR(IF(AND($E54="OPEN",$AA54&gt;0),$AA54*_SoP*$AM54,IF(AND($E54="CLOSED",$AA54&gt;0),$AA54*_SoL*$AM54,0)),0)</f>
        <v>0</v>
      </c>
      <c r="AO54" s="235">
        <f>IFERROR(IF($AA54&lt;0,$AA54*_SoL,0),0)</f>
        <v>0</v>
      </c>
      <c r="AP54" s="236">
        <f t="shared" si="12"/>
        <v>0</v>
      </c>
      <c r="AQ54" s="236">
        <f t="shared" si="13"/>
        <v>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/>
      </c>
      <c r="E55" s="231" t="str">
        <f t="array" ref="E55">INDEX(_Rge_Data_3rd_CY,$B55,E$1)</f>
        <v>Open</v>
      </c>
      <c r="F55" s="220" t="str">
        <f t="array" ref="F55">INDEX(_Rge_Data_3rd_CY,$B55,F$1)</f>
        <v/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0</v>
      </c>
      <c r="P55" s="221">
        <f t="shared" si="6"/>
        <v>0</v>
      </c>
      <c r="Q55" s="232" t="str">
        <f t="shared" si="9"/>
        <v>Y</v>
      </c>
      <c r="R55" s="223" t="str">
        <f t="array" ref="R55">INDEX(_Rge_Data_3rd_CY,$B55,R$1)</f>
        <v/>
      </c>
      <c r="S55" s="223">
        <f t="array" ref="S55">INDEX(_Rge_Data_3rd_CY,$B55,S$1)</f>
        <v>0</v>
      </c>
      <c r="T55" s="223">
        <f t="array" ref="T55">INDEX(_Rge_Data_3rd_CY,$B55,T$1)</f>
        <v>0</v>
      </c>
      <c r="U55" s="223">
        <f t="array" ref="U55">INDEX(_Rge_Data_3rd_CY,$B55,U$1)</f>
        <v>0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0</v>
      </c>
      <c r="AA55" s="223">
        <f t="shared" si="7"/>
        <v>0</v>
      </c>
      <c r="AB55" s="224" t="str">
        <f t="shared" si="10"/>
        <v/>
      </c>
      <c r="AC55" s="233" t="str">
        <f t="array" ref="AC55">INDEX(_Rge_Data_3rd_CY,$B55,AC$1)</f>
        <v/>
      </c>
      <c r="AD55" s="233">
        <f t="array" ref="AD55">INDEX(_Rge_Data_3rd_CY,$B55,AD$1)</f>
        <v>0</v>
      </c>
      <c r="AE55" s="233">
        <f t="array" ref="AE55">INDEX(_Rge_Data_3rd_CY,$B55,AE$1)</f>
        <v>0</v>
      </c>
      <c r="AF55" s="233">
        <f t="array" ref="AF55">INDEX(_Rge_Data_3rd_CY,$B55,AF$1)</f>
        <v>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0</v>
      </c>
      <c r="AL55" s="233">
        <f t="shared" si="11"/>
        <v>0</v>
      </c>
      <c r="AM55" s="234">
        <f t="shared" si="8"/>
        <v>0</v>
      </c>
      <c r="AN55" s="235">
        <f>IFERROR(IF(AND($E55="OPEN",$AA55&gt;0),$AA55*_SoP*$AM55,IF(AND($E55="CLOSED",$AA55&gt;0),$AA55*_SoL*$AM55,0)),0)</f>
        <v>0</v>
      </c>
      <c r="AO55" s="235">
        <f>IFERROR(IF($AA55&lt;0,$AA55*_SoL,0),0)</f>
        <v>0</v>
      </c>
      <c r="AP55" s="236">
        <f t="shared" si="12"/>
        <v>0</v>
      </c>
      <c r="AQ55" s="236">
        <f t="shared" si="13"/>
        <v>0</v>
      </c>
      <c r="AR55" s="236">
        <f t="shared" si="14"/>
        <v>0</v>
      </c>
      <c r="AS55" s="236">
        <f t="shared" si="15"/>
        <v>0</v>
      </c>
      <c r="AT55" s="236">
        <f t="shared" si="16"/>
        <v>0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/>
      </c>
      <c r="E56" s="231" t="str">
        <f t="array" ref="E56">INDEX(_Rge_Data_3rd_CY,$B56,E$1)</f>
        <v>Open</v>
      </c>
      <c r="F56" s="220" t="str">
        <f t="array" ref="F56">INDEX(_Rge_Data_3rd_CY,$B56,F$1)</f>
        <v/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0</v>
      </c>
      <c r="P56" s="221">
        <f t="shared" si="6"/>
        <v>0</v>
      </c>
      <c r="Q56" s="232" t="str">
        <f t="shared" si="9"/>
        <v>Y</v>
      </c>
      <c r="R56" s="223" t="str">
        <f t="array" ref="R56">INDEX(_Rge_Data_3rd_CY,$B56,R$1)</f>
        <v/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0</v>
      </c>
      <c r="AA56" s="223">
        <f t="shared" si="7"/>
        <v>0</v>
      </c>
      <c r="AB56" s="224" t="str">
        <f t="shared" si="10"/>
        <v/>
      </c>
      <c r="AC56" s="233" t="str">
        <f t="array" ref="AC56">INDEX(_Rge_Data_3rd_CY,$B56,AC$1)</f>
        <v/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0</v>
      </c>
      <c r="AL56" s="233">
        <f t="shared" si="11"/>
        <v>0</v>
      </c>
      <c r="AM56" s="234">
        <f t="shared" si="8"/>
        <v>0</v>
      </c>
      <c r="AN56" s="235">
        <f>IFERROR(IF(AND($E56="OPEN",$AA56&gt;0),$AA56*_SoP*$AM56,IF(AND($E56="CLOSED",$AA56&gt;0),$AA56*_SoL*$AM56,0)),0)</f>
        <v>0</v>
      </c>
      <c r="AO56" s="235">
        <f>IFERROR(IF($AA56&lt;0,$AA56*_SoL,0),0)</f>
        <v>0</v>
      </c>
      <c r="AP56" s="236">
        <f t="shared" si="12"/>
        <v>0</v>
      </c>
      <c r="AQ56" s="236">
        <f t="shared" si="13"/>
        <v>0</v>
      </c>
      <c r="AR56" s="236">
        <f t="shared" si="14"/>
        <v>0</v>
      </c>
      <c r="AS56" s="236">
        <f t="shared" si="15"/>
        <v>0</v>
      </c>
      <c r="AT56" s="236">
        <f t="shared" si="16"/>
        <v>0</v>
      </c>
      <c r="AU56" s="235">
        <f t="shared" si="17"/>
        <v>0</v>
      </c>
      <c r="AV56" s="235">
        <f t="shared" si="18"/>
        <v>0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/>
      </c>
      <c r="E57" s="231" t="str">
        <f t="array" ref="E57">INDEX(_Rge_Data_3rd_CY,$B57,E$1)</f>
        <v>Open</v>
      </c>
      <c r="F57" s="220" t="str">
        <f t="array" ref="F57">INDEX(_Rge_Data_3rd_CY,$B57,F$1)</f>
        <v/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0</v>
      </c>
      <c r="P57" s="221">
        <f t="shared" si="6"/>
        <v>0</v>
      </c>
      <c r="Q57" s="232" t="str">
        <f t="shared" si="9"/>
        <v>Y</v>
      </c>
      <c r="R57" s="223" t="str">
        <f t="array" ref="R57">INDEX(_Rge_Data_3rd_CY,$B57,R$1)</f>
        <v/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0</v>
      </c>
      <c r="AA57" s="223">
        <f t="shared" si="7"/>
        <v>0</v>
      </c>
      <c r="AB57" s="224" t="str">
        <f t="shared" si="10"/>
        <v/>
      </c>
      <c r="AC57" s="233" t="str">
        <f t="array" ref="AC57">INDEX(_Rge_Data_3rd_CY,$B57,AC$1)</f>
        <v/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0</v>
      </c>
      <c r="AV57" s="235">
        <f t="shared" si="18"/>
        <v>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/>
      </c>
      <c r="E58" s="231" t="str">
        <f t="array" ref="E58">INDEX(_Rge_Data_3rd_CY,$B58,E$1)</f>
        <v>Open</v>
      </c>
      <c r="F58" s="220" t="str">
        <f t="array" ref="F58">INDEX(_Rge_Data_3rd_CY,$B58,F$1)</f>
        <v/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0</v>
      </c>
      <c r="P58" s="221">
        <f t="shared" si="6"/>
        <v>0</v>
      </c>
      <c r="Q58" s="232" t="str">
        <f t="shared" si="9"/>
        <v>Y</v>
      </c>
      <c r="R58" s="223" t="str">
        <f t="array" ref="R58">INDEX(_Rge_Data_3rd_CY,$B58,R$1)</f>
        <v/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0</v>
      </c>
      <c r="Z58" s="223">
        <f t="array" ref="Z58">INDEX(_Rge_Data_3rd_CY,$B58,Z$1)</f>
        <v>0</v>
      </c>
      <c r="AA58" s="223">
        <f t="shared" si="7"/>
        <v>0</v>
      </c>
      <c r="AB58" s="224" t="str">
        <f t="shared" si="10"/>
        <v/>
      </c>
      <c r="AC58" s="233" t="str">
        <f t="array" ref="AC58">INDEX(_Rge_Data_3rd_CY,$B58,AC$1)</f>
        <v/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0</v>
      </c>
      <c r="AK58" s="233">
        <f t="array" ref="AK58">INDEX(_Rge_Data_3rd_CY,$B58,AK$1)</f>
        <v>0</v>
      </c>
      <c r="AL58" s="233">
        <f t="shared" si="11"/>
        <v>0</v>
      </c>
      <c r="AM58" s="234">
        <f t="shared" si="8"/>
        <v>0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0</v>
      </c>
      <c r="AP58" s="236">
        <f t="shared" si="12"/>
        <v>0</v>
      </c>
      <c r="AQ58" s="236">
        <f t="shared" si="13"/>
        <v>0</v>
      </c>
      <c r="AR58" s="236">
        <f t="shared" si="14"/>
        <v>0</v>
      </c>
      <c r="AS58" s="236">
        <f t="shared" si="15"/>
        <v>0</v>
      </c>
      <c r="AT58" s="236">
        <f t="shared" si="16"/>
        <v>0</v>
      </c>
      <c r="AU58" s="235">
        <f t="shared" si="17"/>
        <v>0</v>
      </c>
      <c r="AV58" s="235">
        <f t="shared" si="18"/>
        <v>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/>
      </c>
      <c r="E59" s="231" t="str">
        <f t="array" ref="E59">INDEX(_Rge_Data_3rd_CY,$B59,E$1)</f>
        <v>Open</v>
      </c>
      <c r="F59" s="220" t="str">
        <f t="array" ref="F59">INDEX(_Rge_Data_3rd_CY,$B59,F$1)</f>
        <v/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0</v>
      </c>
      <c r="P59" s="221">
        <f t="shared" si="6"/>
        <v>0</v>
      </c>
      <c r="Q59" s="232" t="str">
        <f t="shared" si="9"/>
        <v>Y</v>
      </c>
      <c r="R59" s="223" t="str">
        <f t="array" ref="R59">INDEX(_Rge_Data_3rd_CY,$B59,R$1)</f>
        <v/>
      </c>
      <c r="S59" s="223">
        <f t="array" ref="S59">INDEX(_Rge_Data_3rd_CY,$B59,S$1)</f>
        <v>0</v>
      </c>
      <c r="T59" s="223">
        <f t="array" ref="T59">INDEX(_Rge_Data_3rd_CY,$B59,T$1)</f>
        <v>0</v>
      </c>
      <c r="U59" s="223">
        <f t="array" ref="U59">INDEX(_Rge_Data_3rd_CY,$B59,U$1)</f>
        <v>0</v>
      </c>
      <c r="V59" s="223">
        <f t="array" ref="V59">INDEX(_Rge_Data_3rd_CY,$B59,V$1)</f>
        <v>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0</v>
      </c>
      <c r="AA59" s="223">
        <f t="shared" si="7"/>
        <v>0</v>
      </c>
      <c r="AB59" s="224" t="str">
        <f t="shared" si="10"/>
        <v/>
      </c>
      <c r="AC59" s="233" t="str">
        <f t="array" ref="AC59">INDEX(_Rge_Data_3rd_CY,$B59,AC$1)</f>
        <v/>
      </c>
      <c r="AD59" s="233">
        <f t="array" ref="AD59">INDEX(_Rge_Data_3rd_CY,$B59,AD$1)</f>
        <v>0</v>
      </c>
      <c r="AE59" s="233">
        <f t="array" ref="AE59">INDEX(_Rge_Data_3rd_CY,$B59,AE$1)</f>
        <v>0</v>
      </c>
      <c r="AF59" s="233">
        <f t="array" ref="AF59">INDEX(_Rge_Data_3rd_CY,$B59,AF$1)</f>
        <v>0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0</v>
      </c>
      <c r="AL59" s="233">
        <f t="shared" si="11"/>
        <v>0</v>
      </c>
      <c r="AM59" s="234">
        <f t="shared" si="8"/>
        <v>0</v>
      </c>
      <c r="AN59" s="235">
        <f>IFERROR(IF(AND($E59="OPEN",$AA59&gt;0),$AA59*_SoP*$AM59,IF(AND($E59="CLOSED",$AA59&gt;0),$AA59*_SoL*$AM59,0)),0)</f>
        <v>0</v>
      </c>
      <c r="AO59" s="235">
        <f>IFERROR(IF($AA59&lt;0,$AA59*_SoL,0),0)</f>
        <v>0</v>
      </c>
      <c r="AP59" s="236">
        <f t="shared" si="12"/>
        <v>0</v>
      </c>
      <c r="AQ59" s="236">
        <f t="shared" si="13"/>
        <v>0</v>
      </c>
      <c r="AR59" s="236">
        <f t="shared" si="14"/>
        <v>0</v>
      </c>
      <c r="AS59" s="236">
        <f t="shared" si="15"/>
        <v>0</v>
      </c>
      <c r="AT59" s="236">
        <f t="shared" si="16"/>
        <v>0</v>
      </c>
      <c r="AU59" s="235">
        <f t="shared" si="17"/>
        <v>0</v>
      </c>
      <c r="AV59" s="235">
        <f t="shared" si="18"/>
        <v>0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/>
      </c>
      <c r="E60" s="231" t="str">
        <f t="array" ref="E60">INDEX(_Rge_Data_3rd_CY,$B60,E$1)</f>
        <v>Open</v>
      </c>
      <c r="F60" s="220" t="str">
        <f t="array" ref="F60">INDEX(_Rge_Data_3rd_CY,$B60,F$1)</f>
        <v/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0</v>
      </c>
      <c r="P60" s="221">
        <f t="shared" si="6"/>
        <v>0</v>
      </c>
      <c r="Q60" s="232" t="str">
        <f t="shared" si="9"/>
        <v>Y</v>
      </c>
      <c r="R60" s="223" t="str">
        <f t="array" ref="R60">INDEX(_Rge_Data_3rd_CY,$B60,R$1)</f>
        <v/>
      </c>
      <c r="S60" s="223">
        <f t="array" ref="S60">INDEX(_Rge_Data_3rd_CY,$B60,S$1)</f>
        <v>0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0</v>
      </c>
      <c r="AA60" s="223">
        <f t="shared" si="7"/>
        <v>0</v>
      </c>
      <c r="AB60" s="224" t="str">
        <f t="shared" si="10"/>
        <v/>
      </c>
      <c r="AC60" s="233" t="str">
        <f t="array" ref="AC60">INDEX(_Rge_Data_3rd_CY,$B60,AC$1)</f>
        <v/>
      </c>
      <c r="AD60" s="233">
        <f t="array" ref="AD60">INDEX(_Rge_Data_3rd_CY,$B60,AD$1)</f>
        <v>0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0</v>
      </c>
      <c r="AL60" s="233">
        <f t="shared" si="11"/>
        <v>0</v>
      </c>
      <c r="AM60" s="234">
        <f t="shared" si="8"/>
        <v>0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0</v>
      </c>
      <c r="AP60" s="236">
        <f t="shared" si="12"/>
        <v>0</v>
      </c>
      <c r="AQ60" s="236">
        <f t="shared" si="13"/>
        <v>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/>
      </c>
      <c r="E61" s="231" t="str">
        <f t="array" ref="E61">INDEX(_Rge_Data_3rd_CY,$B61,E$1)</f>
        <v>Open</v>
      </c>
      <c r="F61" s="220" t="str">
        <f t="array" ref="F61">INDEX(_Rge_Data_3rd_CY,$B61,F$1)</f>
        <v/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0</v>
      </c>
      <c r="P61" s="221">
        <f t="shared" si="6"/>
        <v>0</v>
      </c>
      <c r="Q61" s="232" t="str">
        <f t="shared" si="9"/>
        <v>Y</v>
      </c>
      <c r="R61" s="223" t="str">
        <f t="array" ref="R61">INDEX(_Rge_Data_3rd_CY,$B61,R$1)</f>
        <v/>
      </c>
      <c r="S61" s="223">
        <f t="array" ref="S61">INDEX(_Rge_Data_3rd_CY,$B61,S$1)</f>
        <v>0</v>
      </c>
      <c r="T61" s="223">
        <f t="array" ref="T61">INDEX(_Rge_Data_3rd_CY,$B61,T$1)</f>
        <v>0</v>
      </c>
      <c r="U61" s="223">
        <f t="array" ref="U61">INDEX(_Rge_Data_3rd_CY,$B61,U$1)</f>
        <v>0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0</v>
      </c>
      <c r="AA61" s="223">
        <f t="shared" si="7"/>
        <v>0</v>
      </c>
      <c r="AB61" s="224" t="str">
        <f t="shared" si="10"/>
        <v/>
      </c>
      <c r="AC61" s="233" t="str">
        <f t="array" ref="AC61">INDEX(_Rge_Data_3rd_CY,$B61,AC$1)</f>
        <v/>
      </c>
      <c r="AD61" s="233">
        <f t="array" ref="AD61">INDEX(_Rge_Data_3rd_CY,$B61,AD$1)</f>
        <v>0</v>
      </c>
      <c r="AE61" s="233">
        <f t="array" ref="AE61">INDEX(_Rge_Data_3rd_CY,$B61,AE$1)</f>
        <v>0</v>
      </c>
      <c r="AF61" s="233">
        <f t="array" ref="AF61">INDEX(_Rge_Data_3rd_CY,$B61,AF$1)</f>
        <v>0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0</v>
      </c>
      <c r="AL61" s="233">
        <f t="shared" si="11"/>
        <v>0</v>
      </c>
      <c r="AM61" s="234">
        <f t="shared" si="8"/>
        <v>0</v>
      </c>
      <c r="AN61" s="235">
        <f>IFERROR(IF(AND($E61="OPEN",$AA61&gt;0),$AA61*_SoP*$AM61,IF(AND($E61="CLOSED",$AA61&gt;0),$AA61*_SoL*$AM61,0)),0)</f>
        <v>0</v>
      </c>
      <c r="AO61" s="235">
        <f>IFERROR(IF($AA61&lt;0,$AA61*_SoL,0),0)</f>
        <v>0</v>
      </c>
      <c r="AP61" s="236">
        <f t="shared" si="12"/>
        <v>0</v>
      </c>
      <c r="AQ61" s="236">
        <f t="shared" si="13"/>
        <v>0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/>
      </c>
      <c r="E62" s="231" t="str">
        <f t="array" ref="E62">INDEX(_Rge_Data_3rd_CY,$B62,E$1)</f>
        <v>Open</v>
      </c>
      <c r="F62" s="220" t="str">
        <f t="array" ref="F62">INDEX(_Rge_Data_3rd_CY,$B62,F$1)</f>
        <v/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0</v>
      </c>
      <c r="P62" s="221">
        <f t="shared" si="6"/>
        <v>0</v>
      </c>
      <c r="Q62" s="232" t="str">
        <f t="shared" si="9"/>
        <v>Y</v>
      </c>
      <c r="R62" s="223" t="str">
        <f t="array" ref="R62">INDEX(_Rge_Data_3rd_CY,$B62,R$1)</f>
        <v/>
      </c>
      <c r="S62" s="223">
        <f t="array" ref="S62">INDEX(_Rge_Data_3rd_CY,$B62,S$1)</f>
        <v>0</v>
      </c>
      <c r="T62" s="223">
        <f t="array" ref="T62">INDEX(_Rge_Data_3rd_CY,$B62,T$1)</f>
        <v>0</v>
      </c>
      <c r="U62" s="223">
        <f t="array" ref="U62">INDEX(_Rge_Data_3rd_CY,$B62,U$1)</f>
        <v>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0</v>
      </c>
      <c r="AA62" s="223">
        <f t="shared" si="7"/>
        <v>0</v>
      </c>
      <c r="AB62" s="224" t="str">
        <f t="shared" si="10"/>
        <v/>
      </c>
      <c r="AC62" s="233" t="str">
        <f t="array" ref="AC62">INDEX(_Rge_Data_3rd_CY,$B62,AC$1)</f>
        <v/>
      </c>
      <c r="AD62" s="233">
        <f t="array" ref="AD62">INDEX(_Rge_Data_3rd_CY,$B62,AD$1)</f>
        <v>0</v>
      </c>
      <c r="AE62" s="233">
        <f t="array" ref="AE62">INDEX(_Rge_Data_3rd_CY,$B62,AE$1)</f>
        <v>0</v>
      </c>
      <c r="AF62" s="233">
        <f t="array" ref="AF62">INDEX(_Rge_Data_3rd_CY,$B62,AF$1)</f>
        <v>0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0</v>
      </c>
      <c r="AL62" s="233">
        <f t="shared" si="11"/>
        <v>0</v>
      </c>
      <c r="AM62" s="234">
        <f t="shared" si="8"/>
        <v>0</v>
      </c>
      <c r="AN62" s="235">
        <f>IFERROR(IF(AND($E62="OPEN",$AA62&gt;0),$AA62*_SoP*$AM62,IF(AND($E62="CLOSED",$AA62&gt;0),$AA62*_SoL*$AM62,0)),0)</f>
        <v>0</v>
      </c>
      <c r="AO62" s="235">
        <f>IFERROR(IF($AA62&lt;0,$AA62*_SoL,0),0)</f>
        <v>0</v>
      </c>
      <c r="AP62" s="236">
        <f t="shared" si="12"/>
        <v>0</v>
      </c>
      <c r="AQ62" s="236">
        <f t="shared" si="13"/>
        <v>0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/>
      </c>
      <c r="E63" s="231" t="str">
        <f t="array" ref="E63">INDEX(_Rge_Data_3rd_CY,$B63,E$1)</f>
        <v>Open</v>
      </c>
      <c r="F63" s="220" t="str">
        <f t="array" ref="F63">INDEX(_Rge_Data_3rd_CY,$B63,F$1)</f>
        <v/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0</v>
      </c>
      <c r="P63" s="221">
        <f t="shared" si="6"/>
        <v>0</v>
      </c>
      <c r="Q63" s="232" t="str">
        <f t="shared" si="9"/>
        <v>Y</v>
      </c>
      <c r="R63" s="223" t="str">
        <f t="array" ref="R63">INDEX(_Rge_Data_3rd_CY,$B63,R$1)</f>
        <v/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0</v>
      </c>
      <c r="AA63" s="223">
        <f t="shared" si="7"/>
        <v>0</v>
      </c>
      <c r="AB63" s="224" t="str">
        <f t="shared" si="10"/>
        <v/>
      </c>
      <c r="AC63" s="233" t="str">
        <f t="array" ref="AC63">INDEX(_Rge_Data_3rd_CY,$B63,AC$1)</f>
        <v/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0</v>
      </c>
      <c r="AL63" s="233">
        <f t="shared" si="11"/>
        <v>0</v>
      </c>
      <c r="AM63" s="234">
        <f t="shared" si="8"/>
        <v>0</v>
      </c>
      <c r="AN63" s="235">
        <f>IFERROR(IF(AND($E63="OPEN",$AA63&gt;0),$AA63*_SoP*$AM63,IF(AND($E63="CLOSED",$AA63&gt;0),$AA63*_SoL*$AM63,0)),0)</f>
        <v>0</v>
      </c>
      <c r="AO63" s="235">
        <f>IFERROR(IF($AA63&lt;0,$AA63*_SoL,0),0)</f>
        <v>0</v>
      </c>
      <c r="AP63" s="236">
        <f t="shared" si="12"/>
        <v>0</v>
      </c>
      <c r="AQ63" s="236">
        <f t="shared" si="13"/>
        <v>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/>
      </c>
      <c r="E64" s="231" t="str">
        <f t="array" ref="E64">INDEX(_Rge_Data_3rd_CY,$B64,E$1)</f>
        <v>Open</v>
      </c>
      <c r="F64" s="220" t="str">
        <f t="array" ref="F64">INDEX(_Rge_Data_3rd_CY,$B64,F$1)</f>
        <v/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0</v>
      </c>
      <c r="P64" s="221">
        <f t="shared" si="6"/>
        <v>0</v>
      </c>
      <c r="Q64" s="232" t="str">
        <f t="shared" si="9"/>
        <v>Y</v>
      </c>
      <c r="R64" s="223" t="str">
        <f t="array" ref="R64">INDEX(_Rge_Data_3rd_CY,$B64,R$1)</f>
        <v/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0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0</v>
      </c>
      <c r="Z64" s="223">
        <f t="array" ref="Z64">INDEX(_Rge_Data_3rd_CY,$B64,Z$1)</f>
        <v>0</v>
      </c>
      <c r="AA64" s="223">
        <f t="shared" si="7"/>
        <v>0</v>
      </c>
      <c r="AB64" s="224" t="str">
        <f t="shared" si="10"/>
        <v/>
      </c>
      <c r="AC64" s="233" t="str">
        <f t="array" ref="AC64">INDEX(_Rge_Data_3rd_CY,$B64,AC$1)</f>
        <v/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0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0</v>
      </c>
      <c r="AK64" s="233">
        <f t="array" ref="AK64">INDEX(_Rge_Data_3rd_CY,$B64,AK$1)</f>
        <v>0</v>
      </c>
      <c r="AL64" s="233">
        <f t="shared" si="11"/>
        <v>0</v>
      </c>
      <c r="AM64" s="234">
        <f t="shared" si="8"/>
        <v>0</v>
      </c>
      <c r="AN64" s="235">
        <f>IFERROR(IF(AND($E64="OPEN",$AA64&gt;0),$AA64*_SoP*$AM64,IF(AND($E64="CLOSED",$AA64&gt;0),$AA64*_SoL*$AM64,0)),0)</f>
        <v>0</v>
      </c>
      <c r="AO64" s="235">
        <f>IFERROR(IF($AA64&lt;0,$AA64*_SoL,0),0)</f>
        <v>0</v>
      </c>
      <c r="AP64" s="236">
        <f t="shared" si="12"/>
        <v>0</v>
      </c>
      <c r="AQ64" s="236">
        <f t="shared" si="13"/>
        <v>0</v>
      </c>
      <c r="AR64" s="236">
        <f t="shared" si="14"/>
        <v>0</v>
      </c>
      <c r="AS64" s="236">
        <f t="shared" si="15"/>
        <v>0</v>
      </c>
      <c r="AT64" s="236">
        <f t="shared" si="16"/>
        <v>0</v>
      </c>
      <c r="AU64" s="235">
        <f t="shared" si="17"/>
        <v>0</v>
      </c>
      <c r="AV64" s="235">
        <f t="shared" si="18"/>
        <v>0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/>
      </c>
      <c r="E65" s="231" t="str">
        <f t="array" ref="E65">INDEX(_Rge_Data_3rd_CY,$B65,E$1)</f>
        <v>Open</v>
      </c>
      <c r="F65" s="220" t="str">
        <f t="array" ref="F65">INDEX(_Rge_Data_3rd_CY,$B65,F$1)</f>
        <v/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0</v>
      </c>
      <c r="P65" s="221">
        <f t="shared" si="6"/>
        <v>0</v>
      </c>
      <c r="Q65" s="232" t="str">
        <f t="shared" si="9"/>
        <v>Y</v>
      </c>
      <c r="R65" s="223" t="str">
        <f t="array" ref="R65">INDEX(_Rge_Data_3rd_CY,$B65,R$1)</f>
        <v/>
      </c>
      <c r="S65" s="223">
        <f t="array" ref="S65">INDEX(_Rge_Data_3rd_CY,$B65,S$1)</f>
        <v>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0</v>
      </c>
      <c r="AA65" s="223">
        <f t="shared" si="7"/>
        <v>0</v>
      </c>
      <c r="AB65" s="224" t="str">
        <f t="shared" si="10"/>
        <v/>
      </c>
      <c r="AC65" s="233" t="str">
        <f t="array" ref="AC65">INDEX(_Rge_Data_3rd_CY,$B65,AC$1)</f>
        <v/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0</v>
      </c>
      <c r="AL65" s="233">
        <f t="shared" si="11"/>
        <v>0</v>
      </c>
      <c r="AM65" s="234">
        <f t="shared" si="8"/>
        <v>0</v>
      </c>
      <c r="AN65" s="235">
        <f>IFERROR(IF(AND($E65="OPEN",$AA65&gt;0),$AA65*_SoP*$AM65,IF(AND($E65="CLOSED",$AA65&gt;0),$AA65*_SoL*$AM65,0)),0)</f>
        <v>0</v>
      </c>
      <c r="AO65" s="235">
        <f>IFERROR(IF($AA65&lt;0,$AA65*_SoL,0),0)</f>
        <v>0</v>
      </c>
      <c r="AP65" s="236">
        <f t="shared" si="12"/>
        <v>0</v>
      </c>
      <c r="AQ65" s="236">
        <f t="shared" si="13"/>
        <v>0</v>
      </c>
      <c r="AR65" s="236">
        <f t="shared" si="14"/>
        <v>0</v>
      </c>
      <c r="AS65" s="236">
        <f t="shared" si="15"/>
        <v>0</v>
      </c>
      <c r="AT65" s="236">
        <f t="shared" si="16"/>
        <v>0</v>
      </c>
      <c r="AU65" s="235">
        <f t="shared" si="17"/>
        <v>0</v>
      </c>
      <c r="AV65" s="235">
        <f t="shared" si="18"/>
        <v>0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/>
      </c>
      <c r="E66" s="231" t="str">
        <f t="array" ref="E66">INDEX(_Rge_Data_3rd_CY,$B66,E$1)</f>
        <v>Open</v>
      </c>
      <c r="F66" s="220" t="str">
        <f t="array" ref="F66">INDEX(_Rge_Data_3rd_CY,$B66,F$1)</f>
        <v/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0</v>
      </c>
      <c r="P66" s="221">
        <f t="shared" si="6"/>
        <v>0</v>
      </c>
      <c r="Q66" s="232" t="str">
        <f t="shared" si="9"/>
        <v>Y</v>
      </c>
      <c r="R66" s="223" t="str">
        <f t="array" ref="R66">INDEX(_Rge_Data_3rd_CY,$B66,R$1)</f>
        <v/>
      </c>
      <c r="S66" s="223">
        <f t="array" ref="S66">INDEX(_Rge_Data_3rd_CY,$B66,S$1)</f>
        <v>0</v>
      </c>
      <c r="T66" s="223">
        <f t="array" ref="T66">INDEX(_Rge_Data_3rd_CY,$B66,T$1)</f>
        <v>0</v>
      </c>
      <c r="U66" s="223">
        <f t="array" ref="U66">INDEX(_Rge_Data_3rd_CY,$B66,U$1)</f>
        <v>0</v>
      </c>
      <c r="V66" s="223">
        <f t="array" ref="V66">INDEX(_Rge_Data_3rd_CY,$B66,V$1)</f>
        <v>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0</v>
      </c>
      <c r="Z66" s="223">
        <f t="array" ref="Z66">INDEX(_Rge_Data_3rd_CY,$B66,Z$1)</f>
        <v>0</v>
      </c>
      <c r="AA66" s="223">
        <f t="shared" si="7"/>
        <v>0</v>
      </c>
      <c r="AB66" s="224" t="str">
        <f t="shared" si="10"/>
        <v/>
      </c>
      <c r="AC66" s="233" t="str">
        <f t="array" ref="AC66">INDEX(_Rge_Data_3rd_CY,$B66,AC$1)</f>
        <v/>
      </c>
      <c r="AD66" s="233">
        <f t="array" ref="AD66">INDEX(_Rge_Data_3rd_CY,$B66,AD$1)</f>
        <v>0</v>
      </c>
      <c r="AE66" s="233">
        <f t="array" ref="AE66">INDEX(_Rge_Data_3rd_CY,$B66,AE$1)</f>
        <v>0</v>
      </c>
      <c r="AF66" s="233">
        <f t="array" ref="AF66">INDEX(_Rge_Data_3rd_CY,$B66,AF$1)</f>
        <v>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0</v>
      </c>
      <c r="AK66" s="233">
        <f t="array" ref="AK66">INDEX(_Rge_Data_3rd_CY,$B66,AK$1)</f>
        <v>0</v>
      </c>
      <c r="AL66" s="233">
        <f t="shared" si="11"/>
        <v>0</v>
      </c>
      <c r="AM66" s="234">
        <f t="shared" si="8"/>
        <v>0</v>
      </c>
      <c r="AN66" s="235">
        <f>IFERROR(IF(AND($E66="OPEN",$AA66&gt;0),$AA66*_SoP*$AM66,IF(AND($E66="CLOSED",$AA66&gt;0),$AA66*_SoL*$AM66,0)),0)</f>
        <v>0</v>
      </c>
      <c r="AO66" s="235">
        <f>IFERROR(IF($AA66&lt;0,$AA66*_SoL,0),0)</f>
        <v>0</v>
      </c>
      <c r="AP66" s="236">
        <f t="shared" si="12"/>
        <v>0</v>
      </c>
      <c r="AQ66" s="236">
        <f t="shared" si="13"/>
        <v>0</v>
      </c>
      <c r="AR66" s="236">
        <f t="shared" si="14"/>
        <v>0</v>
      </c>
      <c r="AS66" s="236">
        <f t="shared" si="15"/>
        <v>0</v>
      </c>
      <c r="AT66" s="236">
        <f t="shared" si="16"/>
        <v>0</v>
      </c>
      <c r="AU66" s="235">
        <f t="shared" si="17"/>
        <v>0</v>
      </c>
      <c r="AV66" s="235">
        <f t="shared" si="18"/>
        <v>0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/>
      </c>
      <c r="E67" s="231" t="str">
        <f t="array" ref="E67">INDEX(_Rge_Data_3rd_CY,$B67,E$1)</f>
        <v>Open</v>
      </c>
      <c r="F67" s="220" t="str">
        <f t="array" ref="F67">INDEX(_Rge_Data_3rd_CY,$B67,F$1)</f>
        <v/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0</v>
      </c>
      <c r="P67" s="221">
        <f t="shared" si="6"/>
        <v>0</v>
      </c>
      <c r="Q67" s="232" t="str">
        <f t="shared" si="9"/>
        <v>Y</v>
      </c>
      <c r="R67" s="223" t="str">
        <f t="array" ref="R67">INDEX(_Rge_Data_3rd_CY,$B67,R$1)</f>
        <v/>
      </c>
      <c r="S67" s="223">
        <f t="array" ref="S67">INDEX(_Rge_Data_3rd_CY,$B67,S$1)</f>
        <v>0</v>
      </c>
      <c r="T67" s="223">
        <f t="array" ref="T67">INDEX(_Rge_Data_3rd_CY,$B67,T$1)</f>
        <v>0</v>
      </c>
      <c r="U67" s="223">
        <f t="array" ref="U67">INDEX(_Rge_Data_3rd_CY,$B67,U$1)</f>
        <v>0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0</v>
      </c>
      <c r="AA67" s="223">
        <f t="shared" si="7"/>
        <v>0</v>
      </c>
      <c r="AB67" s="224" t="str">
        <f t="shared" si="10"/>
        <v/>
      </c>
      <c r="AC67" s="233" t="str">
        <f t="array" ref="AC67">INDEX(_Rge_Data_3rd_CY,$B67,AC$1)</f>
        <v/>
      </c>
      <c r="AD67" s="233">
        <f t="array" ref="AD67">INDEX(_Rge_Data_3rd_CY,$B67,AD$1)</f>
        <v>0</v>
      </c>
      <c r="AE67" s="233">
        <f t="array" ref="AE67">INDEX(_Rge_Data_3rd_CY,$B67,AE$1)</f>
        <v>0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0</v>
      </c>
      <c r="AL67" s="233">
        <f t="shared" si="11"/>
        <v>0</v>
      </c>
      <c r="AM67" s="234">
        <f t="shared" si="8"/>
        <v>0</v>
      </c>
      <c r="AN67" s="235">
        <f>IFERROR(IF(AND($E67="OPEN",$AA67&gt;0),$AA67*_SoP*$AM67,IF(AND($E67="CLOSED",$AA67&gt;0),$AA67*_SoL*$AM67,0)),0)</f>
        <v>0</v>
      </c>
      <c r="AO67" s="235">
        <f>IFERROR(IF($AA67&lt;0,$AA67*_SoL,0),0)</f>
        <v>0</v>
      </c>
      <c r="AP67" s="236">
        <f t="shared" si="12"/>
        <v>0</v>
      </c>
      <c r="AQ67" s="236">
        <f t="shared" si="13"/>
        <v>0</v>
      </c>
      <c r="AR67" s="236">
        <f t="shared" si="14"/>
        <v>0</v>
      </c>
      <c r="AS67" s="236">
        <f t="shared" si="15"/>
        <v>0</v>
      </c>
      <c r="AT67" s="236">
        <f t="shared" si="16"/>
        <v>0</v>
      </c>
      <c r="AU67" s="235">
        <f t="shared" si="17"/>
        <v>0</v>
      </c>
      <c r="AV67" s="235">
        <f t="shared" si="18"/>
        <v>0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/>
      </c>
      <c r="E68" s="231" t="str">
        <f t="array" ref="E68">INDEX(_Rge_Data_3rd_CY,$B68,E$1)</f>
        <v>Open</v>
      </c>
      <c r="F68" s="220" t="str">
        <f t="array" ref="F68">INDEX(_Rge_Data_3rd_CY,$B68,F$1)</f>
        <v/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0</v>
      </c>
      <c r="P68" s="221">
        <f t="shared" si="6"/>
        <v>0</v>
      </c>
      <c r="Q68" s="232" t="str">
        <f t="shared" si="9"/>
        <v>Y</v>
      </c>
      <c r="R68" s="223" t="str">
        <f t="array" ref="R68">INDEX(_Rge_Data_3rd_CY,$B68,R$1)</f>
        <v/>
      </c>
      <c r="S68" s="223">
        <f t="array" ref="S68">INDEX(_Rge_Data_3rd_CY,$B68,S$1)</f>
        <v>0</v>
      </c>
      <c r="T68" s="223">
        <f t="array" ref="T68">INDEX(_Rge_Data_3rd_CY,$B68,T$1)</f>
        <v>0</v>
      </c>
      <c r="U68" s="223">
        <f t="array" ref="U68">INDEX(_Rge_Data_3rd_CY,$B68,U$1)</f>
        <v>0</v>
      </c>
      <c r="V68" s="223">
        <f t="array" ref="V68">INDEX(_Rge_Data_3rd_CY,$B68,V$1)</f>
        <v>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0</v>
      </c>
      <c r="Z68" s="223">
        <f t="array" ref="Z68">INDEX(_Rge_Data_3rd_CY,$B68,Z$1)</f>
        <v>0</v>
      </c>
      <c r="AA68" s="223">
        <f t="shared" si="7"/>
        <v>0</v>
      </c>
      <c r="AB68" s="224" t="str">
        <f t="shared" si="10"/>
        <v/>
      </c>
      <c r="AC68" s="233" t="str">
        <f t="array" ref="AC68">INDEX(_Rge_Data_3rd_CY,$B68,AC$1)</f>
        <v/>
      </c>
      <c r="AD68" s="233">
        <f t="array" ref="AD68">INDEX(_Rge_Data_3rd_CY,$B68,AD$1)</f>
        <v>0</v>
      </c>
      <c r="AE68" s="233">
        <f t="array" ref="AE68">INDEX(_Rge_Data_3rd_CY,$B68,AE$1)</f>
        <v>0</v>
      </c>
      <c r="AF68" s="233">
        <f t="array" ref="AF68">INDEX(_Rge_Data_3rd_CY,$B68,AF$1)</f>
        <v>0</v>
      </c>
      <c r="AG68" s="233">
        <f t="array" ref="AG68">INDEX(_Rge_Data_3rd_CY,$B68,AG$1)</f>
        <v>0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0</v>
      </c>
      <c r="AK68" s="233">
        <f t="array" ref="AK68">INDEX(_Rge_Data_3rd_CY,$B68,AK$1)</f>
        <v>0</v>
      </c>
      <c r="AL68" s="233">
        <f t="shared" si="11"/>
        <v>0</v>
      </c>
      <c r="AM68" s="234">
        <f t="shared" si="8"/>
        <v>0</v>
      </c>
      <c r="AN68" s="235">
        <f>IFERROR(IF(AND($E68="OPEN",$AA68&gt;0),$AA68*_SoP*$AM68,IF(AND($E68="CLOSED",$AA68&gt;0),$AA68*_SoL*$AM68,0)),0)</f>
        <v>0</v>
      </c>
      <c r="AO68" s="235">
        <f>IFERROR(IF($AA68&lt;0,$AA68*_SoL,0),0)</f>
        <v>0</v>
      </c>
      <c r="AP68" s="236">
        <f t="shared" si="12"/>
        <v>0</v>
      </c>
      <c r="AQ68" s="236">
        <f t="shared" si="13"/>
        <v>0</v>
      </c>
      <c r="AR68" s="236">
        <f t="shared" si="14"/>
        <v>0</v>
      </c>
      <c r="AS68" s="236">
        <f t="shared" si="15"/>
        <v>0</v>
      </c>
      <c r="AT68" s="236">
        <f t="shared" si="16"/>
        <v>0</v>
      </c>
      <c r="AU68" s="235">
        <f t="shared" si="17"/>
        <v>0</v>
      </c>
      <c r="AV68" s="235">
        <f t="shared" si="18"/>
        <v>0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/>
      </c>
      <c r="E69" s="231" t="str">
        <f t="array" ref="E69">INDEX(_Rge_Data_3rd_CY,$B69,E$1)</f>
        <v>Open</v>
      </c>
      <c r="F69" s="220" t="str">
        <f t="array" ref="F69">INDEX(_Rge_Data_3rd_CY,$B69,F$1)</f>
        <v/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0</v>
      </c>
      <c r="P69" s="221">
        <f t="shared" si="6"/>
        <v>0</v>
      </c>
      <c r="Q69" s="232" t="str">
        <f t="shared" si="9"/>
        <v>Y</v>
      </c>
      <c r="R69" s="223" t="str">
        <f t="array" ref="R69">INDEX(_Rge_Data_3rd_CY,$B69,R$1)</f>
        <v/>
      </c>
      <c r="S69" s="223">
        <f t="array" ref="S69">INDEX(_Rge_Data_3rd_CY,$B69,S$1)</f>
        <v>0</v>
      </c>
      <c r="T69" s="223">
        <f t="array" ref="T69">INDEX(_Rge_Data_3rd_CY,$B69,T$1)</f>
        <v>0</v>
      </c>
      <c r="U69" s="223">
        <f t="array" ref="U69">INDEX(_Rge_Data_3rd_CY,$B69,U$1)</f>
        <v>0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0</v>
      </c>
      <c r="AA69" s="223">
        <f t="shared" si="7"/>
        <v>0</v>
      </c>
      <c r="AB69" s="224" t="str">
        <f t="shared" si="10"/>
        <v/>
      </c>
      <c r="AC69" s="233" t="str">
        <f t="array" ref="AC69">INDEX(_Rge_Data_3rd_CY,$B69,AC$1)</f>
        <v/>
      </c>
      <c r="AD69" s="233">
        <f t="array" ref="AD69">INDEX(_Rge_Data_3rd_CY,$B69,AD$1)</f>
        <v>0</v>
      </c>
      <c r="AE69" s="233">
        <f t="array" ref="AE69">INDEX(_Rge_Data_3rd_CY,$B69,AE$1)</f>
        <v>0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0</v>
      </c>
      <c r="AL69" s="233">
        <f t="shared" si="11"/>
        <v>0</v>
      </c>
      <c r="AM69" s="234">
        <f t="shared" si="8"/>
        <v>0</v>
      </c>
      <c r="AN69" s="235">
        <f>IFERROR(IF(AND($E69="OPEN",$AA69&gt;0),$AA69*_SoP*$AM69,IF(AND($E69="CLOSED",$AA69&gt;0),$AA69*_SoL*$AM69,0)),0)</f>
        <v>0</v>
      </c>
      <c r="AO69" s="235">
        <f>IFERROR(IF($AA69&lt;0,$AA69*_SoL,0),0)</f>
        <v>0</v>
      </c>
      <c r="AP69" s="236">
        <f t="shared" si="12"/>
        <v>0</v>
      </c>
      <c r="AQ69" s="236">
        <f t="shared" si="13"/>
        <v>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/>
      </c>
      <c r="E70" s="231" t="str">
        <f t="array" ref="E70">INDEX(_Rge_Data_3rd_CY,$B70,E$1)</f>
        <v>Open</v>
      </c>
      <c r="F70" s="220" t="str">
        <f t="array" ref="F70">INDEX(_Rge_Data_3rd_CY,$B70,F$1)</f>
        <v/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0</v>
      </c>
      <c r="P70" s="221">
        <f t="shared" si="6"/>
        <v>0</v>
      </c>
      <c r="Q70" s="232" t="str">
        <f t="shared" si="9"/>
        <v>Y</v>
      </c>
      <c r="R70" s="223" t="str">
        <f t="array" ref="R70">INDEX(_Rge_Data_3rd_CY,$B70,R$1)</f>
        <v/>
      </c>
      <c r="S70" s="223">
        <f t="array" ref="S70">INDEX(_Rge_Data_3rd_CY,$B70,S$1)</f>
        <v>0</v>
      </c>
      <c r="T70" s="223">
        <f t="array" ref="T70">INDEX(_Rge_Data_3rd_CY,$B70,T$1)</f>
        <v>0</v>
      </c>
      <c r="U70" s="223">
        <f t="array" ref="U70">INDEX(_Rge_Data_3rd_CY,$B70,U$1)</f>
        <v>0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0</v>
      </c>
      <c r="AA70" s="223">
        <f t="shared" si="7"/>
        <v>0</v>
      </c>
      <c r="AB70" s="224" t="str">
        <f t="shared" si="10"/>
        <v/>
      </c>
      <c r="AC70" s="233" t="str">
        <f t="array" ref="AC70">INDEX(_Rge_Data_3rd_CY,$B70,AC$1)</f>
        <v/>
      </c>
      <c r="AD70" s="233">
        <f t="array" ref="AD70">INDEX(_Rge_Data_3rd_CY,$B70,AD$1)</f>
        <v>0</v>
      </c>
      <c r="AE70" s="233">
        <f t="array" ref="AE70">INDEX(_Rge_Data_3rd_CY,$B70,AE$1)</f>
        <v>0</v>
      </c>
      <c r="AF70" s="233">
        <f t="array" ref="AF70">INDEX(_Rge_Data_3rd_CY,$B70,AF$1)</f>
        <v>0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0</v>
      </c>
      <c r="AL70" s="233">
        <f t="shared" si="11"/>
        <v>0</v>
      </c>
      <c r="AM70" s="234">
        <f t="shared" si="8"/>
        <v>0</v>
      </c>
      <c r="AN70" s="235">
        <f>IFERROR(IF(AND($E70="OPEN",$AA70&gt;0),$AA70*_SoP*$AM70,IF(AND($E70="CLOSED",$AA70&gt;0),$AA70*_SoL*$AM70,0)),0)</f>
        <v>0</v>
      </c>
      <c r="AO70" s="235">
        <f>IFERROR(IF($AA70&lt;0,$AA70*_SoL,0),0)</f>
        <v>0</v>
      </c>
      <c r="AP70" s="236">
        <f t="shared" si="12"/>
        <v>0</v>
      </c>
      <c r="AQ70" s="236">
        <f t="shared" si="13"/>
        <v>0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/>
      </c>
      <c r="E71" s="231" t="str">
        <f t="array" ref="E71">INDEX(_Rge_Data_3rd_CY,$B71,E$1)</f>
        <v>Open</v>
      </c>
      <c r="F71" s="220" t="str">
        <f t="array" ref="F71">INDEX(_Rge_Data_3rd_CY,$B71,F$1)</f>
        <v/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0</v>
      </c>
      <c r="P71" s="221">
        <f t="shared" si="6"/>
        <v>0</v>
      </c>
      <c r="Q71" s="232" t="str">
        <f t="shared" si="9"/>
        <v>Y</v>
      </c>
      <c r="R71" s="223" t="str">
        <f t="array" ref="R71">INDEX(_Rge_Data_3rd_CY,$B71,R$1)</f>
        <v/>
      </c>
      <c r="S71" s="223">
        <f t="array" ref="S71">INDEX(_Rge_Data_3rd_CY,$B71,S$1)</f>
        <v>0</v>
      </c>
      <c r="T71" s="223">
        <f t="array" ref="T71">INDEX(_Rge_Data_3rd_CY,$B71,T$1)</f>
        <v>0</v>
      </c>
      <c r="U71" s="223">
        <f t="array" ref="U71">INDEX(_Rge_Data_3rd_CY,$B71,U$1)</f>
        <v>0</v>
      </c>
      <c r="V71" s="223">
        <f t="array" ref="V71">INDEX(_Rge_Data_3rd_CY,$B71,V$1)</f>
        <v>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0</v>
      </c>
      <c r="AA71" s="223">
        <f t="shared" si="7"/>
        <v>0</v>
      </c>
      <c r="AB71" s="224" t="str">
        <f t="shared" si="10"/>
        <v/>
      </c>
      <c r="AC71" s="233" t="str">
        <f t="array" ref="AC71">INDEX(_Rge_Data_3rd_CY,$B71,AC$1)</f>
        <v/>
      </c>
      <c r="AD71" s="233">
        <f t="array" ref="AD71">INDEX(_Rge_Data_3rd_CY,$B71,AD$1)</f>
        <v>0</v>
      </c>
      <c r="AE71" s="233">
        <f t="array" ref="AE71">INDEX(_Rge_Data_3rd_CY,$B71,AE$1)</f>
        <v>0</v>
      </c>
      <c r="AF71" s="233">
        <f t="array" ref="AF71">INDEX(_Rge_Data_3rd_CY,$B71,AF$1)</f>
        <v>0</v>
      </c>
      <c r="AG71" s="233">
        <f t="array" ref="AG71">INDEX(_Rge_Data_3rd_CY,$B71,AG$1)</f>
        <v>0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0</v>
      </c>
      <c r="AL71" s="233">
        <f t="shared" si="11"/>
        <v>0</v>
      </c>
      <c r="AM71" s="234">
        <f t="shared" si="8"/>
        <v>0</v>
      </c>
      <c r="AN71" s="235">
        <f>IFERROR(IF(AND($E71="OPEN",$AA71&gt;0),$AA71*_SoP*$AM71,IF(AND($E71="CLOSED",$AA71&gt;0),$AA71*_SoL*$AM71,0)),0)</f>
        <v>0</v>
      </c>
      <c r="AO71" s="235">
        <f>IFERROR(IF($AA71&lt;0,$AA71*_SoL,0),0)</f>
        <v>0</v>
      </c>
      <c r="AP71" s="236">
        <f t="shared" si="12"/>
        <v>0</v>
      </c>
      <c r="AQ71" s="236">
        <f t="shared" si="13"/>
        <v>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/>
      </c>
      <c r="E72" s="231" t="str">
        <f t="array" ref="E72">INDEX(_Rge_Data_3rd_CY,$B72,E$1)</f>
        <v>Open</v>
      </c>
      <c r="F72" s="220" t="str">
        <f t="array" ref="F72">INDEX(_Rge_Data_3rd_CY,$B72,F$1)</f>
        <v/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0</v>
      </c>
      <c r="P72" s="221">
        <f t="shared" si="6"/>
        <v>0</v>
      </c>
      <c r="Q72" s="232" t="str">
        <f t="shared" si="9"/>
        <v>Y</v>
      </c>
      <c r="R72" s="223" t="str">
        <f t="array" ref="R72">INDEX(_Rge_Data_3rd_CY,$B72,R$1)</f>
        <v/>
      </c>
      <c r="S72" s="223">
        <f t="array" ref="S72">INDEX(_Rge_Data_3rd_CY,$B72,S$1)</f>
        <v>0</v>
      </c>
      <c r="T72" s="223">
        <f t="array" ref="T72">INDEX(_Rge_Data_3rd_CY,$B72,T$1)</f>
        <v>0</v>
      </c>
      <c r="U72" s="223">
        <f t="array" ref="U72">INDEX(_Rge_Data_3rd_CY,$B72,U$1)</f>
        <v>0</v>
      </c>
      <c r="V72" s="223">
        <f t="array" ref="V72">INDEX(_Rge_Data_3rd_CY,$B72,V$1)</f>
        <v>0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0</v>
      </c>
      <c r="AA72" s="223">
        <f t="shared" si="7"/>
        <v>0</v>
      </c>
      <c r="AB72" s="224" t="str">
        <f t="shared" si="10"/>
        <v/>
      </c>
      <c r="AC72" s="233" t="str">
        <f t="array" ref="AC72">INDEX(_Rge_Data_3rd_CY,$B72,AC$1)</f>
        <v/>
      </c>
      <c r="AD72" s="233">
        <f t="array" ref="AD72">INDEX(_Rge_Data_3rd_CY,$B72,AD$1)</f>
        <v>0</v>
      </c>
      <c r="AE72" s="233">
        <f t="array" ref="AE72">INDEX(_Rge_Data_3rd_CY,$B72,AE$1)</f>
        <v>0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0</v>
      </c>
      <c r="AL72" s="233">
        <f t="shared" si="11"/>
        <v>0</v>
      </c>
      <c r="AM72" s="234">
        <f t="shared" si="8"/>
        <v>0</v>
      </c>
      <c r="AN72" s="235">
        <f>IFERROR(IF(AND($E72="OPEN",$AA72&gt;0),$AA72*_SoP*$AM72,IF(AND($E72="CLOSED",$AA72&gt;0),$AA72*_SoL*$AM72,0)),0)</f>
        <v>0</v>
      </c>
      <c r="AO72" s="235">
        <f>IFERROR(IF($AA72&lt;0,$AA72*_SoL,0),0)</f>
        <v>0</v>
      </c>
      <c r="AP72" s="236">
        <f t="shared" si="12"/>
        <v>0</v>
      </c>
      <c r="AQ72" s="236">
        <f t="shared" si="13"/>
        <v>0</v>
      </c>
      <c r="AR72" s="236">
        <f t="shared" si="14"/>
        <v>0</v>
      </c>
      <c r="AS72" s="236">
        <f t="shared" si="15"/>
        <v>0</v>
      </c>
      <c r="AT72" s="236">
        <f t="shared" si="16"/>
        <v>0</v>
      </c>
      <c r="AU72" s="235">
        <f t="shared" si="17"/>
        <v>0</v>
      </c>
      <c r="AV72" s="235">
        <f t="shared" si="18"/>
        <v>0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/>
      </c>
      <c r="E73" s="231" t="str">
        <f t="array" ref="E73">INDEX(_Rge_Data_3rd_CY,$B73,E$1)</f>
        <v>Open</v>
      </c>
      <c r="F73" s="220" t="str">
        <f t="array" ref="F73">INDEX(_Rge_Data_3rd_CY,$B73,F$1)</f>
        <v/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0</v>
      </c>
      <c r="P73" s="221">
        <f t="shared" si="6"/>
        <v>0</v>
      </c>
      <c r="Q73" s="232" t="str">
        <f t="shared" si="9"/>
        <v>Y</v>
      </c>
      <c r="R73" s="223" t="str">
        <f t="array" ref="R73">INDEX(_Rge_Data_3rd_CY,$B73,R$1)</f>
        <v/>
      </c>
      <c r="S73" s="223">
        <f t="array" ref="S73">INDEX(_Rge_Data_3rd_CY,$B73,S$1)</f>
        <v>0</v>
      </c>
      <c r="T73" s="223">
        <f t="array" ref="T73">INDEX(_Rge_Data_3rd_CY,$B73,T$1)</f>
        <v>0</v>
      </c>
      <c r="U73" s="223">
        <f t="array" ref="U73">INDEX(_Rge_Data_3rd_CY,$B73,U$1)</f>
        <v>0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0</v>
      </c>
      <c r="AA73" s="223">
        <f t="shared" si="7"/>
        <v>0</v>
      </c>
      <c r="AB73" s="224" t="str">
        <f t="shared" si="10"/>
        <v/>
      </c>
      <c r="AC73" s="233" t="str">
        <f t="array" ref="AC73">INDEX(_Rge_Data_3rd_CY,$B73,AC$1)</f>
        <v/>
      </c>
      <c r="AD73" s="233">
        <f t="array" ref="AD73">INDEX(_Rge_Data_3rd_CY,$B73,AD$1)</f>
        <v>0</v>
      </c>
      <c r="AE73" s="233">
        <f t="array" ref="AE73">INDEX(_Rge_Data_3rd_CY,$B73,AE$1)</f>
        <v>0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0</v>
      </c>
      <c r="AK73" s="233">
        <f t="array" ref="AK73">INDEX(_Rge_Data_3rd_CY,$B73,AK$1)</f>
        <v>0</v>
      </c>
      <c r="AL73" s="233">
        <f t="shared" si="11"/>
        <v>0</v>
      </c>
      <c r="AM73" s="234">
        <f t="shared" si="8"/>
        <v>0</v>
      </c>
      <c r="AN73" s="235">
        <f>IFERROR(IF(AND($E73="OPEN",$AA73&gt;0),$AA73*_SoP*$AM73,IF(AND($E73="CLOSED",$AA73&gt;0),$AA73*_SoL*$AM73,0)),0)</f>
        <v>0</v>
      </c>
      <c r="AO73" s="235">
        <f>IFERROR(IF($AA73&lt;0,$AA73*_SoL,0),0)</f>
        <v>0</v>
      </c>
      <c r="AP73" s="236">
        <f t="shared" si="12"/>
        <v>0</v>
      </c>
      <c r="AQ73" s="236">
        <f t="shared" si="13"/>
        <v>0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/>
      </c>
      <c r="E74" s="231" t="str">
        <f t="array" ref="E74">INDEX(_Rge_Data_3rd_CY,$B74,E$1)</f>
        <v>Open</v>
      </c>
      <c r="F74" s="220" t="str">
        <f t="array" ref="F74">INDEX(_Rge_Data_3rd_CY,$B74,F$1)</f>
        <v/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0</v>
      </c>
      <c r="P74" s="221">
        <f t="shared" si="6"/>
        <v>0</v>
      </c>
      <c r="Q74" s="232" t="str">
        <f t="shared" si="9"/>
        <v>Y</v>
      </c>
      <c r="R74" s="223" t="str">
        <f t="array" ref="R74">INDEX(_Rge_Data_3rd_CY,$B74,R$1)</f>
        <v/>
      </c>
      <c r="S74" s="223">
        <f t="array" ref="S74">INDEX(_Rge_Data_3rd_CY,$B74,S$1)</f>
        <v>0</v>
      </c>
      <c r="T74" s="223">
        <f t="array" ref="T74">INDEX(_Rge_Data_3rd_CY,$B74,T$1)</f>
        <v>0</v>
      </c>
      <c r="U74" s="223">
        <f t="array" ref="U74">INDEX(_Rge_Data_3rd_CY,$B74,U$1)</f>
        <v>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0</v>
      </c>
      <c r="AA74" s="223">
        <f t="shared" si="7"/>
        <v>0</v>
      </c>
      <c r="AB74" s="224" t="str">
        <f t="shared" si="10"/>
        <v/>
      </c>
      <c r="AC74" s="233" t="str">
        <f t="array" ref="AC74">INDEX(_Rge_Data_3rd_CY,$B74,AC$1)</f>
        <v/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0</v>
      </c>
      <c r="AL74" s="233">
        <f t="shared" si="11"/>
        <v>0</v>
      </c>
      <c r="AM74" s="234">
        <f t="shared" si="8"/>
        <v>0</v>
      </c>
      <c r="AN74" s="235">
        <f>IFERROR(IF(AND($E74="OPEN",$AA74&gt;0),$AA74*_SoP*$AM74,IF(AND($E74="CLOSED",$AA74&gt;0),$AA74*_SoL*$AM74,0)),0)</f>
        <v>0</v>
      </c>
      <c r="AO74" s="235">
        <f>IFERROR(IF($AA74&lt;0,$AA74*_SoL,0),0)</f>
        <v>0</v>
      </c>
      <c r="AP74" s="236">
        <f t="shared" si="12"/>
        <v>0</v>
      </c>
      <c r="AQ74" s="236">
        <f t="shared" si="13"/>
        <v>0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/>
      </c>
      <c r="E75" s="231" t="str">
        <f t="array" ref="E75">INDEX(_Rge_Data_3rd_CY,$B75,E$1)</f>
        <v>Open</v>
      </c>
      <c r="F75" s="220" t="str">
        <f t="array" ref="F75">INDEX(_Rge_Data_3rd_CY,$B75,F$1)</f>
        <v/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0</v>
      </c>
      <c r="P75" s="221">
        <f t="shared" si="6"/>
        <v>0</v>
      </c>
      <c r="Q75" s="232" t="str">
        <f t="shared" si="9"/>
        <v>Y</v>
      </c>
      <c r="R75" s="223" t="str">
        <f t="array" ref="R75">INDEX(_Rge_Data_3rd_CY,$B75,R$1)</f>
        <v/>
      </c>
      <c r="S75" s="223">
        <f t="array" ref="S75">INDEX(_Rge_Data_3rd_CY,$B75,S$1)</f>
        <v>0</v>
      </c>
      <c r="T75" s="223">
        <f t="array" ref="T75">INDEX(_Rge_Data_3rd_CY,$B75,T$1)</f>
        <v>0</v>
      </c>
      <c r="U75" s="223">
        <f t="array" ref="U75">INDEX(_Rge_Data_3rd_CY,$B75,U$1)</f>
        <v>0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0</v>
      </c>
      <c r="AA75" s="223">
        <f t="shared" si="7"/>
        <v>0</v>
      </c>
      <c r="AB75" s="224" t="str">
        <f t="shared" si="10"/>
        <v/>
      </c>
      <c r="AC75" s="233" t="str">
        <f t="array" ref="AC75">INDEX(_Rge_Data_3rd_CY,$B75,AC$1)</f>
        <v/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0</v>
      </c>
      <c r="AL75" s="233">
        <f t="shared" si="11"/>
        <v>0</v>
      </c>
      <c r="AM75" s="234">
        <f t="shared" si="8"/>
        <v>0</v>
      </c>
      <c r="AN75" s="235">
        <f>IFERROR(IF(AND($E75="OPEN",$AA75&gt;0),$AA75*_SoP*$AM75,IF(AND($E75="CLOSED",$AA75&gt;0),$AA75*_SoL*$AM75,0)),0)</f>
        <v>0</v>
      </c>
      <c r="AO75" s="235">
        <f>IFERROR(IF($AA75&lt;0,$AA75*_SoL,0),0)</f>
        <v>0</v>
      </c>
      <c r="AP75" s="236">
        <f t="shared" si="12"/>
        <v>0</v>
      </c>
      <c r="AQ75" s="236">
        <f t="shared" si="13"/>
        <v>0</v>
      </c>
      <c r="AR75" s="236">
        <f t="shared" si="14"/>
        <v>0</v>
      </c>
      <c r="AS75" s="236">
        <f t="shared" si="15"/>
        <v>0</v>
      </c>
      <c r="AT75" s="236">
        <f t="shared" si="16"/>
        <v>0</v>
      </c>
      <c r="AU75" s="235">
        <f t="shared" si="17"/>
        <v>0</v>
      </c>
      <c r="AV75" s="235">
        <f t="shared" si="18"/>
        <v>0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/>
      </c>
      <c r="E76" s="231" t="str">
        <f t="array" ref="E76">INDEX(_Rge_Data_3rd_CY,$B76,E$1)</f>
        <v>Open</v>
      </c>
      <c r="F76" s="220" t="str">
        <f t="array" ref="F76">INDEX(_Rge_Data_3rd_CY,$B76,F$1)</f>
        <v/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0</v>
      </c>
      <c r="P76" s="221">
        <f t="shared" si="6"/>
        <v>0</v>
      </c>
      <c r="Q76" s="232" t="str">
        <f t="shared" si="9"/>
        <v>Y</v>
      </c>
      <c r="R76" s="223" t="str">
        <f t="array" ref="R76">INDEX(_Rge_Data_3rd_CY,$B76,R$1)</f>
        <v/>
      </c>
      <c r="S76" s="223">
        <f t="array" ref="S76">INDEX(_Rge_Data_3rd_CY,$B76,S$1)</f>
        <v>0</v>
      </c>
      <c r="T76" s="223">
        <f t="array" ref="T76">INDEX(_Rge_Data_3rd_CY,$B76,T$1)</f>
        <v>0</v>
      </c>
      <c r="U76" s="223">
        <f t="array" ref="U76">INDEX(_Rge_Data_3rd_CY,$B76,U$1)</f>
        <v>0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0</v>
      </c>
      <c r="AA76" s="223">
        <f t="shared" si="7"/>
        <v>0</v>
      </c>
      <c r="AB76" s="224" t="str">
        <f t="shared" si="10"/>
        <v/>
      </c>
      <c r="AC76" s="233" t="str">
        <f t="array" ref="AC76">INDEX(_Rge_Data_3rd_CY,$B76,AC$1)</f>
        <v/>
      </c>
      <c r="AD76" s="233">
        <f t="array" ref="AD76">INDEX(_Rge_Data_3rd_CY,$B76,AD$1)</f>
        <v>0</v>
      </c>
      <c r="AE76" s="233">
        <f t="array" ref="AE76">INDEX(_Rge_Data_3rd_CY,$B76,AE$1)</f>
        <v>0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0</v>
      </c>
      <c r="AL76" s="233">
        <f t="shared" si="11"/>
        <v>0</v>
      </c>
      <c r="AM76" s="234">
        <f t="shared" si="8"/>
        <v>0</v>
      </c>
      <c r="AN76" s="235">
        <f>IFERROR(IF(AND($E76="OPEN",$AA76&gt;0),$AA76*_SoP*$AM76,IF(AND($E76="CLOSED",$AA76&gt;0),$AA76*_SoL*$AM76,0)),0)</f>
        <v>0</v>
      </c>
      <c r="AO76" s="235">
        <f>IFERROR(IF($AA76&lt;0,$AA76*_SoL,0),0)</f>
        <v>0</v>
      </c>
      <c r="AP76" s="236">
        <f t="shared" si="12"/>
        <v>0</v>
      </c>
      <c r="AQ76" s="236">
        <f t="shared" si="13"/>
        <v>0</v>
      </c>
      <c r="AR76" s="236">
        <f t="shared" si="14"/>
        <v>0</v>
      </c>
      <c r="AS76" s="236">
        <f t="shared" si="15"/>
        <v>0</v>
      </c>
      <c r="AT76" s="236">
        <f t="shared" si="16"/>
        <v>0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/>
      </c>
      <c r="E77" s="231" t="str">
        <f t="array" ref="E77">INDEX(_Rge_Data_3rd_CY,$B77,E$1)</f>
        <v>Open</v>
      </c>
      <c r="F77" s="220" t="str">
        <f t="array" ref="F77">INDEX(_Rge_Data_3rd_CY,$B77,F$1)</f>
        <v/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0</v>
      </c>
      <c r="P77" s="221">
        <f t="shared" si="6"/>
        <v>0</v>
      </c>
      <c r="Q77" s="232" t="str">
        <f t="shared" si="9"/>
        <v>Y</v>
      </c>
      <c r="R77" s="223" t="str">
        <f t="array" ref="R77">INDEX(_Rge_Data_3rd_CY,$B77,R$1)</f>
        <v/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0</v>
      </c>
      <c r="AA77" s="223">
        <f t="shared" si="7"/>
        <v>0</v>
      </c>
      <c r="AB77" s="224" t="str">
        <f t="shared" si="10"/>
        <v/>
      </c>
      <c r="AC77" s="233" t="str">
        <f t="array" ref="AC77">INDEX(_Rge_Data_3rd_CY,$B77,AC$1)</f>
        <v/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0</v>
      </c>
      <c r="AR77" s="236">
        <f t="shared" si="14"/>
        <v>0</v>
      </c>
      <c r="AS77" s="236">
        <f t="shared" si="15"/>
        <v>0</v>
      </c>
      <c r="AT77" s="236">
        <f t="shared" si="16"/>
        <v>0</v>
      </c>
      <c r="AU77" s="235">
        <f t="shared" si="17"/>
        <v>0</v>
      </c>
      <c r="AV77" s="235">
        <f t="shared" si="18"/>
        <v>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/>
      </c>
      <c r="E78" s="231" t="str">
        <f t="array" ref="E78">INDEX(_Rge_Data_3rd_CY,$B78,E$1)</f>
        <v>Open</v>
      </c>
      <c r="F78" s="220" t="str">
        <f t="array" ref="F78">INDEX(_Rge_Data_3rd_CY,$B78,F$1)</f>
        <v/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0</v>
      </c>
      <c r="P78" s="221">
        <f t="shared" si="6"/>
        <v>0</v>
      </c>
      <c r="Q78" s="232" t="str">
        <f t="shared" si="9"/>
        <v>Y</v>
      </c>
      <c r="R78" s="223" t="str">
        <f t="array" ref="R78">INDEX(_Rge_Data_3rd_CY,$B78,R$1)</f>
        <v/>
      </c>
      <c r="S78" s="223">
        <f t="array" ref="S78">INDEX(_Rge_Data_3rd_CY,$B78,S$1)</f>
        <v>0</v>
      </c>
      <c r="T78" s="223">
        <f t="array" ref="T78">INDEX(_Rge_Data_3rd_CY,$B78,T$1)</f>
        <v>0</v>
      </c>
      <c r="U78" s="223">
        <f t="array" ref="U78">INDEX(_Rge_Data_3rd_CY,$B78,U$1)</f>
        <v>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0</v>
      </c>
      <c r="AA78" s="223">
        <f t="shared" si="7"/>
        <v>0</v>
      </c>
      <c r="AB78" s="224" t="str">
        <f t="shared" si="10"/>
        <v/>
      </c>
      <c r="AC78" s="233" t="str">
        <f t="array" ref="AC78">INDEX(_Rge_Data_3rd_CY,$B78,AC$1)</f>
        <v/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0</v>
      </c>
      <c r="AV78" s="235">
        <f t="shared" si="18"/>
        <v>0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/>
      </c>
      <c r="E79" s="231" t="str">
        <f t="array" ref="E79">INDEX(_Rge_Data_3rd_CY,$B79,E$1)</f>
        <v>Open</v>
      </c>
      <c r="F79" s="220" t="str">
        <f t="array" ref="F79">INDEX(_Rge_Data_3rd_CY,$B79,F$1)</f>
        <v/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0</v>
      </c>
      <c r="P79" s="221">
        <f t="shared" si="6"/>
        <v>0</v>
      </c>
      <c r="Q79" s="232" t="str">
        <f t="shared" si="9"/>
        <v>Y</v>
      </c>
      <c r="R79" s="223" t="str">
        <f t="array" ref="R79">INDEX(_Rge_Data_3rd_CY,$B79,R$1)</f>
        <v/>
      </c>
      <c r="S79" s="223">
        <f t="array" ref="S79">INDEX(_Rge_Data_3rd_CY,$B79,S$1)</f>
        <v>0</v>
      </c>
      <c r="T79" s="223">
        <f t="array" ref="T79">INDEX(_Rge_Data_3rd_CY,$B79,T$1)</f>
        <v>0</v>
      </c>
      <c r="U79" s="223">
        <f t="array" ref="U79">INDEX(_Rge_Data_3rd_CY,$B79,U$1)</f>
        <v>0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0</v>
      </c>
      <c r="AA79" s="223">
        <f t="shared" si="7"/>
        <v>0</v>
      </c>
      <c r="AB79" s="224" t="str">
        <f t="shared" si="10"/>
        <v/>
      </c>
      <c r="AC79" s="233" t="str">
        <f t="array" ref="AC79">INDEX(_Rge_Data_3rd_CY,$B79,AC$1)</f>
        <v/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0</v>
      </c>
      <c r="AV79" s="235">
        <f t="shared" si="18"/>
        <v>0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/>
      </c>
      <c r="E80" s="231" t="str">
        <f t="array" ref="E80">INDEX(_Rge_Data_3rd_CY,$B80,E$1)</f>
        <v>Open</v>
      </c>
      <c r="F80" s="220" t="str">
        <f t="array" ref="F80">INDEX(_Rge_Data_3rd_CY,$B80,F$1)</f>
        <v/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0</v>
      </c>
      <c r="P80" s="221">
        <f t="shared" si="6"/>
        <v>0</v>
      </c>
      <c r="Q80" s="232" t="str">
        <f t="shared" si="9"/>
        <v>Y</v>
      </c>
      <c r="R80" s="223" t="str">
        <f t="array" ref="R80">INDEX(_Rge_Data_3rd_CY,$B80,R$1)</f>
        <v/>
      </c>
      <c r="S80" s="223">
        <f t="array" ref="S80">INDEX(_Rge_Data_3rd_CY,$B80,S$1)</f>
        <v>0</v>
      </c>
      <c r="T80" s="223">
        <f t="array" ref="T80">INDEX(_Rge_Data_3rd_CY,$B80,T$1)</f>
        <v>0</v>
      </c>
      <c r="U80" s="223">
        <f t="array" ref="U80">INDEX(_Rge_Data_3rd_CY,$B80,U$1)</f>
        <v>0</v>
      </c>
      <c r="V80" s="223">
        <f t="array" ref="V80">INDEX(_Rge_Data_3rd_CY,$B80,V$1)</f>
        <v>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0</v>
      </c>
      <c r="AA80" s="223">
        <f t="shared" si="7"/>
        <v>0</v>
      </c>
      <c r="AB80" s="224" t="str">
        <f t="shared" si="10"/>
        <v/>
      </c>
      <c r="AC80" s="233" t="str">
        <f t="array" ref="AC80">INDEX(_Rge_Data_3rd_CY,$B80,AC$1)</f>
        <v/>
      </c>
      <c r="AD80" s="233">
        <f t="array" ref="AD80">INDEX(_Rge_Data_3rd_CY,$B80,AD$1)</f>
        <v>0</v>
      </c>
      <c r="AE80" s="233">
        <f t="array" ref="AE80">INDEX(_Rge_Data_3rd_CY,$B80,AE$1)</f>
        <v>0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0</v>
      </c>
      <c r="AL80" s="233">
        <f t="shared" si="11"/>
        <v>0</v>
      </c>
      <c r="AM80" s="234">
        <f t="shared" si="8"/>
        <v>0</v>
      </c>
      <c r="AN80" s="235">
        <f>IFERROR(IF(AND($E80="OPEN",$AA80&gt;0),$AA80*_SoP*$AM80,IF(AND($E80="CLOSED",$AA80&gt;0),$AA80*_SoL*$AM80,0)),0)</f>
        <v>0</v>
      </c>
      <c r="AO80" s="235">
        <f>IFERROR(IF($AA80&lt;0,$AA80*_SoL,0),0)</f>
        <v>0</v>
      </c>
      <c r="AP80" s="236">
        <f t="shared" si="12"/>
        <v>0</v>
      </c>
      <c r="AQ80" s="236">
        <f t="shared" si="13"/>
        <v>0</v>
      </c>
      <c r="AR80" s="236">
        <f t="shared" si="14"/>
        <v>0</v>
      </c>
      <c r="AS80" s="236">
        <f t="shared" si="15"/>
        <v>0</v>
      </c>
      <c r="AT80" s="236">
        <f t="shared" si="16"/>
        <v>0</v>
      </c>
      <c r="AU80" s="235">
        <f t="shared" si="17"/>
        <v>0</v>
      </c>
      <c r="AV80" s="235">
        <f t="shared" si="18"/>
        <v>0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135</v>
      </c>
      <c r="E613" s="238"/>
      <c r="F613" s="199" t="s">
        <v>136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137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138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49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154</v>
      </c>
      <c r="AS614" s="247" t="s">
        <v>160</v>
      </c>
      <c r="AT614" s="249" t="s">
        <v>161</v>
      </c>
      <c r="AU614" s="212" t="s">
        <v>157</v>
      </c>
      <c r="AV614" s="212" t="s">
        <v>158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162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163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48</v>
      </c>
      <c r="F3" s="230" t="s">
        <v>49</v>
      </c>
      <c r="G3" s="230" t="s">
        <v>49</v>
      </c>
      <c r="H3" s="293" t="s">
        <v>50</v>
      </c>
      <c r="I3" s="294" t="s">
        <v>51</v>
      </c>
      <c r="J3" s="294" t="s">
        <v>52</v>
      </c>
      <c r="K3" s="294" t="s">
        <v>53</v>
      </c>
      <c r="L3" s="295" t="s">
        <v>54</v>
      </c>
      <c r="M3" s="295" t="s">
        <v>58</v>
      </c>
      <c r="N3" s="295" t="s">
        <v>62</v>
      </c>
      <c r="O3" s="295" t="s">
        <v>66</v>
      </c>
      <c r="P3" s="295" t="s">
        <v>70</v>
      </c>
      <c r="Q3" s="295" t="s">
        <v>71</v>
      </c>
      <c r="R3" s="295" t="s">
        <v>76</v>
      </c>
      <c r="S3" s="295" t="s">
        <v>77</v>
      </c>
      <c r="T3" s="184"/>
      <c r="U3" s="184"/>
      <c r="V3" s="296" t="s">
        <v>78</v>
      </c>
      <c r="W3" s="297" t="s">
        <v>79</v>
      </c>
      <c r="X3" s="297" t="s">
        <v>80</v>
      </c>
      <c r="Y3" s="297" t="s">
        <v>81</v>
      </c>
      <c r="Z3" s="297" t="s">
        <v>82</v>
      </c>
      <c r="AA3" s="297" t="s">
        <v>86</v>
      </c>
      <c r="AB3" s="297" t="s">
        <v>90</v>
      </c>
      <c r="AC3" s="297" t="s">
        <v>94</v>
      </c>
      <c r="AD3" s="297" t="s">
        <v>98</v>
      </c>
      <c r="AE3" s="297" t="s">
        <v>99</v>
      </c>
      <c r="AF3" s="297" t="s">
        <v>104</v>
      </c>
      <c r="AG3" s="297" t="s">
        <v>105</v>
      </c>
      <c r="AH3" s="184"/>
      <c r="AI3" s="184"/>
      <c r="AJ3" s="298" t="s">
        <v>133</v>
      </c>
      <c r="AK3" s="299" t="s">
        <v>106</v>
      </c>
      <c r="AL3" s="299" t="s">
        <v>107</v>
      </c>
      <c r="AM3" s="299" t="s">
        <v>108</v>
      </c>
      <c r="AN3" s="299" t="s">
        <v>109</v>
      </c>
      <c r="AO3" s="299" t="s">
        <v>113</v>
      </c>
      <c r="AP3" s="299" t="s">
        <v>117</v>
      </c>
      <c r="AQ3" s="299" t="s">
        <v>121</v>
      </c>
      <c r="AR3" s="299" t="s">
        <v>125</v>
      </c>
      <c r="AS3" s="299" t="s">
        <v>126</v>
      </c>
      <c r="AT3" s="299" t="s">
        <v>131</v>
      </c>
      <c r="AU3" s="299" t="s">
        <v>132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164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165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166</v>
      </c>
      <c r="B7" s="305"/>
      <c r="C7" s="184"/>
      <c r="D7" s="306" t="s">
        <v>167</v>
      </c>
      <c r="E7" s="307" t="s">
        <v>168</v>
      </c>
      <c r="F7" s="307"/>
      <c r="G7" s="307" t="s">
        <v>168</v>
      </c>
      <c r="H7" s="307" t="s">
        <v>168</v>
      </c>
      <c r="I7" s="308" t="s">
        <v>168</v>
      </c>
      <c r="J7" s="308" t="s">
        <v>168</v>
      </c>
      <c r="K7" s="309"/>
      <c r="L7" s="310" t="s">
        <v>168</v>
      </c>
      <c r="M7" s="310" t="s">
        <v>168</v>
      </c>
      <c r="N7" s="310" t="s">
        <v>168</v>
      </c>
      <c r="O7" s="310" t="s">
        <v>168</v>
      </c>
      <c r="P7" s="310" t="s">
        <v>168</v>
      </c>
      <c r="Q7" s="311"/>
      <c r="R7" s="310" t="s">
        <v>168</v>
      </c>
      <c r="S7" s="310" t="s">
        <v>168</v>
      </c>
      <c r="T7" s="310" t="s">
        <v>168</v>
      </c>
      <c r="U7" s="312" t="s">
        <v>168</v>
      </c>
      <c r="V7" s="313" t="s">
        <v>168</v>
      </c>
      <c r="W7" s="314" t="s">
        <v>168</v>
      </c>
      <c r="X7" s="314" t="s">
        <v>168</v>
      </c>
      <c r="Y7" s="311"/>
      <c r="Z7" s="314" t="s">
        <v>168</v>
      </c>
      <c r="AA7" s="314" t="s">
        <v>168</v>
      </c>
      <c r="AB7" s="314" t="s">
        <v>168</v>
      </c>
      <c r="AC7" s="314" t="s">
        <v>168</v>
      </c>
      <c r="AD7" s="314" t="s">
        <v>168</v>
      </c>
      <c r="AE7" s="311"/>
      <c r="AF7" s="314" t="s">
        <v>168</v>
      </c>
      <c r="AG7" s="314" t="s">
        <v>168</v>
      </c>
      <c r="AH7" s="314" t="s">
        <v>168</v>
      </c>
      <c r="AI7" s="315" t="s">
        <v>168</v>
      </c>
      <c r="AJ7" s="316" t="s">
        <v>168</v>
      </c>
      <c r="AK7" s="317" t="s">
        <v>168</v>
      </c>
      <c r="AL7" s="317" t="s">
        <v>168</v>
      </c>
      <c r="AM7" s="311"/>
      <c r="AN7" s="317" t="s">
        <v>168</v>
      </c>
      <c r="AO7" s="317" t="s">
        <v>168</v>
      </c>
      <c r="AP7" s="317" t="s">
        <v>168</v>
      </c>
      <c r="AQ7" s="317" t="s">
        <v>168</v>
      </c>
      <c r="AR7" s="317" t="s">
        <v>168</v>
      </c>
      <c r="AS7" s="311"/>
      <c r="AT7" s="317" t="s">
        <v>168</v>
      </c>
      <c r="AU7" s="317" t="s">
        <v>168</v>
      </c>
      <c r="AV7" s="317" t="s">
        <v>168</v>
      </c>
      <c r="AW7" s="317" t="s">
        <v>168</v>
      </c>
      <c r="AX7" s="317" t="s">
        <v>168</v>
      </c>
      <c r="AY7" s="317" t="s">
        <v>168</v>
      </c>
      <c r="AZ7" s="317" t="s">
        <v>168</v>
      </c>
      <c r="BA7" s="317" t="s">
        <v>168</v>
      </c>
      <c r="BB7" s="317" t="s">
        <v>168</v>
      </c>
      <c r="BC7" s="318" t="s">
        <v>168</v>
      </c>
      <c r="BD7" s="319" t="s">
        <v>168</v>
      </c>
      <c r="BE7" s="320" t="s">
        <v>168</v>
      </c>
      <c r="BF7" s="321" t="s">
        <v>168</v>
      </c>
    </row>
    <row r="8" ht="19.5" customHeight="1">
      <c r="A8" s="302"/>
      <c r="B8" s="302"/>
      <c r="C8" s="184"/>
      <c r="D8" s="322"/>
      <c r="E8" s="323" t="s">
        <v>169</v>
      </c>
      <c r="F8" s="322"/>
      <c r="G8" s="323" t="s">
        <v>169</v>
      </c>
      <c r="H8" s="323" t="s">
        <v>169</v>
      </c>
      <c r="I8" s="324" t="s">
        <v>169</v>
      </c>
      <c r="J8" s="324" t="s">
        <v>169</v>
      </c>
      <c r="K8" s="324" t="s">
        <v>169</v>
      </c>
      <c r="L8" s="325" t="s">
        <v>169</v>
      </c>
      <c r="M8" s="325" t="s">
        <v>169</v>
      </c>
      <c r="N8" s="325" t="s">
        <v>169</v>
      </c>
      <c r="O8" s="325" t="s">
        <v>169</v>
      </c>
      <c r="P8" s="325" t="s">
        <v>169</v>
      </c>
      <c r="Q8" s="325" t="s">
        <v>169</v>
      </c>
      <c r="R8" s="325" t="s">
        <v>169</v>
      </c>
      <c r="S8" s="325" t="s">
        <v>169</v>
      </c>
      <c r="T8" s="325" t="s">
        <v>169</v>
      </c>
      <c r="U8" s="326" t="s">
        <v>169</v>
      </c>
      <c r="V8" s="327" t="s">
        <v>169</v>
      </c>
      <c r="W8" s="328" t="s">
        <v>169</v>
      </c>
      <c r="X8" s="328" t="s">
        <v>169</v>
      </c>
      <c r="Y8" s="328" t="s">
        <v>169</v>
      </c>
      <c r="Z8" s="328" t="s">
        <v>169</v>
      </c>
      <c r="AA8" s="328" t="s">
        <v>169</v>
      </c>
      <c r="AB8" s="328" t="s">
        <v>169</v>
      </c>
      <c r="AC8" s="328" t="s">
        <v>169</v>
      </c>
      <c r="AD8" s="328" t="s">
        <v>169</v>
      </c>
      <c r="AE8" s="328" t="s">
        <v>169</v>
      </c>
      <c r="AF8" s="328" t="s">
        <v>169</v>
      </c>
      <c r="AG8" s="328" t="s">
        <v>169</v>
      </c>
      <c r="AH8" s="328" t="s">
        <v>169</v>
      </c>
      <c r="AI8" s="329" t="s">
        <v>169</v>
      </c>
      <c r="AJ8" s="330" t="s">
        <v>169</v>
      </c>
      <c r="AK8" s="331" t="s">
        <v>169</v>
      </c>
      <c r="AL8" s="331" t="s">
        <v>169</v>
      </c>
      <c r="AM8" s="331" t="s">
        <v>169</v>
      </c>
      <c r="AN8" s="331" t="s">
        <v>169</v>
      </c>
      <c r="AO8" s="331" t="s">
        <v>169</v>
      </c>
      <c r="AP8" s="331" t="s">
        <v>169</v>
      </c>
      <c r="AQ8" s="331" t="s">
        <v>169</v>
      </c>
      <c r="AR8" s="331" t="s">
        <v>169</v>
      </c>
      <c r="AS8" s="331" t="s">
        <v>169</v>
      </c>
      <c r="AT8" s="331" t="s">
        <v>169</v>
      </c>
      <c r="AU8" s="331" t="s">
        <v>169</v>
      </c>
      <c r="AV8" s="331" t="s">
        <v>169</v>
      </c>
      <c r="AW8" s="331" t="s">
        <v>169</v>
      </c>
      <c r="AX8" s="331" t="s">
        <v>169</v>
      </c>
      <c r="AY8" s="331" t="s">
        <v>169</v>
      </c>
      <c r="AZ8" s="331" t="s">
        <v>169</v>
      </c>
      <c r="BA8" s="331" t="s">
        <v>169</v>
      </c>
      <c r="BB8" s="331" t="s">
        <v>169</v>
      </c>
      <c r="BC8" s="332" t="s">
        <v>169</v>
      </c>
      <c r="BD8" s="333" t="s">
        <v>169</v>
      </c>
      <c r="BE8" s="334" t="s">
        <v>169</v>
      </c>
      <c r="BF8" s="335" t="s">
        <v>169</v>
      </c>
    </row>
    <row r="9" ht="18.0" customHeight="1">
      <c r="A9" s="302" t="s">
        <v>170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171</v>
      </c>
      <c r="B10" s="350"/>
      <c r="C10" s="350"/>
      <c r="D10" s="351"/>
      <c r="E10" s="352" t="s">
        <v>48</v>
      </c>
      <c r="F10" s="353"/>
      <c r="G10" s="352" t="s">
        <v>49</v>
      </c>
      <c r="H10" s="354" t="s">
        <v>50</v>
      </c>
      <c r="I10" s="355" t="s">
        <v>51</v>
      </c>
      <c r="J10" s="355" t="s">
        <v>52</v>
      </c>
      <c r="K10" s="356" t="s">
        <v>53</v>
      </c>
      <c r="L10" s="357" t="s">
        <v>54</v>
      </c>
      <c r="M10" s="357" t="s">
        <v>58</v>
      </c>
      <c r="N10" s="357" t="s">
        <v>62</v>
      </c>
      <c r="O10" s="357" t="s">
        <v>66</v>
      </c>
      <c r="P10" s="357" t="s">
        <v>70</v>
      </c>
      <c r="Q10" s="358" t="s">
        <v>71</v>
      </c>
      <c r="R10" s="357" t="s">
        <v>76</v>
      </c>
      <c r="S10" s="357" t="s">
        <v>77</v>
      </c>
      <c r="T10" s="357" t="s">
        <v>143</v>
      </c>
      <c r="U10" s="359" t="s">
        <v>144</v>
      </c>
      <c r="V10" s="360" t="s">
        <v>78</v>
      </c>
      <c r="W10" s="361" t="s">
        <v>79</v>
      </c>
      <c r="X10" s="361" t="s">
        <v>80</v>
      </c>
      <c r="Y10" s="356" t="s">
        <v>81</v>
      </c>
      <c r="Z10" s="362" t="s">
        <v>82</v>
      </c>
      <c r="AA10" s="362" t="s">
        <v>86</v>
      </c>
      <c r="AB10" s="362" t="s">
        <v>90</v>
      </c>
      <c r="AC10" s="362" t="s">
        <v>94</v>
      </c>
      <c r="AD10" s="362" t="s">
        <v>98</v>
      </c>
      <c r="AE10" s="358" t="s">
        <v>99</v>
      </c>
      <c r="AF10" s="362" t="s">
        <v>104</v>
      </c>
      <c r="AG10" s="362" t="s">
        <v>105</v>
      </c>
      <c r="AH10" s="362" t="s">
        <v>146</v>
      </c>
      <c r="AI10" s="363" t="s">
        <v>147</v>
      </c>
      <c r="AJ10" s="364" t="s">
        <v>133</v>
      </c>
      <c r="AK10" s="365" t="s">
        <v>106</v>
      </c>
      <c r="AL10" s="365" t="s">
        <v>107</v>
      </c>
      <c r="AM10" s="358" t="s">
        <v>108</v>
      </c>
      <c r="AN10" s="366" t="s">
        <v>109</v>
      </c>
      <c r="AO10" s="366" t="s">
        <v>113</v>
      </c>
      <c r="AP10" s="366" t="s">
        <v>117</v>
      </c>
      <c r="AQ10" s="366" t="s">
        <v>121</v>
      </c>
      <c r="AR10" s="366" t="s">
        <v>125</v>
      </c>
      <c r="AS10" s="358" t="s">
        <v>126</v>
      </c>
      <c r="AT10" s="366" t="s">
        <v>131</v>
      </c>
      <c r="AU10" s="366" t="s">
        <v>132</v>
      </c>
      <c r="AV10" s="366" t="s">
        <v>148</v>
      </c>
      <c r="AW10" s="366" t="s">
        <v>149</v>
      </c>
      <c r="AX10" s="366" t="s">
        <v>150</v>
      </c>
      <c r="AY10" s="366" t="s">
        <v>151</v>
      </c>
      <c r="AZ10" s="366" t="s">
        <v>152</v>
      </c>
      <c r="BA10" s="366" t="s">
        <v>153</v>
      </c>
      <c r="BB10" s="366" t="s">
        <v>154</v>
      </c>
      <c r="BC10" s="367" t="s">
        <v>155</v>
      </c>
      <c r="BD10" s="368" t="s">
        <v>156</v>
      </c>
      <c r="BE10" s="369" t="s">
        <v>157</v>
      </c>
      <c r="BF10" s="370" t="s">
        <v>158</v>
      </c>
    </row>
    <row r="11" ht="33.0" customHeight="1">
      <c r="A11" s="40"/>
      <c r="B11" s="40"/>
      <c r="C11" s="9"/>
      <c r="D11" s="371" t="s">
        <v>159</v>
      </c>
      <c r="E11" s="372"/>
      <c r="F11" s="372"/>
      <c r="G11" s="373"/>
      <c r="H11" s="374">
        <f t="shared" ref="H11:S11" si="1">SUM(H12:H611)</f>
        <v>0</v>
      </c>
      <c r="I11" s="375">
        <f t="shared" si="1"/>
        <v>0</v>
      </c>
      <c r="J11" s="375">
        <f t="shared" si="1"/>
        <v>0</v>
      </c>
      <c r="K11" s="375">
        <f t="shared" si="1"/>
        <v>0</v>
      </c>
      <c r="L11" s="376">
        <f t="shared" si="1"/>
        <v>0</v>
      </c>
      <c r="M11" s="376">
        <f t="shared" si="1"/>
        <v>0</v>
      </c>
      <c r="N11" s="376">
        <f t="shared" si="1"/>
        <v>0</v>
      </c>
      <c r="O11" s="376">
        <f t="shared" si="1"/>
        <v>0</v>
      </c>
      <c r="P11" s="376">
        <f t="shared" si="1"/>
        <v>0</v>
      </c>
      <c r="Q11" s="376">
        <f t="shared" si="1"/>
        <v>0</v>
      </c>
      <c r="R11" s="376">
        <f t="shared" si="1"/>
        <v>0</v>
      </c>
      <c r="S11" s="376">
        <f t="shared" si="1"/>
        <v>0</v>
      </c>
      <c r="T11" s="376">
        <f t="shared" ref="T11:T611" si="5">H11-S11</f>
        <v>0</v>
      </c>
      <c r="U11" s="377">
        <f t="shared" ref="U11:U611" si="6">IFERROR(T11/H11,0)</f>
        <v>0</v>
      </c>
      <c r="V11" s="378">
        <f t="shared" ref="V11:AG11" si="2">SUM(V12:V611)</f>
        <v>155830.97</v>
      </c>
      <c r="W11" s="379">
        <f t="shared" si="2"/>
        <v>7253.5</v>
      </c>
      <c r="X11" s="379">
        <f t="shared" si="2"/>
        <v>0</v>
      </c>
      <c r="Y11" s="379">
        <f t="shared" si="2"/>
        <v>0</v>
      </c>
      <c r="Z11" s="379">
        <f t="shared" si="2"/>
        <v>7253.5</v>
      </c>
      <c r="AA11" s="379">
        <f t="shared" si="2"/>
        <v>74240</v>
      </c>
      <c r="AB11" s="379">
        <f t="shared" si="2"/>
        <v>857.64</v>
      </c>
      <c r="AC11" s="379">
        <f t="shared" si="2"/>
        <v>74000</v>
      </c>
      <c r="AD11" s="379">
        <f t="shared" si="2"/>
        <v>0</v>
      </c>
      <c r="AE11" s="379">
        <f t="shared" si="2"/>
        <v>0</v>
      </c>
      <c r="AF11" s="379">
        <f t="shared" si="2"/>
        <v>4959.64</v>
      </c>
      <c r="AG11" s="379">
        <f t="shared" si="2"/>
        <v>161310.78</v>
      </c>
      <c r="AH11" s="379">
        <f t="shared" ref="AH11:AH611" si="7">V11-AG11</f>
        <v>-5479.81</v>
      </c>
      <c r="AI11" s="380">
        <f>IFERROR(AH11/V11,0)</f>
        <v>-0.03516508946</v>
      </c>
      <c r="AJ11" s="381">
        <f t="shared" ref="AJ11:AV11" si="3">SUM(AJ12:AJ611)</f>
        <v>119596.61</v>
      </c>
      <c r="AK11" s="382">
        <f t="shared" si="3"/>
        <v>0</v>
      </c>
      <c r="AL11" s="382">
        <f t="shared" si="3"/>
        <v>0</v>
      </c>
      <c r="AM11" s="382">
        <f t="shared" si="3"/>
        <v>0</v>
      </c>
      <c r="AN11" s="382">
        <f t="shared" si="3"/>
        <v>0</v>
      </c>
      <c r="AO11" s="382">
        <f t="shared" si="3"/>
        <v>67542.43</v>
      </c>
      <c r="AP11" s="382">
        <f t="shared" si="3"/>
        <v>415.79</v>
      </c>
      <c r="AQ11" s="382">
        <f t="shared" si="3"/>
        <v>63585</v>
      </c>
      <c r="AR11" s="382">
        <f t="shared" si="3"/>
        <v>0</v>
      </c>
      <c r="AS11" s="382">
        <f t="shared" si="3"/>
        <v>0</v>
      </c>
      <c r="AT11" s="382">
        <f t="shared" si="3"/>
        <v>3522.77</v>
      </c>
      <c r="AU11" s="382">
        <f t="shared" si="3"/>
        <v>135065.99</v>
      </c>
      <c r="AV11" s="383">
        <f t="shared" si="3"/>
        <v>129586.18</v>
      </c>
      <c r="AW11" s="384">
        <f t="shared" ref="AW11:AW611" si="8">IFERROR(AU11/AG11,0)</f>
        <v>0.8373029378</v>
      </c>
      <c r="AX11" s="385">
        <f t="shared" ref="AX11:BF11" si="4">SUM(AX12:AX611)</f>
        <v>0</v>
      </c>
      <c r="AY11" s="385">
        <f t="shared" si="4"/>
        <v>-5479.81</v>
      </c>
      <c r="AZ11" s="385">
        <f t="shared" si="4"/>
        <v>135065.99</v>
      </c>
      <c r="BA11" s="385">
        <f t="shared" si="4"/>
        <v>125076.42</v>
      </c>
      <c r="BB11" s="385">
        <f t="shared" si="4"/>
        <v>9989.57</v>
      </c>
      <c r="BC11" s="386">
        <f t="shared" si="4"/>
        <v>9989.57</v>
      </c>
      <c r="BD11" s="387">
        <f t="shared" si="4"/>
        <v>0</v>
      </c>
      <c r="BE11" s="388">
        <f t="shared" si="4"/>
        <v>36234.36</v>
      </c>
      <c r="BF11" s="389">
        <f t="shared" si="4"/>
        <v>25353.24101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MCA100015</v>
      </c>
      <c r="E12" s="391" t="str">
        <f t="array" ref="E12">IF(INDEX(_Rge_Data_3rd_CY,$B12,E$1)=0,"",TEXT(INDEX(_Rge_Data_3rd_CY,$B12,E$1),"JJJJMMTT"))</f>
        <v/>
      </c>
      <c r="F12" s="392" t="str">
        <f t="array" ref="F12">INDEX(_Rge_Data_3rd_CY,$B12,F$1)</f>
        <v>Open</v>
      </c>
      <c r="G12" s="392">
        <f t="array" ref="G12">IFERROR(MATCH(INDEX(_Rge_Data_3rd_CY,$B12,G$1),_Rge_Projectstatus,0),"")</f>
        <v>1</v>
      </c>
      <c r="H12" s="393" t="str">
        <f t="array" ref="H12">INDEX(_Rge_Data_3rd_CY,$B12,H$1)</f>
        <v/>
      </c>
      <c r="I12" s="394" t="str">
        <f t="array" ref="I12">INDEX(_Rge_Data_3rd_CY,$B12,I$1)</f>
        <v/>
      </c>
      <c r="J12" s="394" t="str">
        <f t="array" ref="J12">INDEX(_Rge_Data_3rd_CY,$B12,J$1)</f>
        <v/>
      </c>
      <c r="K12" s="394" t="str">
        <f t="array" ref="K12">INDEX(_Rge_Data_3rd_CY,$B12,K$1)</f>
        <v/>
      </c>
      <c r="L12" s="276">
        <f t="array" ref="L12">INDEX(_Rge_Data_3rd_CY,$B12,L$1)</f>
        <v>0</v>
      </c>
      <c r="M12" s="276">
        <f t="array" ref="M12">INDEX(_Rge_Data_3rd_CY,$B12,M$1)</f>
        <v>0</v>
      </c>
      <c r="N12" s="276">
        <f t="array" ref="N12">INDEX(_Rge_Data_3rd_CY,$B12,N$1)</f>
        <v>0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0</v>
      </c>
      <c r="T12" s="276">
        <f t="shared" si="5"/>
        <v>0</v>
      </c>
      <c r="U12" s="395">
        <f t="shared" si="6"/>
        <v>0</v>
      </c>
      <c r="V12" s="396">
        <f t="array" ref="V12">INDEX(_Rge_Data_3rd_CY,$B12,V$1)</f>
        <v>155830.97</v>
      </c>
      <c r="W12" s="280">
        <f t="array" ref="W12">INDEX(_Rge_Data_3rd_CY,$B12,W$1)</f>
        <v>7253.5</v>
      </c>
      <c r="X12" s="280">
        <f t="array" ref="X12">INDEX(_Rge_Data_3rd_CY,$B12,X$1)</f>
        <v>0</v>
      </c>
      <c r="Y12" s="280" t="str">
        <f t="array" ref="Y12">INDEX(_Rge_Data_3rd_CY,$B12,Y$1)</f>
        <v/>
      </c>
      <c r="Z12" s="280">
        <f t="array" ref="Z12">INDEX(_Rge_Data_3rd_CY,$B12,Z$1)</f>
        <v>7253.5</v>
      </c>
      <c r="AA12" s="280">
        <f t="array" ref="AA12">INDEX(_Rge_Data_3rd_CY,$B12,AA$1)</f>
        <v>74240</v>
      </c>
      <c r="AB12" s="280">
        <f t="array" ref="AB12">INDEX(_Rge_Data_3rd_CY,$B12,AB$1)</f>
        <v>857.64</v>
      </c>
      <c r="AC12" s="280">
        <f t="array" ref="AC12">INDEX(_Rge_Data_3rd_CY,$B12,AC$1)</f>
        <v>74000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4959.64</v>
      </c>
      <c r="AG12" s="280">
        <f t="array" ref="AG12">INDEX(_Rge_Data_3rd_CY,$B12,AG$1)</f>
        <v>161310.78</v>
      </c>
      <c r="AH12" s="280">
        <f t="shared" si="7"/>
        <v>-5479.81</v>
      </c>
      <c r="AI12" s="397">
        <f t="shared" ref="AI12:AI611" si="9">IFERROR(AH12/V12,)</f>
        <v>-0.03516508946</v>
      </c>
      <c r="AJ12" s="398">
        <f t="array" ref="AJ12">INDEX(_Rge_Data_3rd_CY,$B12,AJ$1)</f>
        <v>119596.61</v>
      </c>
      <c r="AK12" s="399" t="str">
        <f t="array" ref="AK12">INDEX(_Rge_Data_3rd_CY,$B12,AK$1)</f>
        <v/>
      </c>
      <c r="AL12" s="399" t="str">
        <f t="array" ref="AL12">INDEX(_Rge_Data_3rd_CY,$B12,AL$1)</f>
        <v/>
      </c>
      <c r="AM12" s="399" t="str">
        <f t="array" ref="AM12">INDEX(_Rge_Data_3rd_CY,$B12,AM$1)</f>
        <v/>
      </c>
      <c r="AN12" s="399">
        <f t="array" ref="AN12">INDEX(_Rge_Data_3rd_CY,$B12,AN$1)</f>
        <v>0</v>
      </c>
      <c r="AO12" s="399">
        <f t="array" ref="AO12">INDEX(_Rge_Data_3rd_CY,$B12,AO$1)</f>
        <v>67542.43</v>
      </c>
      <c r="AP12" s="399">
        <f t="array" ref="AP12">INDEX(_Rge_Data_3rd_CY,$B12,AP$1)</f>
        <v>415.79</v>
      </c>
      <c r="AQ12" s="399">
        <f t="array" ref="AQ12">INDEX(_Rge_Data_3rd_CY,$B12,AQ$1)</f>
        <v>63585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3522.77</v>
      </c>
      <c r="AU12" s="399">
        <f t="array" ref="AU12">INDEX(_Rge_Data_3rd_CY,$B12,AU$1)</f>
        <v>135065.99</v>
      </c>
      <c r="AV12" s="283">
        <f t="shared" ref="AV12:AV611" si="10">AU12+AX12+AY12</f>
        <v>129586.18</v>
      </c>
      <c r="AW12" s="284">
        <f t="shared" si="8"/>
        <v>0.8373029378</v>
      </c>
      <c r="AX12" s="285">
        <f>IFERROR(IF(AND($F12="OPEN",$AH12&gt;0),$AH12*_SoP*$AW12,IF(AND($F12="CLOSED",$AH12&gt;0),$AH12*_SoL*$AW12,0)),0)</f>
        <v>0</v>
      </c>
      <c r="AY12" s="285">
        <f>IFERROR(IF($AH12&lt;0,$AH12*_SoL,0),0)</f>
        <v>-5479.81</v>
      </c>
      <c r="AZ12" s="286">
        <f t="shared" ref="AZ12:AZ611" si="11">AU12+AX12</f>
        <v>135065.99</v>
      </c>
      <c r="BA12" s="286">
        <f t="shared" ref="BA12:BA611" si="12">AJ12-AY12</f>
        <v>125076.42</v>
      </c>
      <c r="BB12" s="286">
        <f t="shared" ref="BB12:BB611" si="13">AZ12-BA12</f>
        <v>9989.57</v>
      </c>
      <c r="BC12" s="287">
        <f t="shared" ref="BC12:BC611" si="14">IF($BB12&gt;=0,$BB12,0)</f>
        <v>9989.57</v>
      </c>
      <c r="BD12" s="400">
        <f t="shared" ref="BD12:BD611" si="15">IF($BB12&lt;=0,-$BB12,0)</f>
        <v>0</v>
      </c>
      <c r="BE12" s="401">
        <f t="shared" ref="BE12:BE611" si="16">IF((V12-AJ12)&lt;0,0,V12-AJ12)</f>
        <v>36234.36</v>
      </c>
      <c r="BF12" s="402">
        <f t="shared" ref="BF12:BF611" si="17">IF(AW12&gt;1,0,V12-AW12*V12)</f>
        <v>25353.24101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/>
      </c>
      <c r="E13" s="391" t="str">
        <f t="array" ref="E13">IF(INDEX(_Rge_Data_3rd_CY,$B13,E$1)=0,"",TEXT(INDEX(_Rge_Data_3rd_CY,$B13,E$1),"JJJJMMTT"))</f>
        <v/>
      </c>
      <c r="F13" s="403" t="str">
        <f t="array" ref="F13">INDEX(_Rge_Data_3rd_CY,$B13,F$1)</f>
        <v>Open</v>
      </c>
      <c r="G13" s="392">
        <f t="array" ref="G13">IFERROR(MATCH(INDEX(_Rge_Data_3rd_CY,$B13,G$1),_Rge_Projectstatus,0),"")</f>
        <v>1</v>
      </c>
      <c r="H13" s="404" t="str">
        <f t="array" ref="H13">INDEX(_Rge_Data_3rd_CY,$B13,H$1)</f>
        <v/>
      </c>
      <c r="I13" s="405" t="str">
        <f t="array" ref="I13">INDEX(_Rge_Data_3rd_CY,$B13,I$1)</f>
        <v/>
      </c>
      <c r="J13" s="405" t="str">
        <f t="array" ref="J13">INDEX(_Rge_Data_3rd_CY,$B13,J$1)</f>
        <v/>
      </c>
      <c r="K13" s="405" t="str">
        <f t="array" ref="K13">INDEX(_Rge_Data_3rd_CY,$B13,K$1)</f>
        <v/>
      </c>
      <c r="L13" s="406">
        <f t="array" ref="L13">INDEX(_Rge_Data_3rd_CY,$B13,L$1)</f>
        <v>0</v>
      </c>
      <c r="M13" s="406">
        <f t="array" ref="M13">INDEX(_Rge_Data_3rd_CY,$B13,M$1)</f>
        <v>0</v>
      </c>
      <c r="N13" s="406">
        <f t="array" ref="N13">INDEX(_Rge_Data_3rd_CY,$B13,N$1)</f>
        <v>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0</v>
      </c>
      <c r="S13" s="406">
        <f t="array" ref="S13">INDEX(_Rge_Data_3rd_CY,$B13,S$1)</f>
        <v>0</v>
      </c>
      <c r="T13" s="406">
        <f t="shared" si="5"/>
        <v>0</v>
      </c>
      <c r="U13" s="407">
        <f t="shared" si="6"/>
        <v>0</v>
      </c>
      <c r="V13" s="408" t="str">
        <f t="array" ref="V13">INDEX(_Rge_Data_3rd_CY,$B13,V$1)</f>
        <v/>
      </c>
      <c r="W13" s="409" t="str">
        <f t="array" ref="W13">INDEX(_Rge_Data_3rd_CY,$B13,W$1)</f>
        <v/>
      </c>
      <c r="X13" s="409" t="str">
        <f t="array" ref="X13">INDEX(_Rge_Data_3rd_CY,$B13,X$1)</f>
        <v/>
      </c>
      <c r="Y13" s="409" t="str">
        <f t="array" ref="Y13">INDEX(_Rge_Data_3rd_CY,$B13,Y$1)</f>
        <v/>
      </c>
      <c r="Z13" s="409">
        <f t="array" ref="Z13">INDEX(_Rge_Data_3rd_CY,$B13,Z$1)</f>
        <v>0</v>
      </c>
      <c r="AA13" s="409">
        <f t="array" ref="AA13">INDEX(_Rge_Data_3rd_CY,$B13,AA$1)</f>
        <v>0</v>
      </c>
      <c r="AB13" s="409">
        <f t="array" ref="AB13">INDEX(_Rge_Data_3rd_CY,$B13,AB$1)</f>
        <v>0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0</v>
      </c>
      <c r="AG13" s="409">
        <f t="array" ref="AG13">INDEX(_Rge_Data_3rd_CY,$B13,AG$1)</f>
        <v>0</v>
      </c>
      <c r="AH13" s="409">
        <f t="shared" si="7"/>
        <v>0</v>
      </c>
      <c r="AI13" s="410" t="str">
        <f t="shared" si="9"/>
        <v/>
      </c>
      <c r="AJ13" s="411" t="str">
        <f t="array" ref="AJ13">INDEX(_Rge_Data_3rd_CY,$B13,AJ$1)</f>
        <v/>
      </c>
      <c r="AK13" s="412" t="str">
        <f t="array" ref="AK13">INDEX(_Rge_Data_3rd_CY,$B13,AK$1)</f>
        <v/>
      </c>
      <c r="AL13" s="412" t="str">
        <f t="array" ref="AL13">INDEX(_Rge_Data_3rd_CY,$B13,AL$1)</f>
        <v/>
      </c>
      <c r="AM13" s="412" t="str">
        <f t="array" ref="AM13">INDEX(_Rge_Data_3rd_CY,$B13,AM$1)</f>
        <v/>
      </c>
      <c r="AN13" s="412">
        <f t="array" ref="AN13">INDEX(_Rge_Data_3rd_CY,$B13,AN$1)</f>
        <v>0</v>
      </c>
      <c r="AO13" s="412">
        <f t="array" ref="AO13">INDEX(_Rge_Data_3rd_CY,$B13,AO$1)</f>
        <v>0</v>
      </c>
      <c r="AP13" s="412">
        <f t="array" ref="AP13">INDEX(_Rge_Data_3rd_CY,$B13,AP$1)</f>
        <v>0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0</v>
      </c>
      <c r="AU13" s="412">
        <f t="array" ref="AU13">INDEX(_Rge_Data_3rd_CY,$B13,AU$1)</f>
        <v>0</v>
      </c>
      <c r="AV13" s="283">
        <f t="shared" si="10"/>
        <v>0</v>
      </c>
      <c r="AW13" s="413">
        <f t="shared" si="8"/>
        <v>0</v>
      </c>
      <c r="AX13" s="289">
        <f>IFERROR(IF(AND($F13="OPEN",$AH13&gt;0),$AH13*_SoP*$AW13,IF(AND($F13="CLOSED",$AH13&gt;0),$AH13*_SoL*$AW13,0)),0)</f>
        <v>0</v>
      </c>
      <c r="AY13" s="289">
        <f>IFERROR(IF($AH13&lt;0,$AH13*_SoL,0),0)</f>
        <v>0</v>
      </c>
      <c r="AZ13" s="414">
        <f t="shared" si="11"/>
        <v>0</v>
      </c>
      <c r="BA13" s="414">
        <f t="shared" si="12"/>
        <v>0</v>
      </c>
      <c r="BB13" s="414">
        <f t="shared" si="13"/>
        <v>0</v>
      </c>
      <c r="BC13" s="415">
        <f t="shared" si="14"/>
        <v>0</v>
      </c>
      <c r="BD13" s="416">
        <f t="shared" si="15"/>
        <v>0</v>
      </c>
      <c r="BE13" s="417">
        <f t="shared" si="16"/>
        <v>0</v>
      </c>
      <c r="BF13" s="418">
        <f t="shared" si="17"/>
        <v>0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/>
      </c>
      <c r="E14" s="391" t="str">
        <f t="array" ref="E14">IF(INDEX(_Rge_Data_3rd_CY,$B14,E$1)=0,"",TEXT(INDEX(_Rge_Data_3rd_CY,$B14,E$1),"JJJJMMTT"))</f>
        <v/>
      </c>
      <c r="F14" s="403" t="str">
        <f t="array" ref="F14">INDEX(_Rge_Data_3rd_CY,$B14,F$1)</f>
        <v>Open</v>
      </c>
      <c r="G14" s="392">
        <f t="array" ref="G14">IFERROR(MATCH(INDEX(_Rge_Data_3rd_CY,$B14,G$1),_Rge_Projectstatus,0),"")</f>
        <v>1</v>
      </c>
      <c r="H14" s="404" t="str">
        <f t="array" ref="H14">INDEX(_Rge_Data_3rd_CY,$B14,H$1)</f>
        <v/>
      </c>
      <c r="I14" s="405" t="str">
        <f t="array" ref="I14">INDEX(_Rge_Data_3rd_CY,$B14,I$1)</f>
        <v/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0</v>
      </c>
      <c r="M14" s="406">
        <f t="array" ref="M14">INDEX(_Rge_Data_3rd_CY,$B14,M$1)</f>
        <v>0</v>
      </c>
      <c r="N14" s="406">
        <f t="array" ref="N14">INDEX(_Rge_Data_3rd_CY,$B14,N$1)</f>
        <v>0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0</v>
      </c>
      <c r="S14" s="406">
        <f t="array" ref="S14">INDEX(_Rge_Data_3rd_CY,$B14,S$1)</f>
        <v>0</v>
      </c>
      <c r="T14" s="406">
        <f t="shared" si="5"/>
        <v>0</v>
      </c>
      <c r="U14" s="407">
        <f t="shared" si="6"/>
        <v>0</v>
      </c>
      <c r="V14" s="408" t="str">
        <f t="array" ref="V14">INDEX(_Rge_Data_3rd_CY,$B14,V$1)</f>
        <v/>
      </c>
      <c r="W14" s="409" t="str">
        <f t="array" ref="W14">INDEX(_Rge_Data_3rd_CY,$B14,W$1)</f>
        <v/>
      </c>
      <c r="X14" s="409" t="str">
        <f t="array" ref="X14">INDEX(_Rge_Data_3rd_CY,$B14,X$1)</f>
        <v/>
      </c>
      <c r="Y14" s="409" t="str">
        <f t="array" ref="Y14">INDEX(_Rge_Data_3rd_CY,$B14,Y$1)</f>
        <v/>
      </c>
      <c r="Z14" s="409">
        <f t="array" ref="Z14">INDEX(_Rge_Data_3rd_CY,$B14,Z$1)</f>
        <v>0</v>
      </c>
      <c r="AA14" s="409">
        <f t="array" ref="AA14">INDEX(_Rge_Data_3rd_CY,$B14,AA$1)</f>
        <v>0</v>
      </c>
      <c r="AB14" s="409">
        <f t="array" ref="AB14">INDEX(_Rge_Data_3rd_CY,$B14,AB$1)</f>
        <v>0</v>
      </c>
      <c r="AC14" s="409">
        <f t="array" ref="AC14">INDEX(_Rge_Data_3rd_CY,$B14,AC$1)</f>
        <v>0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0</v>
      </c>
      <c r="AG14" s="409">
        <f t="array" ref="AG14">INDEX(_Rge_Data_3rd_CY,$B14,AG$1)</f>
        <v>0</v>
      </c>
      <c r="AH14" s="409">
        <f t="shared" si="7"/>
        <v>0</v>
      </c>
      <c r="AI14" s="410" t="str">
        <f t="shared" si="9"/>
        <v/>
      </c>
      <c r="AJ14" s="411" t="str">
        <f t="array" ref="AJ14">INDEX(_Rge_Data_3rd_CY,$B14,AJ$1)</f>
        <v/>
      </c>
      <c r="AK14" s="412" t="str">
        <f t="array" ref="AK14">INDEX(_Rge_Data_3rd_CY,$B14,AK$1)</f>
        <v/>
      </c>
      <c r="AL14" s="412" t="str">
        <f t="array" ref="AL14">INDEX(_Rge_Data_3rd_CY,$B14,AL$1)</f>
        <v/>
      </c>
      <c r="AM14" s="412" t="str">
        <f t="array" ref="AM14">INDEX(_Rge_Data_3rd_CY,$B14,AM$1)</f>
        <v/>
      </c>
      <c r="AN14" s="412">
        <f t="array" ref="AN14">INDEX(_Rge_Data_3rd_CY,$B14,AN$1)</f>
        <v>0</v>
      </c>
      <c r="AO14" s="412">
        <f t="array" ref="AO14">INDEX(_Rge_Data_3rd_CY,$B14,AO$1)</f>
        <v>0</v>
      </c>
      <c r="AP14" s="412">
        <f t="array" ref="AP14">INDEX(_Rge_Data_3rd_CY,$B14,AP$1)</f>
        <v>0</v>
      </c>
      <c r="AQ14" s="412">
        <f t="array" ref="AQ14">INDEX(_Rge_Data_3rd_CY,$B14,AQ$1)</f>
        <v>0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0</v>
      </c>
      <c r="AU14" s="412">
        <f t="array" ref="AU14">INDEX(_Rge_Data_3rd_CY,$B14,AU$1)</f>
        <v>0</v>
      </c>
      <c r="AV14" s="283">
        <f t="shared" si="10"/>
        <v>0</v>
      </c>
      <c r="AW14" s="413">
        <f t="shared" si="8"/>
        <v>0</v>
      </c>
      <c r="AX14" s="289">
        <f>IFERROR(IF(AND($F14="OPEN",$AH14&gt;0),$AH14*_SoP*$AW14,IF(AND($F14="CLOSED",$AH14&gt;0),$AH14*_SoL*$AW14,0)),0)</f>
        <v>0</v>
      </c>
      <c r="AY14" s="289">
        <f>IFERROR(IF($AH14&lt;0,$AH14*_SoL,0),0)</f>
        <v>0</v>
      </c>
      <c r="AZ14" s="414">
        <f t="shared" si="11"/>
        <v>0</v>
      </c>
      <c r="BA14" s="414">
        <f t="shared" si="12"/>
        <v>0</v>
      </c>
      <c r="BB14" s="414">
        <f t="shared" si="13"/>
        <v>0</v>
      </c>
      <c r="BC14" s="415">
        <f t="shared" si="14"/>
        <v>0</v>
      </c>
      <c r="BD14" s="416">
        <f t="shared" si="15"/>
        <v>0</v>
      </c>
      <c r="BE14" s="417">
        <f t="shared" si="16"/>
        <v>0</v>
      </c>
      <c r="BF14" s="418">
        <f t="shared" si="17"/>
        <v>0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/>
      </c>
      <c r="E15" s="391" t="str">
        <f t="array" ref="E15">IF(INDEX(_Rge_Data_3rd_CY,$B15,E$1)=0,"",TEXT(INDEX(_Rge_Data_3rd_CY,$B15,E$1),"JJJJMMTT"))</f>
        <v/>
      </c>
      <c r="F15" s="403" t="str">
        <f t="array" ref="F15">INDEX(_Rge_Data_3rd_CY,$B15,F$1)</f>
        <v>Open</v>
      </c>
      <c r="G15" s="392">
        <f t="array" ref="G15">IFERROR(MATCH(INDEX(_Rge_Data_3rd_CY,$B15,G$1),_Rge_Projectstatus,0),"")</f>
        <v>1</v>
      </c>
      <c r="H15" s="404" t="str">
        <f t="array" ref="H15">INDEX(_Rge_Data_3rd_CY,$B15,H$1)</f>
        <v/>
      </c>
      <c r="I15" s="405" t="str">
        <f t="array" ref="I15">INDEX(_Rge_Data_3rd_CY,$B15,I$1)</f>
        <v/>
      </c>
      <c r="J15" s="405" t="str">
        <f t="array" ref="J15">INDEX(_Rge_Data_3rd_CY,$B15,J$1)</f>
        <v/>
      </c>
      <c r="K15" s="405" t="str">
        <f t="array" ref="K15">INDEX(_Rge_Data_3rd_CY,$B15,K$1)</f>
        <v/>
      </c>
      <c r="L15" s="406">
        <f t="array" ref="L15">INDEX(_Rge_Data_3rd_CY,$B15,L$1)</f>
        <v>0</v>
      </c>
      <c r="M15" s="406">
        <f t="array" ref="M15">INDEX(_Rge_Data_3rd_CY,$B15,M$1)</f>
        <v>0</v>
      </c>
      <c r="N15" s="406">
        <f t="array" ref="N15">INDEX(_Rge_Data_3rd_CY,$B15,N$1)</f>
        <v>0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0</v>
      </c>
      <c r="S15" s="406">
        <f t="array" ref="S15">INDEX(_Rge_Data_3rd_CY,$B15,S$1)</f>
        <v>0</v>
      </c>
      <c r="T15" s="406">
        <f t="shared" si="5"/>
        <v>0</v>
      </c>
      <c r="U15" s="407">
        <f t="shared" si="6"/>
        <v>0</v>
      </c>
      <c r="V15" s="408" t="str">
        <f t="array" ref="V15">INDEX(_Rge_Data_3rd_CY,$B15,V$1)</f>
        <v/>
      </c>
      <c r="W15" s="409" t="str">
        <f t="array" ref="W15">INDEX(_Rge_Data_3rd_CY,$B15,W$1)</f>
        <v/>
      </c>
      <c r="X15" s="409" t="str">
        <f t="array" ref="X15">INDEX(_Rge_Data_3rd_CY,$B15,X$1)</f>
        <v/>
      </c>
      <c r="Y15" s="409" t="str">
        <f t="array" ref="Y15">INDEX(_Rge_Data_3rd_CY,$B15,Y$1)</f>
        <v/>
      </c>
      <c r="Z15" s="409">
        <f t="array" ref="Z15">INDEX(_Rge_Data_3rd_CY,$B15,Z$1)</f>
        <v>0</v>
      </c>
      <c r="AA15" s="409">
        <f t="array" ref="AA15">INDEX(_Rge_Data_3rd_CY,$B15,AA$1)</f>
        <v>0</v>
      </c>
      <c r="AB15" s="409">
        <f t="array" ref="AB15">INDEX(_Rge_Data_3rd_CY,$B15,AB$1)</f>
        <v>0</v>
      </c>
      <c r="AC15" s="409">
        <f t="array" ref="AC15">INDEX(_Rge_Data_3rd_CY,$B15,AC$1)</f>
        <v>0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0</v>
      </c>
      <c r="AG15" s="409">
        <f t="array" ref="AG15">INDEX(_Rge_Data_3rd_CY,$B15,AG$1)</f>
        <v>0</v>
      </c>
      <c r="AH15" s="409">
        <f t="shared" si="7"/>
        <v>0</v>
      </c>
      <c r="AI15" s="410" t="str">
        <f t="shared" si="9"/>
        <v/>
      </c>
      <c r="AJ15" s="411" t="str">
        <f t="array" ref="AJ15">INDEX(_Rge_Data_3rd_CY,$B15,AJ$1)</f>
        <v/>
      </c>
      <c r="AK15" s="412" t="str">
        <f t="array" ref="AK15">INDEX(_Rge_Data_3rd_CY,$B15,AK$1)</f>
        <v/>
      </c>
      <c r="AL15" s="412" t="str">
        <f t="array" ref="AL15">INDEX(_Rge_Data_3rd_CY,$B15,AL$1)</f>
        <v/>
      </c>
      <c r="AM15" s="412" t="str">
        <f t="array" ref="AM15">INDEX(_Rge_Data_3rd_CY,$B15,AM$1)</f>
        <v/>
      </c>
      <c r="AN15" s="412">
        <f t="array" ref="AN15">INDEX(_Rge_Data_3rd_CY,$B15,AN$1)</f>
        <v>0</v>
      </c>
      <c r="AO15" s="412">
        <f t="array" ref="AO15">INDEX(_Rge_Data_3rd_CY,$B15,AO$1)</f>
        <v>0</v>
      </c>
      <c r="AP15" s="412">
        <f t="array" ref="AP15">INDEX(_Rge_Data_3rd_CY,$B15,AP$1)</f>
        <v>0</v>
      </c>
      <c r="AQ15" s="412">
        <f t="array" ref="AQ15">INDEX(_Rge_Data_3rd_CY,$B15,AQ$1)</f>
        <v>0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0</v>
      </c>
      <c r="AU15" s="412">
        <f t="array" ref="AU15">INDEX(_Rge_Data_3rd_CY,$B15,AU$1)</f>
        <v>0</v>
      </c>
      <c r="AV15" s="283">
        <f t="shared" si="10"/>
        <v>0</v>
      </c>
      <c r="AW15" s="413">
        <f t="shared" si="8"/>
        <v>0</v>
      </c>
      <c r="AX15" s="289">
        <f>IFERROR(IF(AND($F15="OPEN",$AH15&gt;0),$AH15*_SoP*$AW15,IF(AND($F15="CLOSED",$AH15&gt;0),$AH15*_SoL*$AW15,0)),0)</f>
        <v>0</v>
      </c>
      <c r="AY15" s="289">
        <f>IFERROR(IF($AH15&lt;0,$AH15*_SoL,0),0)</f>
        <v>0</v>
      </c>
      <c r="AZ15" s="414">
        <f t="shared" si="11"/>
        <v>0</v>
      </c>
      <c r="BA15" s="414">
        <f t="shared" si="12"/>
        <v>0</v>
      </c>
      <c r="BB15" s="414">
        <f t="shared" si="13"/>
        <v>0</v>
      </c>
      <c r="BC15" s="415">
        <f t="shared" si="14"/>
        <v>0</v>
      </c>
      <c r="BD15" s="416">
        <f t="shared" si="15"/>
        <v>0</v>
      </c>
      <c r="BE15" s="417">
        <f t="shared" si="16"/>
        <v>0</v>
      </c>
      <c r="BF15" s="418">
        <f t="shared" si="17"/>
        <v>0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/>
      </c>
      <c r="E16" s="391" t="str">
        <f t="array" ref="E16">IF(INDEX(_Rge_Data_3rd_CY,$B16,E$1)=0,"",TEXT(INDEX(_Rge_Data_3rd_CY,$B16,E$1),"JJJJMMTT"))</f>
        <v/>
      </c>
      <c r="F16" s="403" t="str">
        <f t="array" ref="F16">INDEX(_Rge_Data_3rd_CY,$B16,F$1)</f>
        <v>Open</v>
      </c>
      <c r="G16" s="392">
        <f t="array" ref="G16">IFERROR(MATCH(INDEX(_Rge_Data_3rd_CY,$B16,G$1),_Rge_Projectstatus,0),"")</f>
        <v>1</v>
      </c>
      <c r="H16" s="404" t="str">
        <f t="array" ref="H16">INDEX(_Rge_Data_3rd_CY,$B16,H$1)</f>
        <v/>
      </c>
      <c r="I16" s="405" t="str">
        <f t="array" ref="I16">INDEX(_Rge_Data_3rd_CY,$B16,I$1)</f>
        <v/>
      </c>
      <c r="J16" s="405" t="str">
        <f t="array" ref="J16">INDEX(_Rge_Data_3rd_CY,$B16,J$1)</f>
        <v/>
      </c>
      <c r="K16" s="405" t="str">
        <f t="array" ref="K16">INDEX(_Rge_Data_3rd_CY,$B16,K$1)</f>
        <v/>
      </c>
      <c r="L16" s="406">
        <f t="array" ref="L16">INDEX(_Rge_Data_3rd_CY,$B16,L$1)</f>
        <v>0</v>
      </c>
      <c r="M16" s="406">
        <f t="array" ref="M16">INDEX(_Rge_Data_3rd_CY,$B16,M$1)</f>
        <v>0</v>
      </c>
      <c r="N16" s="406">
        <f t="array" ref="N16">INDEX(_Rge_Data_3rd_CY,$B16,N$1)</f>
        <v>0</v>
      </c>
      <c r="O16" s="406">
        <f t="array" ref="O16">INDEX(_Rge_Data_3rd_CY,$B16,O$1)</f>
        <v>0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0</v>
      </c>
      <c r="S16" s="406">
        <f t="array" ref="S16">INDEX(_Rge_Data_3rd_CY,$B16,S$1)</f>
        <v>0</v>
      </c>
      <c r="T16" s="406">
        <f t="shared" si="5"/>
        <v>0</v>
      </c>
      <c r="U16" s="407">
        <f t="shared" si="6"/>
        <v>0</v>
      </c>
      <c r="V16" s="408" t="str">
        <f t="array" ref="V16">INDEX(_Rge_Data_3rd_CY,$B16,V$1)</f>
        <v/>
      </c>
      <c r="W16" s="409" t="str">
        <f t="array" ref="W16">INDEX(_Rge_Data_3rd_CY,$B16,W$1)</f>
        <v/>
      </c>
      <c r="X16" s="409" t="str">
        <f t="array" ref="X16">INDEX(_Rge_Data_3rd_CY,$B16,X$1)</f>
        <v/>
      </c>
      <c r="Y16" s="409" t="str">
        <f t="array" ref="Y16">INDEX(_Rge_Data_3rd_CY,$B16,Y$1)</f>
        <v/>
      </c>
      <c r="Z16" s="409">
        <f t="array" ref="Z16">INDEX(_Rge_Data_3rd_CY,$B16,Z$1)</f>
        <v>0</v>
      </c>
      <c r="AA16" s="409">
        <f t="array" ref="AA16">INDEX(_Rge_Data_3rd_CY,$B16,AA$1)</f>
        <v>0</v>
      </c>
      <c r="AB16" s="409">
        <f t="array" ref="AB16">INDEX(_Rge_Data_3rd_CY,$B16,AB$1)</f>
        <v>0</v>
      </c>
      <c r="AC16" s="409">
        <f t="array" ref="AC16">INDEX(_Rge_Data_3rd_CY,$B16,AC$1)</f>
        <v>0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0</v>
      </c>
      <c r="AG16" s="409">
        <f t="array" ref="AG16">INDEX(_Rge_Data_3rd_CY,$B16,AG$1)</f>
        <v>0</v>
      </c>
      <c r="AH16" s="409">
        <f t="shared" si="7"/>
        <v>0</v>
      </c>
      <c r="AI16" s="410" t="str">
        <f t="shared" si="9"/>
        <v/>
      </c>
      <c r="AJ16" s="411" t="str">
        <f t="array" ref="AJ16">INDEX(_Rge_Data_3rd_CY,$B16,AJ$1)</f>
        <v/>
      </c>
      <c r="AK16" s="412" t="str">
        <f t="array" ref="AK16">INDEX(_Rge_Data_3rd_CY,$B16,AK$1)</f>
        <v/>
      </c>
      <c r="AL16" s="412" t="str">
        <f t="array" ref="AL16">INDEX(_Rge_Data_3rd_CY,$B16,AL$1)</f>
        <v/>
      </c>
      <c r="AM16" s="412" t="str">
        <f t="array" ref="AM16">INDEX(_Rge_Data_3rd_CY,$B16,AM$1)</f>
        <v/>
      </c>
      <c r="AN16" s="412">
        <f t="array" ref="AN16">INDEX(_Rge_Data_3rd_CY,$B16,AN$1)</f>
        <v>0</v>
      </c>
      <c r="AO16" s="412">
        <f t="array" ref="AO16">INDEX(_Rge_Data_3rd_CY,$B16,AO$1)</f>
        <v>0</v>
      </c>
      <c r="AP16" s="412">
        <f t="array" ref="AP16">INDEX(_Rge_Data_3rd_CY,$B16,AP$1)</f>
        <v>0</v>
      </c>
      <c r="AQ16" s="412">
        <f t="array" ref="AQ16">INDEX(_Rge_Data_3rd_CY,$B16,AQ$1)</f>
        <v>0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0</v>
      </c>
      <c r="AU16" s="412">
        <f t="array" ref="AU16">INDEX(_Rge_Data_3rd_CY,$B16,AU$1)</f>
        <v>0</v>
      </c>
      <c r="AV16" s="283">
        <f t="shared" si="10"/>
        <v>0</v>
      </c>
      <c r="AW16" s="413">
        <f t="shared" si="8"/>
        <v>0</v>
      </c>
      <c r="AX16" s="289">
        <f>IFERROR(IF(AND($F16="OPEN",$AH16&gt;0),$AH16*_SoP*$AW16,IF(AND($F16="CLOSED",$AH16&gt;0),$AH16*_SoL*$AW16,0)),0)</f>
        <v>0</v>
      </c>
      <c r="AY16" s="289">
        <f>IFERROR(IF($AH16&lt;0,$AH16*_SoL,0),0)</f>
        <v>0</v>
      </c>
      <c r="AZ16" s="414">
        <f t="shared" si="11"/>
        <v>0</v>
      </c>
      <c r="BA16" s="414">
        <f t="shared" si="12"/>
        <v>0</v>
      </c>
      <c r="BB16" s="414">
        <f t="shared" si="13"/>
        <v>0</v>
      </c>
      <c r="BC16" s="415">
        <f t="shared" si="14"/>
        <v>0</v>
      </c>
      <c r="BD16" s="416">
        <f t="shared" si="15"/>
        <v>0</v>
      </c>
      <c r="BE16" s="417">
        <f t="shared" si="16"/>
        <v>0</v>
      </c>
      <c r="BF16" s="418">
        <f t="shared" si="17"/>
        <v>0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/>
      </c>
      <c r="E17" s="391" t="str">
        <f t="array" ref="E17">IF(INDEX(_Rge_Data_3rd_CY,$B17,E$1)=0,"",TEXT(INDEX(_Rge_Data_3rd_CY,$B17,E$1),"JJJJMMTT"))</f>
        <v/>
      </c>
      <c r="F17" s="403" t="str">
        <f t="array" ref="F17">INDEX(_Rge_Data_3rd_CY,$B17,F$1)</f>
        <v>Open</v>
      </c>
      <c r="G17" s="392">
        <f t="array" ref="G17">IFERROR(MATCH(INDEX(_Rge_Data_3rd_CY,$B17,G$1),_Rge_Projectstatus,0),"")</f>
        <v>1</v>
      </c>
      <c r="H17" s="404" t="str">
        <f t="array" ref="H17">INDEX(_Rge_Data_3rd_CY,$B17,H$1)</f>
        <v/>
      </c>
      <c r="I17" s="405" t="str">
        <f t="array" ref="I17">INDEX(_Rge_Data_3rd_CY,$B17,I$1)</f>
        <v/>
      </c>
      <c r="J17" s="405" t="str">
        <f t="array" ref="J17">INDEX(_Rge_Data_3rd_CY,$B17,J$1)</f>
        <v/>
      </c>
      <c r="K17" s="405" t="str">
        <f t="array" ref="K17">INDEX(_Rge_Data_3rd_CY,$B17,K$1)</f>
        <v/>
      </c>
      <c r="L17" s="406">
        <f t="array" ref="L17">INDEX(_Rge_Data_3rd_CY,$B17,L$1)</f>
        <v>0</v>
      </c>
      <c r="M17" s="406">
        <f t="array" ref="M17">INDEX(_Rge_Data_3rd_CY,$B17,M$1)</f>
        <v>0</v>
      </c>
      <c r="N17" s="406">
        <f t="array" ref="N17">INDEX(_Rge_Data_3rd_CY,$B17,N$1)</f>
        <v>0</v>
      </c>
      <c r="O17" s="406">
        <f t="array" ref="O17">INDEX(_Rge_Data_3rd_CY,$B17,O$1)</f>
        <v>0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0</v>
      </c>
      <c r="T17" s="406">
        <f t="shared" si="5"/>
        <v>0</v>
      </c>
      <c r="U17" s="407">
        <f t="shared" si="6"/>
        <v>0</v>
      </c>
      <c r="V17" s="408" t="str">
        <f t="array" ref="V17">INDEX(_Rge_Data_3rd_CY,$B17,V$1)</f>
        <v/>
      </c>
      <c r="W17" s="409" t="str">
        <f t="array" ref="W17">INDEX(_Rge_Data_3rd_CY,$B17,W$1)</f>
        <v/>
      </c>
      <c r="X17" s="409" t="str">
        <f t="array" ref="X17">INDEX(_Rge_Data_3rd_CY,$B17,X$1)</f>
        <v/>
      </c>
      <c r="Y17" s="409" t="str">
        <f t="array" ref="Y17">INDEX(_Rge_Data_3rd_CY,$B17,Y$1)</f>
        <v/>
      </c>
      <c r="Z17" s="409">
        <f t="array" ref="Z17">INDEX(_Rge_Data_3rd_CY,$B17,Z$1)</f>
        <v>0</v>
      </c>
      <c r="AA17" s="409">
        <f t="array" ref="AA17">INDEX(_Rge_Data_3rd_CY,$B17,AA$1)</f>
        <v>0</v>
      </c>
      <c r="AB17" s="409">
        <f t="array" ref="AB17">INDEX(_Rge_Data_3rd_CY,$B17,AB$1)</f>
        <v>0</v>
      </c>
      <c r="AC17" s="409">
        <f t="array" ref="AC17">INDEX(_Rge_Data_3rd_CY,$B17,AC$1)</f>
        <v>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0</v>
      </c>
      <c r="AG17" s="409">
        <f t="array" ref="AG17">INDEX(_Rge_Data_3rd_CY,$B17,AG$1)</f>
        <v>0</v>
      </c>
      <c r="AH17" s="409">
        <f t="shared" si="7"/>
        <v>0</v>
      </c>
      <c r="AI17" s="410" t="str">
        <f t="shared" si="9"/>
        <v/>
      </c>
      <c r="AJ17" s="411" t="str">
        <f t="array" ref="AJ17">INDEX(_Rge_Data_3rd_CY,$B17,AJ$1)</f>
        <v/>
      </c>
      <c r="AK17" s="412" t="str">
        <f t="array" ref="AK17">INDEX(_Rge_Data_3rd_CY,$B17,AK$1)</f>
        <v/>
      </c>
      <c r="AL17" s="412" t="str">
        <f t="array" ref="AL17">INDEX(_Rge_Data_3rd_CY,$B17,AL$1)</f>
        <v/>
      </c>
      <c r="AM17" s="412" t="str">
        <f t="array" ref="AM17">INDEX(_Rge_Data_3rd_CY,$B17,AM$1)</f>
        <v/>
      </c>
      <c r="AN17" s="412">
        <f t="array" ref="AN17">INDEX(_Rge_Data_3rd_CY,$B17,AN$1)</f>
        <v>0</v>
      </c>
      <c r="AO17" s="412">
        <f t="array" ref="AO17">INDEX(_Rge_Data_3rd_CY,$B17,AO$1)</f>
        <v>0</v>
      </c>
      <c r="AP17" s="412">
        <f t="array" ref="AP17">INDEX(_Rge_Data_3rd_CY,$B17,AP$1)</f>
        <v>0</v>
      </c>
      <c r="AQ17" s="412">
        <f t="array" ref="AQ17">INDEX(_Rge_Data_3rd_CY,$B17,AQ$1)</f>
        <v>0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0</v>
      </c>
      <c r="AU17" s="412">
        <f t="array" ref="AU17">INDEX(_Rge_Data_3rd_CY,$B17,AU$1)</f>
        <v>0</v>
      </c>
      <c r="AV17" s="283">
        <f t="shared" si="10"/>
        <v>0</v>
      </c>
      <c r="AW17" s="413">
        <f t="shared" si="8"/>
        <v>0</v>
      </c>
      <c r="AX17" s="289">
        <f>IFERROR(IF(AND($F17="OPEN",$AH17&gt;0),$AH17*_SoP*$AW17,IF(AND($F17="CLOSED",$AH17&gt;0),$AH17*_SoL*$AW17,0)),0)</f>
        <v>0</v>
      </c>
      <c r="AY17" s="289">
        <f>IFERROR(IF($AH17&lt;0,$AH17*_SoL,0),0)</f>
        <v>0</v>
      </c>
      <c r="AZ17" s="414">
        <f t="shared" si="11"/>
        <v>0</v>
      </c>
      <c r="BA17" s="414">
        <f t="shared" si="12"/>
        <v>0</v>
      </c>
      <c r="BB17" s="414">
        <f t="shared" si="13"/>
        <v>0</v>
      </c>
      <c r="BC17" s="415">
        <f t="shared" si="14"/>
        <v>0</v>
      </c>
      <c r="BD17" s="416">
        <f t="shared" si="15"/>
        <v>0</v>
      </c>
      <c r="BE17" s="417">
        <f t="shared" si="16"/>
        <v>0</v>
      </c>
      <c r="BF17" s="418">
        <f t="shared" si="17"/>
        <v>0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/>
      </c>
      <c r="E18" s="391" t="str">
        <f t="array" ref="E18">IF(INDEX(_Rge_Data_3rd_CY,$B18,E$1)=0,"",TEXT(INDEX(_Rge_Data_3rd_CY,$B18,E$1),"JJJJMMTT"))</f>
        <v/>
      </c>
      <c r="F18" s="403" t="str">
        <f t="array" ref="F18">INDEX(_Rge_Data_3rd_CY,$B18,F$1)</f>
        <v>Open</v>
      </c>
      <c r="G18" s="392">
        <f t="array" ref="G18">IFERROR(MATCH(INDEX(_Rge_Data_3rd_CY,$B18,G$1),_Rge_Projectstatus,0),"")</f>
        <v>1</v>
      </c>
      <c r="H18" s="404" t="str">
        <f t="array" ref="H18">INDEX(_Rge_Data_3rd_CY,$B18,H$1)</f>
        <v/>
      </c>
      <c r="I18" s="405" t="str">
        <f t="array" ref="I18">INDEX(_Rge_Data_3rd_CY,$B18,I$1)</f>
        <v/>
      </c>
      <c r="J18" s="405" t="str">
        <f t="array" ref="J18">INDEX(_Rge_Data_3rd_CY,$B18,J$1)</f>
        <v/>
      </c>
      <c r="K18" s="405" t="str">
        <f t="array" ref="K18">INDEX(_Rge_Data_3rd_CY,$B18,K$1)</f>
        <v/>
      </c>
      <c r="L18" s="406">
        <f t="array" ref="L18">INDEX(_Rge_Data_3rd_CY,$B18,L$1)</f>
        <v>0</v>
      </c>
      <c r="M18" s="406">
        <f t="array" ref="M18">INDEX(_Rge_Data_3rd_CY,$B18,M$1)</f>
        <v>0</v>
      </c>
      <c r="N18" s="406">
        <f t="array" ref="N18">INDEX(_Rge_Data_3rd_CY,$B18,N$1)</f>
        <v>0</v>
      </c>
      <c r="O18" s="406">
        <f t="array" ref="O18">INDEX(_Rge_Data_3rd_CY,$B18,O$1)</f>
        <v>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0</v>
      </c>
      <c r="S18" s="406">
        <f t="array" ref="S18">INDEX(_Rge_Data_3rd_CY,$B18,S$1)</f>
        <v>0</v>
      </c>
      <c r="T18" s="406">
        <f t="shared" si="5"/>
        <v>0</v>
      </c>
      <c r="U18" s="407">
        <f t="shared" si="6"/>
        <v>0</v>
      </c>
      <c r="V18" s="408" t="str">
        <f t="array" ref="V18">INDEX(_Rge_Data_3rd_CY,$B18,V$1)</f>
        <v/>
      </c>
      <c r="W18" s="409" t="str">
        <f t="array" ref="W18">INDEX(_Rge_Data_3rd_CY,$B18,W$1)</f>
        <v/>
      </c>
      <c r="X18" s="409" t="str">
        <f t="array" ref="X18">INDEX(_Rge_Data_3rd_CY,$B18,X$1)</f>
        <v/>
      </c>
      <c r="Y18" s="409" t="str">
        <f t="array" ref="Y18">INDEX(_Rge_Data_3rd_CY,$B18,Y$1)</f>
        <v/>
      </c>
      <c r="Z18" s="409">
        <f t="array" ref="Z18">INDEX(_Rge_Data_3rd_CY,$B18,Z$1)</f>
        <v>0</v>
      </c>
      <c r="AA18" s="409">
        <f t="array" ref="AA18">INDEX(_Rge_Data_3rd_CY,$B18,AA$1)</f>
        <v>0</v>
      </c>
      <c r="AB18" s="409">
        <f t="array" ref="AB18">INDEX(_Rge_Data_3rd_CY,$B18,AB$1)</f>
        <v>0</v>
      </c>
      <c r="AC18" s="409">
        <f t="array" ref="AC18">INDEX(_Rge_Data_3rd_CY,$B18,AC$1)</f>
        <v>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0</v>
      </c>
      <c r="AG18" s="409">
        <f t="array" ref="AG18">INDEX(_Rge_Data_3rd_CY,$B18,AG$1)</f>
        <v>0</v>
      </c>
      <c r="AH18" s="409">
        <f t="shared" si="7"/>
        <v>0</v>
      </c>
      <c r="AI18" s="410" t="str">
        <f t="shared" si="9"/>
        <v/>
      </c>
      <c r="AJ18" s="411" t="str">
        <f t="array" ref="AJ18">INDEX(_Rge_Data_3rd_CY,$B18,AJ$1)</f>
        <v/>
      </c>
      <c r="AK18" s="412" t="str">
        <f t="array" ref="AK18">INDEX(_Rge_Data_3rd_CY,$B18,AK$1)</f>
        <v/>
      </c>
      <c r="AL18" s="412" t="str">
        <f t="array" ref="AL18">INDEX(_Rge_Data_3rd_CY,$B18,AL$1)</f>
        <v/>
      </c>
      <c r="AM18" s="412" t="str">
        <f t="array" ref="AM18">INDEX(_Rge_Data_3rd_CY,$B18,AM$1)</f>
        <v/>
      </c>
      <c r="AN18" s="412">
        <f t="array" ref="AN18">INDEX(_Rge_Data_3rd_CY,$B18,AN$1)</f>
        <v>0</v>
      </c>
      <c r="AO18" s="412">
        <f t="array" ref="AO18">INDEX(_Rge_Data_3rd_CY,$B18,AO$1)</f>
        <v>0</v>
      </c>
      <c r="AP18" s="412">
        <f t="array" ref="AP18">INDEX(_Rge_Data_3rd_CY,$B18,AP$1)</f>
        <v>0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0</v>
      </c>
      <c r="AU18" s="412">
        <f t="array" ref="AU18">INDEX(_Rge_Data_3rd_CY,$B18,AU$1)</f>
        <v>0</v>
      </c>
      <c r="AV18" s="283">
        <f t="shared" si="10"/>
        <v>0</v>
      </c>
      <c r="AW18" s="413">
        <f t="shared" si="8"/>
        <v>0</v>
      </c>
      <c r="AX18" s="289">
        <f>IFERROR(IF(AND($F18="OPEN",$AH18&gt;0),$AH18*_SoP*$AW18,IF(AND($F18="CLOSED",$AH18&gt;0),$AH18*_SoL*$AW18,0)),0)</f>
        <v>0</v>
      </c>
      <c r="AY18" s="289">
        <f>IFERROR(IF($AH18&lt;0,$AH18*_SoL,0),0)</f>
        <v>0</v>
      </c>
      <c r="AZ18" s="414">
        <f t="shared" si="11"/>
        <v>0</v>
      </c>
      <c r="BA18" s="414">
        <f t="shared" si="12"/>
        <v>0</v>
      </c>
      <c r="BB18" s="414">
        <f t="shared" si="13"/>
        <v>0</v>
      </c>
      <c r="BC18" s="415">
        <f t="shared" si="14"/>
        <v>0</v>
      </c>
      <c r="BD18" s="416">
        <f t="shared" si="15"/>
        <v>0</v>
      </c>
      <c r="BE18" s="417">
        <f t="shared" si="16"/>
        <v>0</v>
      </c>
      <c r="BF18" s="418">
        <f t="shared" si="17"/>
        <v>0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/>
      </c>
      <c r="E19" s="391" t="str">
        <f t="array" ref="E19">IF(INDEX(_Rge_Data_3rd_CY,$B19,E$1)=0,"",TEXT(INDEX(_Rge_Data_3rd_CY,$B19,E$1),"JJJJMMTT"))</f>
        <v/>
      </c>
      <c r="F19" s="403" t="str">
        <f t="array" ref="F19">INDEX(_Rge_Data_3rd_CY,$B19,F$1)</f>
        <v>Open</v>
      </c>
      <c r="G19" s="392">
        <f t="array" ref="G19">IFERROR(MATCH(INDEX(_Rge_Data_3rd_CY,$B19,G$1),_Rge_Projectstatus,0),"")</f>
        <v>1</v>
      </c>
      <c r="H19" s="404" t="str">
        <f t="array" ref="H19">INDEX(_Rge_Data_3rd_CY,$B19,H$1)</f>
        <v/>
      </c>
      <c r="I19" s="405" t="str">
        <f t="array" ref="I19">INDEX(_Rge_Data_3rd_CY,$B19,I$1)</f>
        <v/>
      </c>
      <c r="J19" s="405" t="str">
        <f t="array" ref="J19">INDEX(_Rge_Data_3rd_CY,$B19,J$1)</f>
        <v/>
      </c>
      <c r="K19" s="405" t="str">
        <f t="array" ref="K19">INDEX(_Rge_Data_3rd_CY,$B19,K$1)</f>
        <v/>
      </c>
      <c r="L19" s="406">
        <f t="array" ref="L19">INDEX(_Rge_Data_3rd_CY,$B19,L$1)</f>
        <v>0</v>
      </c>
      <c r="M19" s="406">
        <f t="array" ref="M19">INDEX(_Rge_Data_3rd_CY,$B19,M$1)</f>
        <v>0</v>
      </c>
      <c r="N19" s="406">
        <f t="array" ref="N19">INDEX(_Rge_Data_3rd_CY,$B19,N$1)</f>
        <v>0</v>
      </c>
      <c r="O19" s="406">
        <f t="array" ref="O19">INDEX(_Rge_Data_3rd_CY,$B19,O$1)</f>
        <v>0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0</v>
      </c>
      <c r="S19" s="406">
        <f t="array" ref="S19">INDEX(_Rge_Data_3rd_CY,$B19,S$1)</f>
        <v>0</v>
      </c>
      <c r="T19" s="406">
        <f t="shared" si="5"/>
        <v>0</v>
      </c>
      <c r="U19" s="407">
        <f t="shared" si="6"/>
        <v>0</v>
      </c>
      <c r="V19" s="408" t="str">
        <f t="array" ref="V19">INDEX(_Rge_Data_3rd_CY,$B19,V$1)</f>
        <v/>
      </c>
      <c r="W19" s="409" t="str">
        <f t="array" ref="W19">INDEX(_Rge_Data_3rd_CY,$B19,W$1)</f>
        <v/>
      </c>
      <c r="X19" s="409" t="str">
        <f t="array" ref="X19">INDEX(_Rge_Data_3rd_CY,$B19,X$1)</f>
        <v/>
      </c>
      <c r="Y19" s="409" t="str">
        <f t="array" ref="Y19">INDEX(_Rge_Data_3rd_CY,$B19,Y$1)</f>
        <v/>
      </c>
      <c r="Z19" s="409">
        <f t="array" ref="Z19">INDEX(_Rge_Data_3rd_CY,$B19,Z$1)</f>
        <v>0</v>
      </c>
      <c r="AA19" s="409">
        <f t="array" ref="AA19">INDEX(_Rge_Data_3rd_CY,$B19,AA$1)</f>
        <v>0</v>
      </c>
      <c r="AB19" s="409">
        <f t="array" ref="AB19">INDEX(_Rge_Data_3rd_CY,$B19,AB$1)</f>
        <v>0</v>
      </c>
      <c r="AC19" s="409">
        <f t="array" ref="AC19">INDEX(_Rge_Data_3rd_CY,$B19,AC$1)</f>
        <v>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0</v>
      </c>
      <c r="AG19" s="409">
        <f t="array" ref="AG19">INDEX(_Rge_Data_3rd_CY,$B19,AG$1)</f>
        <v>0</v>
      </c>
      <c r="AH19" s="409">
        <f t="shared" si="7"/>
        <v>0</v>
      </c>
      <c r="AI19" s="410" t="str">
        <f t="shared" si="9"/>
        <v/>
      </c>
      <c r="AJ19" s="411" t="str">
        <f t="array" ref="AJ19">INDEX(_Rge_Data_3rd_CY,$B19,AJ$1)</f>
        <v/>
      </c>
      <c r="AK19" s="412" t="str">
        <f t="array" ref="AK19">INDEX(_Rge_Data_3rd_CY,$B19,AK$1)</f>
        <v/>
      </c>
      <c r="AL19" s="412" t="str">
        <f t="array" ref="AL19">INDEX(_Rge_Data_3rd_CY,$B19,AL$1)</f>
        <v/>
      </c>
      <c r="AM19" s="412" t="str">
        <f t="array" ref="AM19">INDEX(_Rge_Data_3rd_CY,$B19,AM$1)</f>
        <v/>
      </c>
      <c r="AN19" s="412">
        <f t="array" ref="AN19">INDEX(_Rge_Data_3rd_CY,$B19,AN$1)</f>
        <v>0</v>
      </c>
      <c r="AO19" s="412">
        <f t="array" ref="AO19">INDEX(_Rge_Data_3rd_CY,$B19,AO$1)</f>
        <v>0</v>
      </c>
      <c r="AP19" s="412">
        <f t="array" ref="AP19">INDEX(_Rge_Data_3rd_CY,$B19,AP$1)</f>
        <v>0</v>
      </c>
      <c r="AQ19" s="412">
        <f t="array" ref="AQ19">INDEX(_Rge_Data_3rd_CY,$B19,AQ$1)</f>
        <v>0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0</v>
      </c>
      <c r="AU19" s="412">
        <f t="array" ref="AU19">INDEX(_Rge_Data_3rd_CY,$B19,AU$1)</f>
        <v>0</v>
      </c>
      <c r="AV19" s="283">
        <f t="shared" si="10"/>
        <v>0</v>
      </c>
      <c r="AW19" s="413">
        <f t="shared" si="8"/>
        <v>0</v>
      </c>
      <c r="AX19" s="289">
        <f>IFERROR(IF(AND($F19="OPEN",$AH19&gt;0),$AH19*_SoP*$AW19,IF(AND($F19="CLOSED",$AH19&gt;0),$AH19*_SoL*$AW19,0)),0)</f>
        <v>0</v>
      </c>
      <c r="AY19" s="289">
        <f>IFERROR(IF($AH19&lt;0,$AH19*_SoL,0),0)</f>
        <v>0</v>
      </c>
      <c r="AZ19" s="414">
        <f t="shared" si="11"/>
        <v>0</v>
      </c>
      <c r="BA19" s="414">
        <f t="shared" si="12"/>
        <v>0</v>
      </c>
      <c r="BB19" s="414">
        <f t="shared" si="13"/>
        <v>0</v>
      </c>
      <c r="BC19" s="415">
        <f t="shared" si="14"/>
        <v>0</v>
      </c>
      <c r="BD19" s="416">
        <f t="shared" si="15"/>
        <v>0</v>
      </c>
      <c r="BE19" s="417">
        <f t="shared" si="16"/>
        <v>0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/>
      </c>
      <c r="E20" s="391" t="str">
        <f t="array" ref="E20">IF(INDEX(_Rge_Data_3rd_CY,$B20,E$1)=0,"",TEXT(INDEX(_Rge_Data_3rd_CY,$B20,E$1),"JJJJMMTT"))</f>
        <v/>
      </c>
      <c r="F20" s="403" t="str">
        <f t="array" ref="F20">INDEX(_Rge_Data_3rd_CY,$B20,F$1)</f>
        <v>Open</v>
      </c>
      <c r="G20" s="392">
        <f t="array" ref="G20">IFERROR(MATCH(INDEX(_Rge_Data_3rd_CY,$B20,G$1),_Rge_Projectstatus,0),"")</f>
        <v>1</v>
      </c>
      <c r="H20" s="404" t="str">
        <f t="array" ref="H20">INDEX(_Rge_Data_3rd_CY,$B20,H$1)</f>
        <v/>
      </c>
      <c r="I20" s="405" t="str">
        <f t="array" ref="I20">INDEX(_Rge_Data_3rd_CY,$B20,I$1)</f>
        <v/>
      </c>
      <c r="J20" s="405" t="str">
        <f t="array" ref="J20">INDEX(_Rge_Data_3rd_CY,$B20,J$1)</f>
        <v/>
      </c>
      <c r="K20" s="405" t="str">
        <f t="array" ref="K20">INDEX(_Rge_Data_3rd_CY,$B20,K$1)</f>
        <v/>
      </c>
      <c r="L20" s="406">
        <f t="array" ref="L20">INDEX(_Rge_Data_3rd_CY,$B20,L$1)</f>
        <v>0</v>
      </c>
      <c r="M20" s="406">
        <f t="array" ref="M20">INDEX(_Rge_Data_3rd_CY,$B20,M$1)</f>
        <v>0</v>
      </c>
      <c r="N20" s="406">
        <f t="array" ref="N20">INDEX(_Rge_Data_3rd_CY,$B20,N$1)</f>
        <v>0</v>
      </c>
      <c r="O20" s="406">
        <f t="array" ref="O20">INDEX(_Rge_Data_3rd_CY,$B20,O$1)</f>
        <v>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0</v>
      </c>
      <c r="S20" s="406">
        <f t="array" ref="S20">INDEX(_Rge_Data_3rd_CY,$B20,S$1)</f>
        <v>0</v>
      </c>
      <c r="T20" s="406">
        <f t="shared" si="5"/>
        <v>0</v>
      </c>
      <c r="U20" s="407">
        <f t="shared" si="6"/>
        <v>0</v>
      </c>
      <c r="V20" s="408" t="str">
        <f t="array" ref="V20">INDEX(_Rge_Data_3rd_CY,$B20,V$1)</f>
        <v/>
      </c>
      <c r="W20" s="409" t="str">
        <f t="array" ref="W20">INDEX(_Rge_Data_3rd_CY,$B20,W$1)</f>
        <v/>
      </c>
      <c r="X20" s="409" t="str">
        <f t="array" ref="X20">INDEX(_Rge_Data_3rd_CY,$B20,X$1)</f>
        <v/>
      </c>
      <c r="Y20" s="409" t="str">
        <f t="array" ref="Y20">INDEX(_Rge_Data_3rd_CY,$B20,Y$1)</f>
        <v/>
      </c>
      <c r="Z20" s="409">
        <f t="array" ref="Z20">INDEX(_Rge_Data_3rd_CY,$B20,Z$1)</f>
        <v>0</v>
      </c>
      <c r="AA20" s="409">
        <f t="array" ref="AA20">INDEX(_Rge_Data_3rd_CY,$B20,AA$1)</f>
        <v>0</v>
      </c>
      <c r="AB20" s="409">
        <f t="array" ref="AB20">INDEX(_Rge_Data_3rd_CY,$B20,AB$1)</f>
        <v>0</v>
      </c>
      <c r="AC20" s="409">
        <f t="array" ref="AC20">INDEX(_Rge_Data_3rd_CY,$B20,AC$1)</f>
        <v>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0</v>
      </c>
      <c r="AG20" s="409">
        <f t="array" ref="AG20">INDEX(_Rge_Data_3rd_CY,$B20,AG$1)</f>
        <v>0</v>
      </c>
      <c r="AH20" s="409">
        <f t="shared" si="7"/>
        <v>0</v>
      </c>
      <c r="AI20" s="410" t="str">
        <f t="shared" si="9"/>
        <v/>
      </c>
      <c r="AJ20" s="411" t="str">
        <f t="array" ref="AJ20">INDEX(_Rge_Data_3rd_CY,$B20,AJ$1)</f>
        <v/>
      </c>
      <c r="AK20" s="412" t="str">
        <f t="array" ref="AK20">INDEX(_Rge_Data_3rd_CY,$B20,AK$1)</f>
        <v/>
      </c>
      <c r="AL20" s="412" t="str">
        <f t="array" ref="AL20">INDEX(_Rge_Data_3rd_CY,$B20,AL$1)</f>
        <v/>
      </c>
      <c r="AM20" s="412" t="str">
        <f t="array" ref="AM20">INDEX(_Rge_Data_3rd_CY,$B20,AM$1)</f>
        <v/>
      </c>
      <c r="AN20" s="412">
        <f t="array" ref="AN20">INDEX(_Rge_Data_3rd_CY,$B20,AN$1)</f>
        <v>0</v>
      </c>
      <c r="AO20" s="412">
        <f t="array" ref="AO20">INDEX(_Rge_Data_3rd_CY,$B20,AO$1)</f>
        <v>0</v>
      </c>
      <c r="AP20" s="412">
        <f t="array" ref="AP20">INDEX(_Rge_Data_3rd_CY,$B20,AP$1)</f>
        <v>0</v>
      </c>
      <c r="AQ20" s="412">
        <f t="array" ref="AQ20">INDEX(_Rge_Data_3rd_CY,$B20,AQ$1)</f>
        <v>0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0</v>
      </c>
      <c r="AU20" s="412">
        <f t="array" ref="AU20">INDEX(_Rge_Data_3rd_CY,$B20,AU$1)</f>
        <v>0</v>
      </c>
      <c r="AV20" s="283">
        <f t="shared" si="10"/>
        <v>0</v>
      </c>
      <c r="AW20" s="413">
        <f t="shared" si="8"/>
        <v>0</v>
      </c>
      <c r="AX20" s="289">
        <f>IFERROR(IF(AND($F20="OPEN",$AH20&gt;0),$AH20*_SoP*$AW20,IF(AND($F20="CLOSED",$AH20&gt;0),$AH20*_SoL*$AW20,0)),0)</f>
        <v>0</v>
      </c>
      <c r="AY20" s="289">
        <f>IFERROR(IF($AH20&lt;0,$AH20*_SoL,0),0)</f>
        <v>0</v>
      </c>
      <c r="AZ20" s="414">
        <f t="shared" si="11"/>
        <v>0</v>
      </c>
      <c r="BA20" s="414">
        <f t="shared" si="12"/>
        <v>0</v>
      </c>
      <c r="BB20" s="414">
        <f t="shared" si="13"/>
        <v>0</v>
      </c>
      <c r="BC20" s="415">
        <f t="shared" si="14"/>
        <v>0</v>
      </c>
      <c r="BD20" s="416">
        <f t="shared" si="15"/>
        <v>0</v>
      </c>
      <c r="BE20" s="417">
        <f t="shared" si="16"/>
        <v>0</v>
      </c>
      <c r="BF20" s="418">
        <f t="shared" si="17"/>
        <v>0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/>
      </c>
      <c r="E21" s="391" t="str">
        <f t="array" ref="E21">IF(INDEX(_Rge_Data_3rd_CY,$B21,E$1)=0,"",TEXT(INDEX(_Rge_Data_3rd_CY,$B21,E$1),"JJJJMMTT"))</f>
        <v/>
      </c>
      <c r="F21" s="403" t="str">
        <f t="array" ref="F21">INDEX(_Rge_Data_3rd_CY,$B21,F$1)</f>
        <v>Open</v>
      </c>
      <c r="G21" s="392">
        <f t="array" ref="G21">IFERROR(MATCH(INDEX(_Rge_Data_3rd_CY,$B21,G$1),_Rge_Projectstatus,0),"")</f>
        <v>1</v>
      </c>
      <c r="H21" s="404" t="str">
        <f t="array" ref="H21">INDEX(_Rge_Data_3rd_CY,$B21,H$1)</f>
        <v/>
      </c>
      <c r="I21" s="405" t="str">
        <f t="array" ref="I21">INDEX(_Rge_Data_3rd_CY,$B21,I$1)</f>
        <v/>
      </c>
      <c r="J21" s="405" t="str">
        <f t="array" ref="J21">INDEX(_Rge_Data_3rd_CY,$B21,J$1)</f>
        <v/>
      </c>
      <c r="K21" s="405" t="str">
        <f t="array" ref="K21">INDEX(_Rge_Data_3rd_CY,$B21,K$1)</f>
        <v/>
      </c>
      <c r="L21" s="406">
        <f t="array" ref="L21">INDEX(_Rge_Data_3rd_CY,$B21,L$1)</f>
        <v>0</v>
      </c>
      <c r="M21" s="406">
        <f t="array" ref="M21">INDEX(_Rge_Data_3rd_CY,$B21,M$1)</f>
        <v>0</v>
      </c>
      <c r="N21" s="406">
        <f t="array" ref="N21">INDEX(_Rge_Data_3rd_CY,$B21,N$1)</f>
        <v>0</v>
      </c>
      <c r="O21" s="406">
        <f t="array" ref="O21">INDEX(_Rge_Data_3rd_CY,$B21,O$1)</f>
        <v>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0</v>
      </c>
      <c r="S21" s="406">
        <f t="array" ref="S21">INDEX(_Rge_Data_3rd_CY,$B21,S$1)</f>
        <v>0</v>
      </c>
      <c r="T21" s="406">
        <f t="shared" si="5"/>
        <v>0</v>
      </c>
      <c r="U21" s="407">
        <f t="shared" si="6"/>
        <v>0</v>
      </c>
      <c r="V21" s="408" t="str">
        <f t="array" ref="V21">INDEX(_Rge_Data_3rd_CY,$B21,V$1)</f>
        <v/>
      </c>
      <c r="W21" s="409" t="str">
        <f t="array" ref="W21">INDEX(_Rge_Data_3rd_CY,$B21,W$1)</f>
        <v/>
      </c>
      <c r="X21" s="409" t="str">
        <f t="array" ref="X21">INDEX(_Rge_Data_3rd_CY,$B21,X$1)</f>
        <v/>
      </c>
      <c r="Y21" s="409" t="str">
        <f t="array" ref="Y21">INDEX(_Rge_Data_3rd_CY,$B21,Y$1)</f>
        <v/>
      </c>
      <c r="Z21" s="409">
        <f t="array" ref="Z21">INDEX(_Rge_Data_3rd_CY,$B21,Z$1)</f>
        <v>0</v>
      </c>
      <c r="AA21" s="409">
        <f t="array" ref="AA21">INDEX(_Rge_Data_3rd_CY,$B21,AA$1)</f>
        <v>0</v>
      </c>
      <c r="AB21" s="409">
        <f t="array" ref="AB21">INDEX(_Rge_Data_3rd_CY,$B21,AB$1)</f>
        <v>0</v>
      </c>
      <c r="AC21" s="409">
        <f t="array" ref="AC21">INDEX(_Rge_Data_3rd_CY,$B21,AC$1)</f>
        <v>0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0</v>
      </c>
      <c r="AG21" s="409">
        <f t="array" ref="AG21">INDEX(_Rge_Data_3rd_CY,$B21,AG$1)</f>
        <v>0</v>
      </c>
      <c r="AH21" s="409">
        <f t="shared" si="7"/>
        <v>0</v>
      </c>
      <c r="AI21" s="410" t="str">
        <f t="shared" si="9"/>
        <v/>
      </c>
      <c r="AJ21" s="411" t="str">
        <f t="array" ref="AJ21">INDEX(_Rge_Data_3rd_CY,$B21,AJ$1)</f>
        <v/>
      </c>
      <c r="AK21" s="412" t="str">
        <f t="array" ref="AK21">INDEX(_Rge_Data_3rd_CY,$B21,AK$1)</f>
        <v/>
      </c>
      <c r="AL21" s="412" t="str">
        <f t="array" ref="AL21">INDEX(_Rge_Data_3rd_CY,$B21,AL$1)</f>
        <v/>
      </c>
      <c r="AM21" s="412" t="str">
        <f t="array" ref="AM21">INDEX(_Rge_Data_3rd_CY,$B21,AM$1)</f>
        <v/>
      </c>
      <c r="AN21" s="412">
        <f t="array" ref="AN21">INDEX(_Rge_Data_3rd_CY,$B21,AN$1)</f>
        <v>0</v>
      </c>
      <c r="AO21" s="412">
        <f t="array" ref="AO21">INDEX(_Rge_Data_3rd_CY,$B21,AO$1)</f>
        <v>0</v>
      </c>
      <c r="AP21" s="412">
        <f t="array" ref="AP21">INDEX(_Rge_Data_3rd_CY,$B21,AP$1)</f>
        <v>0</v>
      </c>
      <c r="AQ21" s="412">
        <f t="array" ref="AQ21">INDEX(_Rge_Data_3rd_CY,$B21,AQ$1)</f>
        <v>0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0</v>
      </c>
      <c r="AU21" s="412">
        <f t="array" ref="AU21">INDEX(_Rge_Data_3rd_CY,$B21,AU$1)</f>
        <v>0</v>
      </c>
      <c r="AV21" s="283">
        <f t="shared" si="10"/>
        <v>0</v>
      </c>
      <c r="AW21" s="413">
        <f t="shared" si="8"/>
        <v>0</v>
      </c>
      <c r="AX21" s="289">
        <f>IFERROR(IF(AND($F21="OPEN",$AH21&gt;0),$AH21*_SoP*$AW21,IF(AND($F21="CLOSED",$AH21&gt;0),$AH21*_SoL*$AW21,0)),0)</f>
        <v>0</v>
      </c>
      <c r="AY21" s="289">
        <f>IFERROR(IF($AH21&lt;0,$AH21*_SoL,0),0)</f>
        <v>0</v>
      </c>
      <c r="AZ21" s="414">
        <f t="shared" si="11"/>
        <v>0</v>
      </c>
      <c r="BA21" s="414">
        <f t="shared" si="12"/>
        <v>0</v>
      </c>
      <c r="BB21" s="414">
        <f t="shared" si="13"/>
        <v>0</v>
      </c>
      <c r="BC21" s="415">
        <f t="shared" si="14"/>
        <v>0</v>
      </c>
      <c r="BD21" s="416">
        <f t="shared" si="15"/>
        <v>0</v>
      </c>
      <c r="BE21" s="417">
        <f t="shared" si="16"/>
        <v>0</v>
      </c>
      <c r="BF21" s="418">
        <f t="shared" si="17"/>
        <v>0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/>
      </c>
      <c r="E22" s="391" t="str">
        <f t="array" ref="E22">IF(INDEX(_Rge_Data_3rd_CY,$B22,E$1)=0,"",TEXT(INDEX(_Rge_Data_3rd_CY,$B22,E$1),"JJJJMMTT"))</f>
        <v/>
      </c>
      <c r="F22" s="403" t="str">
        <f t="array" ref="F22">INDEX(_Rge_Data_3rd_CY,$B22,F$1)</f>
        <v>Open</v>
      </c>
      <c r="G22" s="392">
        <f t="array" ref="G22">IFERROR(MATCH(INDEX(_Rge_Data_3rd_CY,$B22,G$1),_Rge_Projectstatus,0),"")</f>
        <v>1</v>
      </c>
      <c r="H22" s="404" t="str">
        <f t="array" ref="H22">INDEX(_Rge_Data_3rd_CY,$B22,H$1)</f>
        <v/>
      </c>
      <c r="I22" s="405" t="str">
        <f t="array" ref="I22">INDEX(_Rge_Data_3rd_CY,$B22,I$1)</f>
        <v/>
      </c>
      <c r="J22" s="405" t="str">
        <f t="array" ref="J22">INDEX(_Rge_Data_3rd_CY,$B22,J$1)</f>
        <v/>
      </c>
      <c r="K22" s="405" t="str">
        <f t="array" ref="K22">INDEX(_Rge_Data_3rd_CY,$B22,K$1)</f>
        <v/>
      </c>
      <c r="L22" s="406">
        <f t="array" ref="L22">INDEX(_Rge_Data_3rd_CY,$B22,L$1)</f>
        <v>0</v>
      </c>
      <c r="M22" s="406">
        <f t="array" ref="M22">INDEX(_Rge_Data_3rd_CY,$B22,M$1)</f>
        <v>0</v>
      </c>
      <c r="N22" s="406">
        <f t="array" ref="N22">INDEX(_Rge_Data_3rd_CY,$B22,N$1)</f>
        <v>0</v>
      </c>
      <c r="O22" s="406">
        <f t="array" ref="O22">INDEX(_Rge_Data_3rd_CY,$B22,O$1)</f>
        <v>0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0</v>
      </c>
      <c r="S22" s="406">
        <f t="array" ref="S22">INDEX(_Rge_Data_3rd_CY,$B22,S$1)</f>
        <v>0</v>
      </c>
      <c r="T22" s="406">
        <f t="shared" si="5"/>
        <v>0</v>
      </c>
      <c r="U22" s="407">
        <f t="shared" si="6"/>
        <v>0</v>
      </c>
      <c r="V22" s="408" t="str">
        <f t="array" ref="V22">INDEX(_Rge_Data_3rd_CY,$B22,V$1)</f>
        <v/>
      </c>
      <c r="W22" s="409" t="str">
        <f t="array" ref="W22">INDEX(_Rge_Data_3rd_CY,$B22,W$1)</f>
        <v/>
      </c>
      <c r="X22" s="409" t="str">
        <f t="array" ref="X22">INDEX(_Rge_Data_3rd_CY,$B22,X$1)</f>
        <v/>
      </c>
      <c r="Y22" s="409" t="str">
        <f t="array" ref="Y22">INDEX(_Rge_Data_3rd_CY,$B22,Y$1)</f>
        <v/>
      </c>
      <c r="Z22" s="409">
        <f t="array" ref="Z22">INDEX(_Rge_Data_3rd_CY,$B22,Z$1)</f>
        <v>0</v>
      </c>
      <c r="AA22" s="409">
        <f t="array" ref="AA22">INDEX(_Rge_Data_3rd_CY,$B22,AA$1)</f>
        <v>0</v>
      </c>
      <c r="AB22" s="409">
        <f t="array" ref="AB22">INDEX(_Rge_Data_3rd_CY,$B22,AB$1)</f>
        <v>0</v>
      </c>
      <c r="AC22" s="409">
        <f t="array" ref="AC22">INDEX(_Rge_Data_3rd_CY,$B22,AC$1)</f>
        <v>0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0</v>
      </c>
      <c r="AG22" s="409">
        <f t="array" ref="AG22">INDEX(_Rge_Data_3rd_CY,$B22,AG$1)</f>
        <v>0</v>
      </c>
      <c r="AH22" s="409">
        <f t="shared" si="7"/>
        <v>0</v>
      </c>
      <c r="AI22" s="410" t="str">
        <f t="shared" si="9"/>
        <v/>
      </c>
      <c r="AJ22" s="411" t="str">
        <f t="array" ref="AJ22">INDEX(_Rge_Data_3rd_CY,$B22,AJ$1)</f>
        <v/>
      </c>
      <c r="AK22" s="412" t="str">
        <f t="array" ref="AK22">INDEX(_Rge_Data_3rd_CY,$B22,AK$1)</f>
        <v/>
      </c>
      <c r="AL22" s="412" t="str">
        <f t="array" ref="AL22">INDEX(_Rge_Data_3rd_CY,$B22,AL$1)</f>
        <v/>
      </c>
      <c r="AM22" s="412" t="str">
        <f t="array" ref="AM22">INDEX(_Rge_Data_3rd_CY,$B22,AM$1)</f>
        <v/>
      </c>
      <c r="AN22" s="412">
        <f t="array" ref="AN22">INDEX(_Rge_Data_3rd_CY,$B22,AN$1)</f>
        <v>0</v>
      </c>
      <c r="AO22" s="412">
        <f t="array" ref="AO22">INDEX(_Rge_Data_3rd_CY,$B22,AO$1)</f>
        <v>0</v>
      </c>
      <c r="AP22" s="412">
        <f t="array" ref="AP22">INDEX(_Rge_Data_3rd_CY,$B22,AP$1)</f>
        <v>0</v>
      </c>
      <c r="AQ22" s="412">
        <f t="array" ref="AQ22">INDEX(_Rge_Data_3rd_CY,$B22,AQ$1)</f>
        <v>0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0</v>
      </c>
      <c r="AU22" s="412">
        <f t="array" ref="AU22">INDEX(_Rge_Data_3rd_CY,$B22,AU$1)</f>
        <v>0</v>
      </c>
      <c r="AV22" s="283">
        <f t="shared" si="10"/>
        <v>0</v>
      </c>
      <c r="AW22" s="413">
        <f t="shared" si="8"/>
        <v>0</v>
      </c>
      <c r="AX22" s="289">
        <f>IFERROR(IF(AND($F22="OPEN",$AH22&gt;0),$AH22*_SoP*$AW22,IF(AND($F22="CLOSED",$AH22&gt;0),$AH22*_SoL*$AW22,0)),0)</f>
        <v>0</v>
      </c>
      <c r="AY22" s="289">
        <f>IFERROR(IF($AH22&lt;0,$AH22*_SoL,0),0)</f>
        <v>0</v>
      </c>
      <c r="AZ22" s="414">
        <f t="shared" si="11"/>
        <v>0</v>
      </c>
      <c r="BA22" s="414">
        <f t="shared" si="12"/>
        <v>0</v>
      </c>
      <c r="BB22" s="414">
        <f t="shared" si="13"/>
        <v>0</v>
      </c>
      <c r="BC22" s="415">
        <f t="shared" si="14"/>
        <v>0</v>
      </c>
      <c r="BD22" s="416">
        <f t="shared" si="15"/>
        <v>0</v>
      </c>
      <c r="BE22" s="417">
        <f t="shared" si="16"/>
        <v>0</v>
      </c>
      <c r="BF22" s="418">
        <f t="shared" si="17"/>
        <v>0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/>
      </c>
      <c r="E23" s="391" t="str">
        <f t="array" ref="E23">IF(INDEX(_Rge_Data_3rd_CY,$B23,E$1)=0,"",TEXT(INDEX(_Rge_Data_3rd_CY,$B23,E$1),"JJJJMMTT"))</f>
        <v/>
      </c>
      <c r="F23" s="403" t="str">
        <f t="array" ref="F23">INDEX(_Rge_Data_3rd_CY,$B23,F$1)</f>
        <v>Open</v>
      </c>
      <c r="G23" s="392">
        <f t="array" ref="G23">IFERROR(MATCH(INDEX(_Rge_Data_3rd_CY,$B23,G$1),_Rge_Projectstatus,0),"")</f>
        <v>1</v>
      </c>
      <c r="H23" s="404" t="str">
        <f t="array" ref="H23">INDEX(_Rge_Data_3rd_CY,$B23,H$1)</f>
        <v/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0</v>
      </c>
      <c r="T23" s="406">
        <f t="shared" si="5"/>
        <v>0</v>
      </c>
      <c r="U23" s="407">
        <f t="shared" si="6"/>
        <v>0</v>
      </c>
      <c r="V23" s="408" t="str">
        <f t="array" ref="V23">INDEX(_Rge_Data_3rd_CY,$B23,V$1)</f>
        <v/>
      </c>
      <c r="W23" s="409" t="str">
        <f t="array" ref="W23">INDEX(_Rge_Data_3rd_CY,$B23,W$1)</f>
        <v/>
      </c>
      <c r="X23" s="409" t="str">
        <f t="array" ref="X23">INDEX(_Rge_Data_3rd_CY,$B23,X$1)</f>
        <v/>
      </c>
      <c r="Y23" s="409" t="str">
        <f t="array" ref="Y23">INDEX(_Rge_Data_3rd_CY,$B23,Y$1)</f>
        <v/>
      </c>
      <c r="Z23" s="409">
        <f t="array" ref="Z23">INDEX(_Rge_Data_3rd_CY,$B23,Z$1)</f>
        <v>0</v>
      </c>
      <c r="AA23" s="409">
        <f t="array" ref="AA23">INDEX(_Rge_Data_3rd_CY,$B23,AA$1)</f>
        <v>0</v>
      </c>
      <c r="AB23" s="409">
        <f t="array" ref="AB23">INDEX(_Rge_Data_3rd_CY,$B23,AB$1)</f>
        <v>0</v>
      </c>
      <c r="AC23" s="409">
        <f t="array" ref="AC23">INDEX(_Rge_Data_3rd_CY,$B23,AC$1)</f>
        <v>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0</v>
      </c>
      <c r="AG23" s="409">
        <f t="array" ref="AG23">INDEX(_Rge_Data_3rd_CY,$B23,AG$1)</f>
        <v>0</v>
      </c>
      <c r="AH23" s="409">
        <f t="shared" si="7"/>
        <v>0</v>
      </c>
      <c r="AI23" s="410" t="str">
        <f t="shared" si="9"/>
        <v/>
      </c>
      <c r="AJ23" s="411" t="str">
        <f t="array" ref="AJ23">INDEX(_Rge_Data_3rd_CY,$B23,AJ$1)</f>
        <v/>
      </c>
      <c r="AK23" s="412" t="str">
        <f t="array" ref="AK23">INDEX(_Rge_Data_3rd_CY,$B23,AK$1)</f>
        <v/>
      </c>
      <c r="AL23" s="412" t="str">
        <f t="array" ref="AL23">INDEX(_Rge_Data_3rd_CY,$B23,AL$1)</f>
        <v/>
      </c>
      <c r="AM23" s="412" t="str">
        <f t="array" ref="AM23">INDEX(_Rge_Data_3rd_CY,$B23,AM$1)</f>
        <v/>
      </c>
      <c r="AN23" s="412">
        <f t="array" ref="AN23">INDEX(_Rge_Data_3rd_CY,$B23,AN$1)</f>
        <v>0</v>
      </c>
      <c r="AO23" s="412">
        <f t="array" ref="AO23">INDEX(_Rge_Data_3rd_CY,$B23,AO$1)</f>
        <v>0</v>
      </c>
      <c r="AP23" s="412">
        <f t="array" ref="AP23">INDEX(_Rge_Data_3rd_CY,$B23,AP$1)</f>
        <v>0</v>
      </c>
      <c r="AQ23" s="412">
        <f t="array" ref="AQ23">INDEX(_Rge_Data_3rd_CY,$B23,AQ$1)</f>
        <v>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0</v>
      </c>
      <c r="AU23" s="412">
        <f t="array" ref="AU23">INDEX(_Rge_Data_3rd_CY,$B23,AU$1)</f>
        <v>0</v>
      </c>
      <c r="AV23" s="283">
        <f t="shared" si="10"/>
        <v>0</v>
      </c>
      <c r="AW23" s="413">
        <f t="shared" si="8"/>
        <v>0</v>
      </c>
      <c r="AX23" s="289">
        <f>IFERROR(IF(AND($F23="OPEN",$AH23&gt;0),$AH23*_SoP*$AW23,IF(AND($F23="CLOSED",$AH23&gt;0),$AH23*_SoL*$AW23,0)),0)</f>
        <v>0</v>
      </c>
      <c r="AY23" s="289">
        <f>IFERROR(IF($AH23&lt;0,$AH23*_SoL,0),0)</f>
        <v>0</v>
      </c>
      <c r="AZ23" s="414">
        <f t="shared" si="11"/>
        <v>0</v>
      </c>
      <c r="BA23" s="414">
        <f t="shared" si="12"/>
        <v>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/>
      </c>
      <c r="E24" s="391" t="str">
        <f t="array" ref="E24">IF(INDEX(_Rge_Data_3rd_CY,$B24,E$1)=0,"",TEXT(INDEX(_Rge_Data_3rd_CY,$B24,E$1),"JJJJMMTT"))</f>
        <v/>
      </c>
      <c r="F24" s="403" t="str">
        <f t="array" ref="F24">INDEX(_Rge_Data_3rd_CY,$B24,F$1)</f>
        <v>Open</v>
      </c>
      <c r="G24" s="392">
        <f t="array" ref="G24">IFERROR(MATCH(INDEX(_Rge_Data_3rd_CY,$B24,G$1),_Rge_Projectstatus,0),"")</f>
        <v>1</v>
      </c>
      <c r="H24" s="404" t="str">
        <f t="array" ref="H24">INDEX(_Rge_Data_3rd_CY,$B24,H$1)</f>
        <v/>
      </c>
      <c r="I24" s="405" t="str">
        <f t="array" ref="I24">INDEX(_Rge_Data_3rd_CY,$B24,I$1)</f>
        <v/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0</v>
      </c>
      <c r="T24" s="406">
        <f t="shared" si="5"/>
        <v>0</v>
      </c>
      <c r="U24" s="407">
        <f t="shared" si="6"/>
        <v>0</v>
      </c>
      <c r="V24" s="408" t="str">
        <f t="array" ref="V24">INDEX(_Rge_Data_3rd_CY,$B24,V$1)</f>
        <v/>
      </c>
      <c r="W24" s="409" t="str">
        <f t="array" ref="W24">INDEX(_Rge_Data_3rd_CY,$B24,W$1)</f>
        <v/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0</v>
      </c>
      <c r="AA24" s="409">
        <f t="array" ref="AA24">INDEX(_Rge_Data_3rd_CY,$B24,AA$1)</f>
        <v>0</v>
      </c>
      <c r="AB24" s="409">
        <f t="array" ref="AB24">INDEX(_Rge_Data_3rd_CY,$B24,AB$1)</f>
        <v>0</v>
      </c>
      <c r="AC24" s="409">
        <f t="array" ref="AC24">INDEX(_Rge_Data_3rd_CY,$B24,AC$1)</f>
        <v>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0</v>
      </c>
      <c r="AG24" s="409">
        <f t="array" ref="AG24">INDEX(_Rge_Data_3rd_CY,$B24,AG$1)</f>
        <v>0</v>
      </c>
      <c r="AH24" s="409">
        <f t="shared" si="7"/>
        <v>0</v>
      </c>
      <c r="AI24" s="410" t="str">
        <f t="shared" si="9"/>
        <v/>
      </c>
      <c r="AJ24" s="411" t="str">
        <f t="array" ref="AJ24">INDEX(_Rge_Data_3rd_CY,$B24,AJ$1)</f>
        <v/>
      </c>
      <c r="AK24" s="412" t="str">
        <f t="array" ref="AK24">INDEX(_Rge_Data_3rd_CY,$B24,AK$1)</f>
        <v/>
      </c>
      <c r="AL24" s="412" t="str">
        <f t="array" ref="AL24">INDEX(_Rge_Data_3rd_CY,$B24,AL$1)</f>
        <v/>
      </c>
      <c r="AM24" s="412" t="str">
        <f t="array" ref="AM24">INDEX(_Rge_Data_3rd_CY,$B24,AM$1)</f>
        <v/>
      </c>
      <c r="AN24" s="412">
        <f t="array" ref="AN24">INDEX(_Rge_Data_3rd_CY,$B24,AN$1)</f>
        <v>0</v>
      </c>
      <c r="AO24" s="412">
        <f t="array" ref="AO24">INDEX(_Rge_Data_3rd_CY,$B24,AO$1)</f>
        <v>0</v>
      </c>
      <c r="AP24" s="412">
        <f t="array" ref="AP24">INDEX(_Rge_Data_3rd_CY,$B24,AP$1)</f>
        <v>0</v>
      </c>
      <c r="AQ24" s="412">
        <f t="array" ref="AQ24">INDEX(_Rge_Data_3rd_CY,$B24,AQ$1)</f>
        <v>0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0</v>
      </c>
      <c r="AU24" s="412">
        <f t="array" ref="AU24">INDEX(_Rge_Data_3rd_CY,$B24,AU$1)</f>
        <v>0</v>
      </c>
      <c r="AV24" s="283">
        <f t="shared" si="10"/>
        <v>0</v>
      </c>
      <c r="AW24" s="413">
        <f t="shared" si="8"/>
        <v>0</v>
      </c>
      <c r="AX24" s="289">
        <f>IFERROR(IF(AND($F24="OPEN",$AH24&gt;0),$AH24*_SoP*$AW24,IF(AND($F24="CLOSED",$AH24&gt;0),$AH24*_SoL*$AW24,0)),0)</f>
        <v>0</v>
      </c>
      <c r="AY24" s="289">
        <f>IFERROR(IF($AH24&lt;0,$AH24*_SoL,0),0)</f>
        <v>0</v>
      </c>
      <c r="AZ24" s="414">
        <f t="shared" si="11"/>
        <v>0</v>
      </c>
      <c r="BA24" s="414">
        <f t="shared" si="12"/>
        <v>0</v>
      </c>
      <c r="BB24" s="414">
        <f t="shared" si="13"/>
        <v>0</v>
      </c>
      <c r="BC24" s="415">
        <f t="shared" si="14"/>
        <v>0</v>
      </c>
      <c r="BD24" s="416">
        <f t="shared" si="15"/>
        <v>0</v>
      </c>
      <c r="BE24" s="417">
        <f t="shared" si="16"/>
        <v>0</v>
      </c>
      <c r="BF24" s="418">
        <f t="shared" si="17"/>
        <v>0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/>
      </c>
      <c r="E25" s="391" t="str">
        <f t="array" ref="E25">IF(INDEX(_Rge_Data_3rd_CY,$B25,E$1)=0,"",TEXT(INDEX(_Rge_Data_3rd_CY,$B25,E$1),"JJJJMMTT"))</f>
        <v/>
      </c>
      <c r="F25" s="403" t="str">
        <f t="array" ref="F25">INDEX(_Rge_Data_3rd_CY,$B25,F$1)</f>
        <v>Open</v>
      </c>
      <c r="G25" s="392">
        <f t="array" ref="G25">IFERROR(MATCH(INDEX(_Rge_Data_3rd_CY,$B25,G$1),_Rge_Projectstatus,0),"")</f>
        <v>1</v>
      </c>
      <c r="H25" s="404" t="str">
        <f t="array" ref="H25">INDEX(_Rge_Data_3rd_CY,$B25,H$1)</f>
        <v/>
      </c>
      <c r="I25" s="405" t="str">
        <f t="array" ref="I25">INDEX(_Rge_Data_3rd_CY,$B25,I$1)</f>
        <v/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0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0</v>
      </c>
      <c r="T25" s="406">
        <f t="shared" si="5"/>
        <v>0</v>
      </c>
      <c r="U25" s="407">
        <f t="shared" si="6"/>
        <v>0</v>
      </c>
      <c r="V25" s="408" t="str">
        <f t="array" ref="V25">INDEX(_Rge_Data_3rd_CY,$B25,V$1)</f>
        <v/>
      </c>
      <c r="W25" s="409" t="str">
        <f t="array" ref="W25">INDEX(_Rge_Data_3rd_CY,$B25,W$1)</f>
        <v/>
      </c>
      <c r="X25" s="409" t="str">
        <f t="array" ref="X25">INDEX(_Rge_Data_3rd_CY,$B25,X$1)</f>
        <v/>
      </c>
      <c r="Y25" s="409" t="str">
        <f t="array" ref="Y25">INDEX(_Rge_Data_3rd_CY,$B25,Y$1)</f>
        <v/>
      </c>
      <c r="Z25" s="409">
        <f t="array" ref="Z25">INDEX(_Rge_Data_3rd_CY,$B25,Z$1)</f>
        <v>0</v>
      </c>
      <c r="AA25" s="409">
        <f t="array" ref="AA25">INDEX(_Rge_Data_3rd_CY,$B25,AA$1)</f>
        <v>0</v>
      </c>
      <c r="AB25" s="409">
        <f t="array" ref="AB25">INDEX(_Rge_Data_3rd_CY,$B25,AB$1)</f>
        <v>0</v>
      </c>
      <c r="AC25" s="409">
        <f t="array" ref="AC25">INDEX(_Rge_Data_3rd_CY,$B25,AC$1)</f>
        <v>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0</v>
      </c>
      <c r="AG25" s="409">
        <f t="array" ref="AG25">INDEX(_Rge_Data_3rd_CY,$B25,AG$1)</f>
        <v>0</v>
      </c>
      <c r="AH25" s="409">
        <f t="shared" si="7"/>
        <v>0</v>
      </c>
      <c r="AI25" s="410" t="str">
        <f t="shared" si="9"/>
        <v/>
      </c>
      <c r="AJ25" s="411" t="str">
        <f t="array" ref="AJ25">INDEX(_Rge_Data_3rd_CY,$B25,AJ$1)</f>
        <v/>
      </c>
      <c r="AK25" s="412" t="str">
        <f t="array" ref="AK25">INDEX(_Rge_Data_3rd_CY,$B25,AK$1)</f>
        <v/>
      </c>
      <c r="AL25" s="412" t="str">
        <f t="array" ref="AL25">INDEX(_Rge_Data_3rd_CY,$B25,AL$1)</f>
        <v/>
      </c>
      <c r="AM25" s="412" t="str">
        <f t="array" ref="AM25">INDEX(_Rge_Data_3rd_CY,$B25,AM$1)</f>
        <v/>
      </c>
      <c r="AN25" s="412">
        <f t="array" ref="AN25">INDEX(_Rge_Data_3rd_CY,$B25,AN$1)</f>
        <v>0</v>
      </c>
      <c r="AO25" s="412">
        <f t="array" ref="AO25">INDEX(_Rge_Data_3rd_CY,$B25,AO$1)</f>
        <v>0</v>
      </c>
      <c r="AP25" s="412">
        <f t="array" ref="AP25">INDEX(_Rge_Data_3rd_CY,$B25,AP$1)</f>
        <v>0</v>
      </c>
      <c r="AQ25" s="412">
        <f t="array" ref="AQ25">INDEX(_Rge_Data_3rd_CY,$B25,AQ$1)</f>
        <v>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0</v>
      </c>
      <c r="AU25" s="412">
        <f t="array" ref="AU25">INDEX(_Rge_Data_3rd_CY,$B25,AU$1)</f>
        <v>0</v>
      </c>
      <c r="AV25" s="283">
        <f t="shared" si="10"/>
        <v>0</v>
      </c>
      <c r="AW25" s="413">
        <f t="shared" si="8"/>
        <v>0</v>
      </c>
      <c r="AX25" s="289">
        <f>IFERROR(IF(AND($F25="OPEN",$AH25&gt;0),$AH25*_SoP*$AW25,IF(AND($F25="CLOSED",$AH25&gt;0),$AH25*_SoL*$AW25,0)),0)</f>
        <v>0</v>
      </c>
      <c r="AY25" s="289">
        <f>IFERROR(IF($AH25&lt;0,$AH25*_SoL,0),0)</f>
        <v>0</v>
      </c>
      <c r="AZ25" s="414">
        <f t="shared" si="11"/>
        <v>0</v>
      </c>
      <c r="BA25" s="414">
        <f t="shared" si="12"/>
        <v>0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/>
      </c>
      <c r="E26" s="391" t="str">
        <f t="array" ref="E26">IF(INDEX(_Rge_Data_3rd_CY,$B26,E$1)=0,"",TEXT(INDEX(_Rge_Data_3rd_CY,$B26,E$1),"JJJJMMTT"))</f>
        <v/>
      </c>
      <c r="F26" s="403" t="str">
        <f t="array" ref="F26">INDEX(_Rge_Data_3rd_CY,$B26,F$1)</f>
        <v>Open</v>
      </c>
      <c r="G26" s="392">
        <f t="array" ref="G26">IFERROR(MATCH(INDEX(_Rge_Data_3rd_CY,$B26,G$1),_Rge_Projectstatus,0),"")</f>
        <v>1</v>
      </c>
      <c r="H26" s="404" t="str">
        <f t="array" ref="H26">INDEX(_Rge_Data_3rd_CY,$B26,H$1)</f>
        <v/>
      </c>
      <c r="I26" s="405" t="str">
        <f t="array" ref="I26">INDEX(_Rge_Data_3rd_CY,$B26,I$1)</f>
        <v/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0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0</v>
      </c>
      <c r="T26" s="406">
        <f t="shared" si="5"/>
        <v>0</v>
      </c>
      <c r="U26" s="407">
        <f t="shared" si="6"/>
        <v>0</v>
      </c>
      <c r="V26" s="408" t="str">
        <f t="array" ref="V26">INDEX(_Rge_Data_3rd_CY,$B26,V$1)</f>
        <v/>
      </c>
      <c r="W26" s="409" t="str">
        <f t="array" ref="W26">INDEX(_Rge_Data_3rd_CY,$B26,W$1)</f>
        <v/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0</v>
      </c>
      <c r="AA26" s="409">
        <f t="array" ref="AA26">INDEX(_Rge_Data_3rd_CY,$B26,AA$1)</f>
        <v>0</v>
      </c>
      <c r="AB26" s="409">
        <f t="array" ref="AB26">INDEX(_Rge_Data_3rd_CY,$B26,AB$1)</f>
        <v>0</v>
      </c>
      <c r="AC26" s="409">
        <f t="array" ref="AC26">INDEX(_Rge_Data_3rd_CY,$B26,AC$1)</f>
        <v>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0</v>
      </c>
      <c r="AG26" s="409">
        <f t="array" ref="AG26">INDEX(_Rge_Data_3rd_CY,$B26,AG$1)</f>
        <v>0</v>
      </c>
      <c r="AH26" s="409">
        <f t="shared" si="7"/>
        <v>0</v>
      </c>
      <c r="AI26" s="410" t="str">
        <f t="shared" si="9"/>
        <v/>
      </c>
      <c r="AJ26" s="411" t="str">
        <f t="array" ref="AJ26">INDEX(_Rge_Data_3rd_CY,$B26,AJ$1)</f>
        <v/>
      </c>
      <c r="AK26" s="412" t="str">
        <f t="array" ref="AK26">INDEX(_Rge_Data_3rd_CY,$B26,AK$1)</f>
        <v/>
      </c>
      <c r="AL26" s="412" t="str">
        <f t="array" ref="AL26">INDEX(_Rge_Data_3rd_CY,$B26,AL$1)</f>
        <v/>
      </c>
      <c r="AM26" s="412" t="str">
        <f t="array" ref="AM26">INDEX(_Rge_Data_3rd_CY,$B26,AM$1)</f>
        <v/>
      </c>
      <c r="AN26" s="412">
        <f t="array" ref="AN26">INDEX(_Rge_Data_3rd_CY,$B26,AN$1)</f>
        <v>0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0</v>
      </c>
      <c r="AU26" s="412">
        <f t="array" ref="AU26">INDEX(_Rge_Data_3rd_CY,$B26,AU$1)</f>
        <v>0</v>
      </c>
      <c r="AV26" s="283">
        <f t="shared" si="10"/>
        <v>0</v>
      </c>
      <c r="AW26" s="413">
        <f t="shared" si="8"/>
        <v>0</v>
      </c>
      <c r="AX26" s="289">
        <f>IFERROR(IF(AND($F26="OPEN",$AH26&gt;0),$AH26*_SoP*$AW26,IF(AND($F26="CLOSED",$AH26&gt;0),$AH26*_SoL*$AW26,0)),0)</f>
        <v>0</v>
      </c>
      <c r="AY26" s="289">
        <f>IFERROR(IF($AH26&lt;0,$AH26*_SoL,0),0)</f>
        <v>0</v>
      </c>
      <c r="AZ26" s="414">
        <f t="shared" si="11"/>
        <v>0</v>
      </c>
      <c r="BA26" s="414">
        <f t="shared" si="12"/>
        <v>0</v>
      </c>
      <c r="BB26" s="414">
        <f t="shared" si="13"/>
        <v>0</v>
      </c>
      <c r="BC26" s="415">
        <f t="shared" si="14"/>
        <v>0</v>
      </c>
      <c r="BD26" s="416">
        <f t="shared" si="15"/>
        <v>0</v>
      </c>
      <c r="BE26" s="417">
        <f t="shared" si="16"/>
        <v>0</v>
      </c>
      <c r="BF26" s="418">
        <f t="shared" si="17"/>
        <v>0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/>
      </c>
      <c r="E27" s="391" t="str">
        <f t="array" ref="E27">IF(INDEX(_Rge_Data_3rd_CY,$B27,E$1)=0,"",TEXT(INDEX(_Rge_Data_3rd_CY,$B27,E$1),"JJJJMMTT"))</f>
        <v/>
      </c>
      <c r="F27" s="403" t="str">
        <f t="array" ref="F27">INDEX(_Rge_Data_3rd_CY,$B27,F$1)</f>
        <v>Open</v>
      </c>
      <c r="G27" s="392">
        <f t="array" ref="G27">IFERROR(MATCH(INDEX(_Rge_Data_3rd_CY,$B27,G$1),_Rge_Projectstatus,0),"")</f>
        <v>1</v>
      </c>
      <c r="H27" s="404" t="str">
        <f t="array" ref="H27">INDEX(_Rge_Data_3rd_CY,$B27,H$1)</f>
        <v/>
      </c>
      <c r="I27" s="405" t="str">
        <f t="array" ref="I27">INDEX(_Rge_Data_3rd_CY,$B27,I$1)</f>
        <v/>
      </c>
      <c r="J27" s="405" t="str">
        <f t="array" ref="J27">INDEX(_Rge_Data_3rd_CY,$B27,J$1)</f>
        <v/>
      </c>
      <c r="K27" s="405" t="str">
        <f t="array" ref="K27">INDEX(_Rge_Data_3rd_CY,$B27,K$1)</f>
        <v/>
      </c>
      <c r="L27" s="406">
        <f t="array" ref="L27">INDEX(_Rge_Data_3rd_CY,$B27,L$1)</f>
        <v>0</v>
      </c>
      <c r="M27" s="406">
        <f t="array" ref="M27">INDEX(_Rge_Data_3rd_CY,$B27,M$1)</f>
        <v>0</v>
      </c>
      <c r="N27" s="406">
        <f t="array" ref="N27">INDEX(_Rge_Data_3rd_CY,$B27,N$1)</f>
        <v>0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0</v>
      </c>
      <c r="T27" s="406">
        <f t="shared" si="5"/>
        <v>0</v>
      </c>
      <c r="U27" s="407">
        <f t="shared" si="6"/>
        <v>0</v>
      </c>
      <c r="V27" s="408" t="str">
        <f t="array" ref="V27">INDEX(_Rge_Data_3rd_CY,$B27,V$1)</f>
        <v/>
      </c>
      <c r="W27" s="409" t="str">
        <f t="array" ref="W27">INDEX(_Rge_Data_3rd_CY,$B27,W$1)</f>
        <v/>
      </c>
      <c r="X27" s="409" t="str">
        <f t="array" ref="X27">INDEX(_Rge_Data_3rd_CY,$B27,X$1)</f>
        <v/>
      </c>
      <c r="Y27" s="409" t="str">
        <f t="array" ref="Y27">INDEX(_Rge_Data_3rd_CY,$B27,Y$1)</f>
        <v/>
      </c>
      <c r="Z27" s="409">
        <f t="array" ref="Z27">INDEX(_Rge_Data_3rd_CY,$B27,Z$1)</f>
        <v>0</v>
      </c>
      <c r="AA27" s="409">
        <f t="array" ref="AA27">INDEX(_Rge_Data_3rd_CY,$B27,AA$1)</f>
        <v>0</v>
      </c>
      <c r="AB27" s="409">
        <f t="array" ref="AB27">INDEX(_Rge_Data_3rd_CY,$B27,AB$1)</f>
        <v>0</v>
      </c>
      <c r="AC27" s="409">
        <f t="array" ref="AC27">INDEX(_Rge_Data_3rd_CY,$B27,AC$1)</f>
        <v>0</v>
      </c>
      <c r="AD27" s="409">
        <f t="array" ref="AD27">INDEX(_Rge_Data_3rd_CY,$B27,AD$1)</f>
        <v>0</v>
      </c>
      <c r="AE27" s="409" t="str">
        <f t="array" ref="AE27">INDEX(_Rge_Data_3rd_CY,$B27,AE$1)</f>
        <v/>
      </c>
      <c r="AF27" s="409">
        <f t="array" ref="AF27">INDEX(_Rge_Data_3rd_CY,$B27,AF$1)</f>
        <v>0</v>
      </c>
      <c r="AG27" s="409">
        <f t="array" ref="AG27">INDEX(_Rge_Data_3rd_CY,$B27,AG$1)</f>
        <v>0</v>
      </c>
      <c r="AH27" s="409">
        <f t="shared" si="7"/>
        <v>0</v>
      </c>
      <c r="AI27" s="410" t="str">
        <f t="shared" si="9"/>
        <v/>
      </c>
      <c r="AJ27" s="411" t="str">
        <f t="array" ref="AJ27">INDEX(_Rge_Data_3rd_CY,$B27,AJ$1)</f>
        <v/>
      </c>
      <c r="AK27" s="412" t="str">
        <f t="array" ref="AK27">INDEX(_Rge_Data_3rd_CY,$B27,AK$1)</f>
        <v/>
      </c>
      <c r="AL27" s="412" t="str">
        <f t="array" ref="AL27">INDEX(_Rge_Data_3rd_CY,$B27,AL$1)</f>
        <v/>
      </c>
      <c r="AM27" s="412" t="str">
        <f t="array" ref="AM27">INDEX(_Rge_Data_3rd_CY,$B27,AM$1)</f>
        <v/>
      </c>
      <c r="AN27" s="412">
        <f t="array" ref="AN27">INDEX(_Rge_Data_3rd_CY,$B27,AN$1)</f>
        <v>0</v>
      </c>
      <c r="AO27" s="412">
        <f t="array" ref="AO27">INDEX(_Rge_Data_3rd_CY,$B27,AO$1)</f>
        <v>0</v>
      </c>
      <c r="AP27" s="412">
        <f t="array" ref="AP27">INDEX(_Rge_Data_3rd_CY,$B27,AP$1)</f>
        <v>0</v>
      </c>
      <c r="AQ27" s="412">
        <f t="array" ref="AQ27">INDEX(_Rge_Data_3rd_CY,$B27,AQ$1)</f>
        <v>0</v>
      </c>
      <c r="AR27" s="412">
        <f t="array" ref="AR27">INDEX(_Rge_Data_3rd_CY,$B27,AR$1)</f>
        <v>0</v>
      </c>
      <c r="AS27" s="412" t="str">
        <f t="array" ref="AS27">INDEX(_Rge_Data_3rd_CY,$B27,AS$1)</f>
        <v/>
      </c>
      <c r="AT27" s="412">
        <f t="array" ref="AT27">INDEX(_Rge_Data_3rd_CY,$B27,AT$1)</f>
        <v>0</v>
      </c>
      <c r="AU27" s="412">
        <f t="array" ref="AU27">INDEX(_Rge_Data_3rd_CY,$B27,AU$1)</f>
        <v>0</v>
      </c>
      <c r="AV27" s="283">
        <f t="shared" si="10"/>
        <v>0</v>
      </c>
      <c r="AW27" s="413">
        <f t="shared" si="8"/>
        <v>0</v>
      </c>
      <c r="AX27" s="289">
        <f>IFERROR(IF(AND($F27="OPEN",$AH27&gt;0),$AH27*_SoP*$AW27,IF(AND($F27="CLOSED",$AH27&gt;0),$AH27*_SoL*$AW27,0)),0)</f>
        <v>0</v>
      </c>
      <c r="AY27" s="289">
        <f>IFERROR(IF($AH27&lt;0,$AH27*_SoL,0),0)</f>
        <v>0</v>
      </c>
      <c r="AZ27" s="414">
        <f t="shared" si="11"/>
        <v>0</v>
      </c>
      <c r="BA27" s="414">
        <f t="shared" si="12"/>
        <v>0</v>
      </c>
      <c r="BB27" s="414">
        <f t="shared" si="13"/>
        <v>0</v>
      </c>
      <c r="BC27" s="415">
        <f t="shared" si="14"/>
        <v>0</v>
      </c>
      <c r="BD27" s="416">
        <f t="shared" si="15"/>
        <v>0</v>
      </c>
      <c r="BE27" s="417">
        <f t="shared" si="16"/>
        <v>0</v>
      </c>
      <c r="BF27" s="418">
        <f t="shared" si="17"/>
        <v>0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/>
      </c>
      <c r="E28" s="391" t="str">
        <f t="array" ref="E28">IF(INDEX(_Rge_Data_3rd_CY,$B28,E$1)=0,"",TEXT(INDEX(_Rge_Data_3rd_CY,$B28,E$1),"JJJJMMTT"))</f>
        <v/>
      </c>
      <c r="F28" s="403" t="str">
        <f t="array" ref="F28">INDEX(_Rge_Data_3rd_CY,$B28,F$1)</f>
        <v>Open</v>
      </c>
      <c r="G28" s="392">
        <f t="array" ref="G28">IFERROR(MATCH(INDEX(_Rge_Data_3rd_CY,$B28,G$1),_Rge_Projectstatus,0),"")</f>
        <v>1</v>
      </c>
      <c r="H28" s="404" t="str">
        <f t="array" ref="H28">INDEX(_Rge_Data_3rd_CY,$B28,H$1)</f>
        <v/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0</v>
      </c>
      <c r="T28" s="406">
        <f t="shared" si="5"/>
        <v>0</v>
      </c>
      <c r="U28" s="407">
        <f t="shared" si="6"/>
        <v>0</v>
      </c>
      <c r="V28" s="408" t="str">
        <f t="array" ref="V28">INDEX(_Rge_Data_3rd_CY,$B28,V$1)</f>
        <v/>
      </c>
      <c r="W28" s="409" t="str">
        <f t="array" ref="W28">INDEX(_Rge_Data_3rd_CY,$B28,W$1)</f>
        <v/>
      </c>
      <c r="X28" s="409" t="str">
        <f t="array" ref="X28">INDEX(_Rge_Data_3rd_CY,$B28,X$1)</f>
        <v/>
      </c>
      <c r="Y28" s="409" t="str">
        <f t="array" ref="Y28">INDEX(_Rge_Data_3rd_CY,$B28,Y$1)</f>
        <v/>
      </c>
      <c r="Z28" s="409">
        <f t="array" ref="Z28">INDEX(_Rge_Data_3rd_CY,$B28,Z$1)</f>
        <v>0</v>
      </c>
      <c r="AA28" s="409">
        <f t="array" ref="AA28">INDEX(_Rge_Data_3rd_CY,$B28,AA$1)</f>
        <v>0</v>
      </c>
      <c r="AB28" s="409">
        <f t="array" ref="AB28">INDEX(_Rge_Data_3rd_CY,$B28,AB$1)</f>
        <v>0</v>
      </c>
      <c r="AC28" s="409">
        <f t="array" ref="AC28">INDEX(_Rge_Data_3rd_CY,$B28,AC$1)</f>
        <v>0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0</v>
      </c>
      <c r="AG28" s="409">
        <f t="array" ref="AG28">INDEX(_Rge_Data_3rd_CY,$B28,AG$1)</f>
        <v>0</v>
      </c>
      <c r="AH28" s="409">
        <f t="shared" si="7"/>
        <v>0</v>
      </c>
      <c r="AI28" s="410" t="str">
        <f t="shared" si="9"/>
        <v/>
      </c>
      <c r="AJ28" s="411" t="str">
        <f t="array" ref="AJ28">INDEX(_Rge_Data_3rd_CY,$B28,AJ$1)</f>
        <v/>
      </c>
      <c r="AK28" s="412" t="str">
        <f t="array" ref="AK28">INDEX(_Rge_Data_3rd_CY,$B28,AK$1)</f>
        <v/>
      </c>
      <c r="AL28" s="412" t="str">
        <f t="array" ref="AL28">INDEX(_Rge_Data_3rd_CY,$B28,AL$1)</f>
        <v/>
      </c>
      <c r="AM28" s="412" t="str">
        <f t="array" ref="AM28">INDEX(_Rge_Data_3rd_CY,$B28,AM$1)</f>
        <v/>
      </c>
      <c r="AN28" s="412">
        <f t="array" ref="AN28">INDEX(_Rge_Data_3rd_CY,$B28,AN$1)</f>
        <v>0</v>
      </c>
      <c r="AO28" s="412">
        <f t="array" ref="AO28">INDEX(_Rge_Data_3rd_CY,$B28,AO$1)</f>
        <v>0</v>
      </c>
      <c r="AP28" s="412">
        <f t="array" ref="AP28">INDEX(_Rge_Data_3rd_CY,$B28,AP$1)</f>
        <v>0</v>
      </c>
      <c r="AQ28" s="412">
        <f t="array" ref="AQ28">INDEX(_Rge_Data_3rd_CY,$B28,AQ$1)</f>
        <v>0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0</v>
      </c>
      <c r="AU28" s="412">
        <f t="array" ref="AU28">INDEX(_Rge_Data_3rd_CY,$B28,AU$1)</f>
        <v>0</v>
      </c>
      <c r="AV28" s="283">
        <f t="shared" si="10"/>
        <v>0</v>
      </c>
      <c r="AW28" s="413">
        <f t="shared" si="8"/>
        <v>0</v>
      </c>
      <c r="AX28" s="289">
        <f>IFERROR(IF(AND($F28="OPEN",$AH28&gt;0),$AH28*_SoP*$AW28,IF(AND($F28="CLOSED",$AH28&gt;0),$AH28*_SoL*$AW28,0)),0)</f>
        <v>0</v>
      </c>
      <c r="AY28" s="289">
        <f>IFERROR(IF($AH28&lt;0,$AH28*_SoL,0),0)</f>
        <v>0</v>
      </c>
      <c r="AZ28" s="414">
        <f t="shared" si="11"/>
        <v>0</v>
      </c>
      <c r="BA28" s="414">
        <f t="shared" si="12"/>
        <v>0</v>
      </c>
      <c r="BB28" s="414">
        <f t="shared" si="13"/>
        <v>0</v>
      </c>
      <c r="BC28" s="415">
        <f t="shared" si="14"/>
        <v>0</v>
      </c>
      <c r="BD28" s="416">
        <f t="shared" si="15"/>
        <v>0</v>
      </c>
      <c r="BE28" s="417">
        <f t="shared" si="16"/>
        <v>0</v>
      </c>
      <c r="BF28" s="418">
        <f t="shared" si="17"/>
        <v>0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/>
      </c>
      <c r="E29" s="391" t="str">
        <f t="array" ref="E29">IF(INDEX(_Rge_Data_3rd_CY,$B29,E$1)=0,"",TEXT(INDEX(_Rge_Data_3rd_CY,$B29,E$1),"JJJJMMTT"))</f>
        <v/>
      </c>
      <c r="F29" s="403" t="str">
        <f t="array" ref="F29">INDEX(_Rge_Data_3rd_CY,$B29,F$1)</f>
        <v>Open</v>
      </c>
      <c r="G29" s="392">
        <f t="array" ref="G29">IFERROR(MATCH(INDEX(_Rge_Data_3rd_CY,$B29,G$1),_Rge_Projectstatus,0),"")</f>
        <v>1</v>
      </c>
      <c r="H29" s="404" t="str">
        <f t="array" ref="H29">INDEX(_Rge_Data_3rd_CY,$B29,H$1)</f>
        <v/>
      </c>
      <c r="I29" s="405" t="str">
        <f t="array" ref="I29">INDEX(_Rge_Data_3rd_CY,$B29,I$1)</f>
        <v/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0</v>
      </c>
      <c r="M29" s="406">
        <f t="array" ref="M29">INDEX(_Rge_Data_3rd_CY,$B29,M$1)</f>
        <v>0</v>
      </c>
      <c r="N29" s="406">
        <f t="array" ref="N29">INDEX(_Rge_Data_3rd_CY,$B29,N$1)</f>
        <v>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0</v>
      </c>
      <c r="T29" s="406">
        <f t="shared" si="5"/>
        <v>0</v>
      </c>
      <c r="U29" s="407">
        <f t="shared" si="6"/>
        <v>0</v>
      </c>
      <c r="V29" s="408" t="str">
        <f t="array" ref="V29">INDEX(_Rge_Data_3rd_CY,$B29,V$1)</f>
        <v/>
      </c>
      <c r="W29" s="409" t="str">
        <f t="array" ref="W29">INDEX(_Rge_Data_3rd_CY,$B29,W$1)</f>
        <v/>
      </c>
      <c r="X29" s="409" t="str">
        <f t="array" ref="X29">INDEX(_Rge_Data_3rd_CY,$B29,X$1)</f>
        <v/>
      </c>
      <c r="Y29" s="409" t="str">
        <f t="array" ref="Y29">INDEX(_Rge_Data_3rd_CY,$B29,Y$1)</f>
        <v/>
      </c>
      <c r="Z29" s="409">
        <f t="array" ref="Z29">INDEX(_Rge_Data_3rd_CY,$B29,Z$1)</f>
        <v>0</v>
      </c>
      <c r="AA29" s="409">
        <f t="array" ref="AA29">INDEX(_Rge_Data_3rd_CY,$B29,AA$1)</f>
        <v>0</v>
      </c>
      <c r="AB29" s="409">
        <f t="array" ref="AB29">INDEX(_Rge_Data_3rd_CY,$B29,AB$1)</f>
        <v>0</v>
      </c>
      <c r="AC29" s="409">
        <f t="array" ref="AC29">INDEX(_Rge_Data_3rd_CY,$B29,AC$1)</f>
        <v>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0</v>
      </c>
      <c r="AG29" s="409">
        <f t="array" ref="AG29">INDEX(_Rge_Data_3rd_CY,$B29,AG$1)</f>
        <v>0</v>
      </c>
      <c r="AH29" s="409">
        <f t="shared" si="7"/>
        <v>0</v>
      </c>
      <c r="AI29" s="410" t="str">
        <f t="shared" si="9"/>
        <v/>
      </c>
      <c r="AJ29" s="411" t="str">
        <f t="array" ref="AJ29">INDEX(_Rge_Data_3rd_CY,$B29,AJ$1)</f>
        <v/>
      </c>
      <c r="AK29" s="412" t="str">
        <f t="array" ref="AK29">INDEX(_Rge_Data_3rd_CY,$B29,AK$1)</f>
        <v/>
      </c>
      <c r="AL29" s="412" t="str">
        <f t="array" ref="AL29">INDEX(_Rge_Data_3rd_CY,$B29,AL$1)</f>
        <v/>
      </c>
      <c r="AM29" s="412" t="str">
        <f t="array" ref="AM29">INDEX(_Rge_Data_3rd_CY,$B29,AM$1)</f>
        <v/>
      </c>
      <c r="AN29" s="412">
        <f t="array" ref="AN29">INDEX(_Rge_Data_3rd_CY,$B29,AN$1)</f>
        <v>0</v>
      </c>
      <c r="AO29" s="412">
        <f t="array" ref="AO29">INDEX(_Rge_Data_3rd_CY,$B29,AO$1)</f>
        <v>0</v>
      </c>
      <c r="AP29" s="412">
        <f t="array" ref="AP29">INDEX(_Rge_Data_3rd_CY,$B29,AP$1)</f>
        <v>0</v>
      </c>
      <c r="AQ29" s="412">
        <f t="array" ref="AQ29">INDEX(_Rge_Data_3rd_CY,$B29,AQ$1)</f>
        <v>0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0</v>
      </c>
      <c r="AU29" s="412">
        <f t="array" ref="AU29">INDEX(_Rge_Data_3rd_CY,$B29,AU$1)</f>
        <v>0</v>
      </c>
      <c r="AV29" s="283">
        <f t="shared" si="10"/>
        <v>0</v>
      </c>
      <c r="AW29" s="413">
        <f t="shared" si="8"/>
        <v>0</v>
      </c>
      <c r="AX29" s="289">
        <f>IFERROR(IF(AND($F29="OPEN",$AH29&gt;0),$AH29*_SoP*$AW29,IF(AND($F29="CLOSED",$AH29&gt;0),$AH29*_SoL*$AW29,0)),0)</f>
        <v>0</v>
      </c>
      <c r="AY29" s="289">
        <f>IFERROR(IF($AH29&lt;0,$AH29*_SoL,0),0)</f>
        <v>0</v>
      </c>
      <c r="AZ29" s="414">
        <f t="shared" si="11"/>
        <v>0</v>
      </c>
      <c r="BA29" s="414">
        <f t="shared" si="12"/>
        <v>0</v>
      </c>
      <c r="BB29" s="414">
        <f t="shared" si="13"/>
        <v>0</v>
      </c>
      <c r="BC29" s="415">
        <f t="shared" si="14"/>
        <v>0</v>
      </c>
      <c r="BD29" s="416">
        <f t="shared" si="15"/>
        <v>0</v>
      </c>
      <c r="BE29" s="417">
        <f t="shared" si="16"/>
        <v>0</v>
      </c>
      <c r="BF29" s="418">
        <f t="shared" si="17"/>
        <v>0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/>
      </c>
      <c r="E30" s="391" t="str">
        <f t="array" ref="E30">IF(INDEX(_Rge_Data_3rd_CY,$B30,E$1)=0,"",TEXT(INDEX(_Rge_Data_3rd_CY,$B30,E$1),"JJJJMMTT"))</f>
        <v/>
      </c>
      <c r="F30" s="403" t="str">
        <f t="array" ref="F30">INDEX(_Rge_Data_3rd_CY,$B30,F$1)</f>
        <v>Open</v>
      </c>
      <c r="G30" s="392">
        <f t="array" ref="G30">IFERROR(MATCH(INDEX(_Rge_Data_3rd_CY,$B30,G$1),_Rge_Projectstatus,0),"")</f>
        <v>1</v>
      </c>
      <c r="H30" s="404" t="str">
        <f t="array" ref="H30">INDEX(_Rge_Data_3rd_CY,$B30,H$1)</f>
        <v/>
      </c>
      <c r="I30" s="405" t="str">
        <f t="array" ref="I30">INDEX(_Rge_Data_3rd_CY,$B30,I$1)</f>
        <v/>
      </c>
      <c r="J30" s="405" t="str">
        <f t="array" ref="J30">INDEX(_Rge_Data_3rd_CY,$B30,J$1)</f>
        <v/>
      </c>
      <c r="K30" s="405" t="str">
        <f t="array" ref="K30">INDEX(_Rge_Data_3rd_CY,$B30,K$1)</f>
        <v/>
      </c>
      <c r="L30" s="406">
        <f t="array" ref="L30">INDEX(_Rge_Data_3rd_CY,$B30,L$1)</f>
        <v>0</v>
      </c>
      <c r="M30" s="406">
        <f t="array" ref="M30">INDEX(_Rge_Data_3rd_CY,$B30,M$1)</f>
        <v>0</v>
      </c>
      <c r="N30" s="406">
        <f t="array" ref="N30">INDEX(_Rge_Data_3rd_CY,$B30,N$1)</f>
        <v>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0</v>
      </c>
      <c r="T30" s="406">
        <f t="shared" si="5"/>
        <v>0</v>
      </c>
      <c r="U30" s="407">
        <f t="shared" si="6"/>
        <v>0</v>
      </c>
      <c r="V30" s="408" t="str">
        <f t="array" ref="V30">INDEX(_Rge_Data_3rd_CY,$B30,V$1)</f>
        <v/>
      </c>
      <c r="W30" s="409" t="str">
        <f t="array" ref="W30">INDEX(_Rge_Data_3rd_CY,$B30,W$1)</f>
        <v/>
      </c>
      <c r="X30" s="409" t="str">
        <f t="array" ref="X30">INDEX(_Rge_Data_3rd_CY,$B30,X$1)</f>
        <v/>
      </c>
      <c r="Y30" s="409" t="str">
        <f t="array" ref="Y30">INDEX(_Rge_Data_3rd_CY,$B30,Y$1)</f>
        <v/>
      </c>
      <c r="Z30" s="409">
        <f t="array" ref="Z30">INDEX(_Rge_Data_3rd_CY,$B30,Z$1)</f>
        <v>0</v>
      </c>
      <c r="AA30" s="409">
        <f t="array" ref="AA30">INDEX(_Rge_Data_3rd_CY,$B30,AA$1)</f>
        <v>0</v>
      </c>
      <c r="AB30" s="409">
        <f t="array" ref="AB30">INDEX(_Rge_Data_3rd_CY,$B30,AB$1)</f>
        <v>0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0</v>
      </c>
      <c r="AG30" s="409">
        <f t="array" ref="AG30">INDEX(_Rge_Data_3rd_CY,$B30,AG$1)</f>
        <v>0</v>
      </c>
      <c r="AH30" s="409">
        <f t="shared" si="7"/>
        <v>0</v>
      </c>
      <c r="AI30" s="410" t="str">
        <f t="shared" si="9"/>
        <v/>
      </c>
      <c r="AJ30" s="411" t="str">
        <f t="array" ref="AJ30">INDEX(_Rge_Data_3rd_CY,$B30,AJ$1)</f>
        <v/>
      </c>
      <c r="AK30" s="412" t="str">
        <f t="array" ref="AK30">INDEX(_Rge_Data_3rd_CY,$B30,AK$1)</f>
        <v/>
      </c>
      <c r="AL30" s="412" t="str">
        <f t="array" ref="AL30">INDEX(_Rge_Data_3rd_CY,$B30,AL$1)</f>
        <v/>
      </c>
      <c r="AM30" s="412" t="str">
        <f t="array" ref="AM30">INDEX(_Rge_Data_3rd_CY,$B30,AM$1)</f>
        <v/>
      </c>
      <c r="AN30" s="412">
        <f t="array" ref="AN30">INDEX(_Rge_Data_3rd_CY,$B30,AN$1)</f>
        <v>0</v>
      </c>
      <c r="AO30" s="412">
        <f t="array" ref="AO30">INDEX(_Rge_Data_3rd_CY,$B30,AO$1)</f>
        <v>0</v>
      </c>
      <c r="AP30" s="412">
        <f t="array" ref="AP30">INDEX(_Rge_Data_3rd_CY,$B30,AP$1)</f>
        <v>0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0</v>
      </c>
      <c r="AU30" s="412">
        <f t="array" ref="AU30">INDEX(_Rge_Data_3rd_CY,$B30,AU$1)</f>
        <v>0</v>
      </c>
      <c r="AV30" s="283">
        <f t="shared" si="10"/>
        <v>0</v>
      </c>
      <c r="AW30" s="413">
        <f t="shared" si="8"/>
        <v>0</v>
      </c>
      <c r="AX30" s="289">
        <f>IFERROR(IF(AND($F30="OPEN",$AH30&gt;0),$AH30*_SoP*$AW30,IF(AND($F30="CLOSED",$AH30&gt;0),$AH30*_SoL*$AW30,0)),0)</f>
        <v>0</v>
      </c>
      <c r="AY30" s="289">
        <f>IFERROR(IF($AH30&lt;0,$AH30*_SoL,0),0)</f>
        <v>0</v>
      </c>
      <c r="AZ30" s="414">
        <f t="shared" si="11"/>
        <v>0</v>
      </c>
      <c r="BA30" s="414">
        <f t="shared" si="12"/>
        <v>0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/>
      </c>
      <c r="E31" s="391" t="str">
        <f t="array" ref="E31">IF(INDEX(_Rge_Data_3rd_CY,$B31,E$1)=0,"",TEXT(INDEX(_Rge_Data_3rd_CY,$B31,E$1),"JJJJMMTT"))</f>
        <v/>
      </c>
      <c r="F31" s="403" t="str">
        <f t="array" ref="F31">INDEX(_Rge_Data_3rd_CY,$B31,F$1)</f>
        <v>Open</v>
      </c>
      <c r="G31" s="392">
        <f t="array" ref="G31">IFERROR(MATCH(INDEX(_Rge_Data_3rd_CY,$B31,G$1),_Rge_Projectstatus,0),"")</f>
        <v>1</v>
      </c>
      <c r="H31" s="404" t="str">
        <f t="array" ref="H31">INDEX(_Rge_Data_3rd_CY,$B31,H$1)</f>
        <v/>
      </c>
      <c r="I31" s="405" t="str">
        <f t="array" ref="I31">INDEX(_Rge_Data_3rd_CY,$B31,I$1)</f>
        <v/>
      </c>
      <c r="J31" s="405" t="str">
        <f t="array" ref="J31">INDEX(_Rge_Data_3rd_CY,$B31,J$1)</f>
        <v/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0</v>
      </c>
      <c r="T31" s="406">
        <f t="shared" si="5"/>
        <v>0</v>
      </c>
      <c r="U31" s="407">
        <f t="shared" si="6"/>
        <v>0</v>
      </c>
      <c r="V31" s="408" t="str">
        <f t="array" ref="V31">INDEX(_Rge_Data_3rd_CY,$B31,V$1)</f>
        <v/>
      </c>
      <c r="W31" s="409" t="str">
        <f t="array" ref="W31">INDEX(_Rge_Data_3rd_CY,$B31,W$1)</f>
        <v/>
      </c>
      <c r="X31" s="409" t="str">
        <f t="array" ref="X31">INDEX(_Rge_Data_3rd_CY,$B31,X$1)</f>
        <v/>
      </c>
      <c r="Y31" s="409" t="str">
        <f t="array" ref="Y31">INDEX(_Rge_Data_3rd_CY,$B31,Y$1)</f>
        <v/>
      </c>
      <c r="Z31" s="409">
        <f t="array" ref="Z31">INDEX(_Rge_Data_3rd_CY,$B31,Z$1)</f>
        <v>0</v>
      </c>
      <c r="AA31" s="409">
        <f t="array" ref="AA31">INDEX(_Rge_Data_3rd_CY,$B31,AA$1)</f>
        <v>0</v>
      </c>
      <c r="AB31" s="409">
        <f t="array" ref="AB31">INDEX(_Rge_Data_3rd_CY,$B31,AB$1)</f>
        <v>0</v>
      </c>
      <c r="AC31" s="409">
        <f t="array" ref="AC31">INDEX(_Rge_Data_3rd_CY,$B31,AC$1)</f>
        <v>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0</v>
      </c>
      <c r="AG31" s="409">
        <f t="array" ref="AG31">INDEX(_Rge_Data_3rd_CY,$B31,AG$1)</f>
        <v>0</v>
      </c>
      <c r="AH31" s="409">
        <f t="shared" si="7"/>
        <v>0</v>
      </c>
      <c r="AI31" s="410" t="str">
        <f t="shared" si="9"/>
        <v/>
      </c>
      <c r="AJ31" s="411" t="str">
        <f t="array" ref="AJ31">INDEX(_Rge_Data_3rd_CY,$B31,AJ$1)</f>
        <v/>
      </c>
      <c r="AK31" s="412" t="str">
        <f t="array" ref="AK31">INDEX(_Rge_Data_3rd_CY,$B31,AK$1)</f>
        <v/>
      </c>
      <c r="AL31" s="412" t="str">
        <f t="array" ref="AL31">INDEX(_Rge_Data_3rd_CY,$B31,AL$1)</f>
        <v/>
      </c>
      <c r="AM31" s="412" t="str">
        <f t="array" ref="AM31">INDEX(_Rge_Data_3rd_CY,$B31,AM$1)</f>
        <v/>
      </c>
      <c r="AN31" s="412">
        <f t="array" ref="AN31">INDEX(_Rge_Data_3rd_CY,$B31,AN$1)</f>
        <v>0</v>
      </c>
      <c r="AO31" s="412">
        <f t="array" ref="AO31">INDEX(_Rge_Data_3rd_CY,$B31,AO$1)</f>
        <v>0</v>
      </c>
      <c r="AP31" s="412">
        <f t="array" ref="AP31">INDEX(_Rge_Data_3rd_CY,$B31,AP$1)</f>
        <v>0</v>
      </c>
      <c r="AQ31" s="412">
        <f t="array" ref="AQ31">INDEX(_Rge_Data_3rd_CY,$B31,AQ$1)</f>
        <v>0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0</v>
      </c>
      <c r="AU31" s="412">
        <f t="array" ref="AU31">INDEX(_Rge_Data_3rd_CY,$B31,AU$1)</f>
        <v>0</v>
      </c>
      <c r="AV31" s="283">
        <f t="shared" si="10"/>
        <v>0</v>
      </c>
      <c r="AW31" s="413">
        <f t="shared" si="8"/>
        <v>0</v>
      </c>
      <c r="AX31" s="289">
        <f>IFERROR(IF(AND($F31="OPEN",$AH31&gt;0),$AH31*_SoP*$AW31,IF(AND($F31="CLOSED",$AH31&gt;0),$AH31*_SoL*$AW31,0)),0)</f>
        <v>0</v>
      </c>
      <c r="AY31" s="289">
        <f>IFERROR(IF($AH31&lt;0,$AH31*_SoL,0),0)</f>
        <v>0</v>
      </c>
      <c r="AZ31" s="414">
        <f t="shared" si="11"/>
        <v>0</v>
      </c>
      <c r="BA31" s="414">
        <f t="shared" si="12"/>
        <v>0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/>
      </c>
      <c r="E32" s="391" t="str">
        <f t="array" ref="E32">IF(INDEX(_Rge_Data_3rd_CY,$B32,E$1)=0,"",TEXT(INDEX(_Rge_Data_3rd_CY,$B32,E$1),"JJJJMMTT"))</f>
        <v/>
      </c>
      <c r="F32" s="403" t="str">
        <f t="array" ref="F32">INDEX(_Rge_Data_3rd_CY,$B32,F$1)</f>
        <v>Open</v>
      </c>
      <c r="G32" s="392">
        <f t="array" ref="G32">IFERROR(MATCH(INDEX(_Rge_Data_3rd_CY,$B32,G$1),_Rge_Projectstatus,0),"")</f>
        <v>1</v>
      </c>
      <c r="H32" s="404" t="str">
        <f t="array" ref="H32">INDEX(_Rge_Data_3rd_CY,$B32,H$1)</f>
        <v/>
      </c>
      <c r="I32" s="405" t="str">
        <f t="array" ref="I32">INDEX(_Rge_Data_3rd_CY,$B32,I$1)</f>
        <v/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0</v>
      </c>
      <c r="T32" s="406">
        <f t="shared" si="5"/>
        <v>0</v>
      </c>
      <c r="U32" s="407">
        <f t="shared" si="6"/>
        <v>0</v>
      </c>
      <c r="V32" s="408" t="str">
        <f t="array" ref="V32">INDEX(_Rge_Data_3rd_CY,$B32,V$1)</f>
        <v/>
      </c>
      <c r="W32" s="409" t="str">
        <f t="array" ref="W32">INDEX(_Rge_Data_3rd_CY,$B32,W$1)</f>
        <v/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0</v>
      </c>
      <c r="AA32" s="409">
        <f t="array" ref="AA32">INDEX(_Rge_Data_3rd_CY,$B32,AA$1)</f>
        <v>0</v>
      </c>
      <c r="AB32" s="409">
        <f t="array" ref="AB32">INDEX(_Rge_Data_3rd_CY,$B32,AB$1)</f>
        <v>0</v>
      </c>
      <c r="AC32" s="409">
        <f t="array" ref="AC32">INDEX(_Rge_Data_3rd_CY,$B32,AC$1)</f>
        <v>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0</v>
      </c>
      <c r="AG32" s="409">
        <f t="array" ref="AG32">INDEX(_Rge_Data_3rd_CY,$B32,AG$1)</f>
        <v>0</v>
      </c>
      <c r="AH32" s="409">
        <f t="shared" si="7"/>
        <v>0</v>
      </c>
      <c r="AI32" s="410" t="str">
        <f t="shared" si="9"/>
        <v/>
      </c>
      <c r="AJ32" s="411" t="str">
        <f t="array" ref="AJ32">INDEX(_Rge_Data_3rd_CY,$B32,AJ$1)</f>
        <v/>
      </c>
      <c r="AK32" s="412" t="str">
        <f t="array" ref="AK32">INDEX(_Rge_Data_3rd_CY,$B32,AK$1)</f>
        <v/>
      </c>
      <c r="AL32" s="412" t="str">
        <f t="array" ref="AL32">INDEX(_Rge_Data_3rd_CY,$B32,AL$1)</f>
        <v/>
      </c>
      <c r="AM32" s="412" t="str">
        <f t="array" ref="AM32">INDEX(_Rge_Data_3rd_CY,$B32,AM$1)</f>
        <v/>
      </c>
      <c r="AN32" s="412">
        <f t="array" ref="AN32">INDEX(_Rge_Data_3rd_CY,$B32,AN$1)</f>
        <v>0</v>
      </c>
      <c r="AO32" s="412">
        <f t="array" ref="AO32">INDEX(_Rge_Data_3rd_CY,$B32,AO$1)</f>
        <v>0</v>
      </c>
      <c r="AP32" s="412">
        <f t="array" ref="AP32">INDEX(_Rge_Data_3rd_CY,$B32,AP$1)</f>
        <v>0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0</v>
      </c>
      <c r="AU32" s="412">
        <f t="array" ref="AU32">INDEX(_Rge_Data_3rd_CY,$B32,AU$1)</f>
        <v>0</v>
      </c>
      <c r="AV32" s="283">
        <f t="shared" si="10"/>
        <v>0</v>
      </c>
      <c r="AW32" s="413">
        <f t="shared" si="8"/>
        <v>0</v>
      </c>
      <c r="AX32" s="289">
        <f>IFERROR(IF(AND($F32="OPEN",$AH32&gt;0),$AH32*_SoP*$AW32,IF(AND($F32="CLOSED",$AH32&gt;0),$AH32*_SoL*$AW32,0)),0)</f>
        <v>0</v>
      </c>
      <c r="AY32" s="289">
        <f>IFERROR(IF($AH32&lt;0,$AH32*_SoL,0),0)</f>
        <v>0</v>
      </c>
      <c r="AZ32" s="414">
        <f t="shared" si="11"/>
        <v>0</v>
      </c>
      <c r="BA32" s="414">
        <f t="shared" si="12"/>
        <v>0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/>
      </c>
      <c r="E33" s="391" t="str">
        <f t="array" ref="E33">IF(INDEX(_Rge_Data_3rd_CY,$B33,E$1)=0,"",TEXT(INDEX(_Rge_Data_3rd_CY,$B33,E$1),"JJJJMMTT"))</f>
        <v/>
      </c>
      <c r="F33" s="403" t="str">
        <f t="array" ref="F33">INDEX(_Rge_Data_3rd_CY,$B33,F$1)</f>
        <v>Open</v>
      </c>
      <c r="G33" s="392">
        <f t="array" ref="G33">IFERROR(MATCH(INDEX(_Rge_Data_3rd_CY,$B33,G$1),_Rge_Projectstatus,0),"")</f>
        <v>1</v>
      </c>
      <c r="H33" s="404" t="str">
        <f t="array" ref="H33">INDEX(_Rge_Data_3rd_CY,$B33,H$1)</f>
        <v/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0</v>
      </c>
      <c r="T33" s="406">
        <f t="shared" si="5"/>
        <v>0</v>
      </c>
      <c r="U33" s="407">
        <f t="shared" si="6"/>
        <v>0</v>
      </c>
      <c r="V33" s="408" t="str">
        <f t="array" ref="V33">INDEX(_Rge_Data_3rd_CY,$B33,V$1)</f>
        <v/>
      </c>
      <c r="W33" s="409" t="str">
        <f t="array" ref="W33">INDEX(_Rge_Data_3rd_CY,$B33,W$1)</f>
        <v/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0</v>
      </c>
      <c r="AA33" s="409">
        <f t="array" ref="AA33">INDEX(_Rge_Data_3rd_CY,$B33,AA$1)</f>
        <v>0</v>
      </c>
      <c r="AB33" s="409">
        <f t="array" ref="AB33">INDEX(_Rge_Data_3rd_CY,$B33,AB$1)</f>
        <v>0</v>
      </c>
      <c r="AC33" s="409">
        <f t="array" ref="AC33">INDEX(_Rge_Data_3rd_CY,$B33,AC$1)</f>
        <v>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0</v>
      </c>
      <c r="AG33" s="409">
        <f t="array" ref="AG33">INDEX(_Rge_Data_3rd_CY,$B33,AG$1)</f>
        <v>0</v>
      </c>
      <c r="AH33" s="409">
        <f t="shared" si="7"/>
        <v>0</v>
      </c>
      <c r="AI33" s="410" t="str">
        <f t="shared" si="9"/>
        <v/>
      </c>
      <c r="AJ33" s="411" t="str">
        <f t="array" ref="AJ33">INDEX(_Rge_Data_3rd_CY,$B33,AJ$1)</f>
        <v/>
      </c>
      <c r="AK33" s="412" t="str">
        <f t="array" ref="AK33">INDEX(_Rge_Data_3rd_CY,$B33,AK$1)</f>
        <v/>
      </c>
      <c r="AL33" s="412" t="str">
        <f t="array" ref="AL33">INDEX(_Rge_Data_3rd_CY,$B33,AL$1)</f>
        <v/>
      </c>
      <c r="AM33" s="412" t="str">
        <f t="array" ref="AM33">INDEX(_Rge_Data_3rd_CY,$B33,AM$1)</f>
        <v/>
      </c>
      <c r="AN33" s="412">
        <f t="array" ref="AN33">INDEX(_Rge_Data_3rd_CY,$B33,AN$1)</f>
        <v>0</v>
      </c>
      <c r="AO33" s="412">
        <f t="array" ref="AO33">INDEX(_Rge_Data_3rd_CY,$B33,AO$1)</f>
        <v>0</v>
      </c>
      <c r="AP33" s="412">
        <f t="array" ref="AP33">INDEX(_Rge_Data_3rd_CY,$B33,AP$1)</f>
        <v>0</v>
      </c>
      <c r="AQ33" s="412">
        <f t="array" ref="AQ33">INDEX(_Rge_Data_3rd_CY,$B33,AQ$1)</f>
        <v>0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0</v>
      </c>
      <c r="AU33" s="412">
        <f t="array" ref="AU33">INDEX(_Rge_Data_3rd_CY,$B33,AU$1)</f>
        <v>0</v>
      </c>
      <c r="AV33" s="283">
        <f t="shared" si="10"/>
        <v>0</v>
      </c>
      <c r="AW33" s="413">
        <f t="shared" si="8"/>
        <v>0</v>
      </c>
      <c r="AX33" s="289">
        <f>IFERROR(IF(AND($F33="OPEN",$AH33&gt;0),$AH33*_SoP*$AW33,IF(AND($F33="CLOSED",$AH33&gt;0),$AH33*_SoL*$AW33,0)),0)</f>
        <v>0</v>
      </c>
      <c r="AY33" s="289">
        <f>IFERROR(IF($AH33&lt;0,$AH33*_SoL,0),0)</f>
        <v>0</v>
      </c>
      <c r="AZ33" s="414">
        <f t="shared" si="11"/>
        <v>0</v>
      </c>
      <c r="BA33" s="414">
        <f t="shared" si="12"/>
        <v>0</v>
      </c>
      <c r="BB33" s="414">
        <f t="shared" si="13"/>
        <v>0</v>
      </c>
      <c r="BC33" s="415">
        <f t="shared" si="14"/>
        <v>0</v>
      </c>
      <c r="BD33" s="416">
        <f t="shared" si="15"/>
        <v>0</v>
      </c>
      <c r="BE33" s="417">
        <f t="shared" si="16"/>
        <v>0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/>
      </c>
      <c r="E34" s="391" t="str">
        <f t="array" ref="E34">IF(INDEX(_Rge_Data_3rd_CY,$B34,E$1)=0,"",TEXT(INDEX(_Rge_Data_3rd_CY,$B34,E$1),"JJJJMMTT"))</f>
        <v/>
      </c>
      <c r="F34" s="403" t="str">
        <f t="array" ref="F34">INDEX(_Rge_Data_3rd_CY,$B34,F$1)</f>
        <v>Open</v>
      </c>
      <c r="G34" s="392">
        <f t="array" ref="G34">IFERROR(MATCH(INDEX(_Rge_Data_3rd_CY,$B34,G$1),_Rge_Projectstatus,0),"")</f>
        <v>1</v>
      </c>
      <c r="H34" s="404" t="str">
        <f t="array" ref="H34">INDEX(_Rge_Data_3rd_CY,$B34,H$1)</f>
        <v/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0</v>
      </c>
      <c r="T34" s="406">
        <f t="shared" si="5"/>
        <v>0</v>
      </c>
      <c r="U34" s="407">
        <f t="shared" si="6"/>
        <v>0</v>
      </c>
      <c r="V34" s="408" t="str">
        <f t="array" ref="V34">INDEX(_Rge_Data_3rd_CY,$B34,V$1)</f>
        <v/>
      </c>
      <c r="W34" s="409" t="str">
        <f t="array" ref="W34">INDEX(_Rge_Data_3rd_CY,$B34,W$1)</f>
        <v/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0</v>
      </c>
      <c r="AA34" s="409">
        <f t="array" ref="AA34">INDEX(_Rge_Data_3rd_CY,$B34,AA$1)</f>
        <v>0</v>
      </c>
      <c r="AB34" s="409">
        <f t="array" ref="AB34">INDEX(_Rge_Data_3rd_CY,$B34,AB$1)</f>
        <v>0</v>
      </c>
      <c r="AC34" s="409">
        <f t="array" ref="AC34">INDEX(_Rge_Data_3rd_CY,$B34,AC$1)</f>
        <v>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0</v>
      </c>
      <c r="AG34" s="409">
        <f t="array" ref="AG34">INDEX(_Rge_Data_3rd_CY,$B34,AG$1)</f>
        <v>0</v>
      </c>
      <c r="AH34" s="409">
        <f t="shared" si="7"/>
        <v>0</v>
      </c>
      <c r="AI34" s="410" t="str">
        <f t="shared" si="9"/>
        <v/>
      </c>
      <c r="AJ34" s="411" t="str">
        <f t="array" ref="AJ34">INDEX(_Rge_Data_3rd_CY,$B34,AJ$1)</f>
        <v/>
      </c>
      <c r="AK34" s="412" t="str">
        <f t="array" ref="AK34">INDEX(_Rge_Data_3rd_CY,$B34,AK$1)</f>
        <v/>
      </c>
      <c r="AL34" s="412" t="str">
        <f t="array" ref="AL34">INDEX(_Rge_Data_3rd_CY,$B34,AL$1)</f>
        <v/>
      </c>
      <c r="AM34" s="412" t="str">
        <f t="array" ref="AM34">INDEX(_Rge_Data_3rd_CY,$B34,AM$1)</f>
        <v/>
      </c>
      <c r="AN34" s="412">
        <f t="array" ref="AN34">INDEX(_Rge_Data_3rd_CY,$B34,AN$1)</f>
        <v>0</v>
      </c>
      <c r="AO34" s="412">
        <f t="array" ref="AO34">INDEX(_Rge_Data_3rd_CY,$B34,AO$1)</f>
        <v>0</v>
      </c>
      <c r="AP34" s="412">
        <f t="array" ref="AP34">INDEX(_Rge_Data_3rd_CY,$B34,AP$1)</f>
        <v>0</v>
      </c>
      <c r="AQ34" s="412">
        <f t="array" ref="AQ34">INDEX(_Rge_Data_3rd_CY,$B34,AQ$1)</f>
        <v>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0</v>
      </c>
      <c r="AV34" s="283">
        <f t="shared" si="10"/>
        <v>0</v>
      </c>
      <c r="AW34" s="413">
        <f t="shared" si="8"/>
        <v>0</v>
      </c>
      <c r="AX34" s="289">
        <f>IFERROR(IF(AND($F34="OPEN",$AH34&gt;0),$AH34*_SoP*$AW34,IF(AND($F34="CLOSED",$AH34&gt;0),$AH34*_SoL*$AW34,0)),0)</f>
        <v>0</v>
      </c>
      <c r="AY34" s="289">
        <f>IFERROR(IF($AH34&lt;0,$AH34*_SoL,0),0)</f>
        <v>0</v>
      </c>
      <c r="AZ34" s="414">
        <f t="shared" si="11"/>
        <v>0</v>
      </c>
      <c r="BA34" s="414">
        <f t="shared" si="12"/>
        <v>0</v>
      </c>
      <c r="BB34" s="414">
        <f t="shared" si="13"/>
        <v>0</v>
      </c>
      <c r="BC34" s="415">
        <f t="shared" si="14"/>
        <v>0</v>
      </c>
      <c r="BD34" s="416">
        <f t="shared" si="15"/>
        <v>0</v>
      </c>
      <c r="BE34" s="417">
        <f t="shared" si="16"/>
        <v>0</v>
      </c>
      <c r="BF34" s="418">
        <f t="shared" si="17"/>
        <v>0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/>
      </c>
      <c r="E35" s="391" t="str">
        <f t="array" ref="E35">IF(INDEX(_Rge_Data_3rd_CY,$B35,E$1)=0,"",TEXT(INDEX(_Rge_Data_3rd_CY,$B35,E$1),"JJJJMMTT"))</f>
        <v/>
      </c>
      <c r="F35" s="403" t="str">
        <f t="array" ref="F35">INDEX(_Rge_Data_3rd_CY,$B35,F$1)</f>
        <v>Open</v>
      </c>
      <c r="G35" s="392">
        <f t="array" ref="G35">IFERROR(MATCH(INDEX(_Rge_Data_3rd_CY,$B35,G$1),_Rge_Projectstatus,0),"")</f>
        <v>1</v>
      </c>
      <c r="H35" s="404" t="str">
        <f t="array" ref="H35">INDEX(_Rge_Data_3rd_CY,$B35,H$1)</f>
        <v/>
      </c>
      <c r="I35" s="405" t="str">
        <f t="array" ref="I35">INDEX(_Rge_Data_3rd_CY,$B35,I$1)</f>
        <v/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0</v>
      </c>
      <c r="T35" s="406">
        <f t="shared" si="5"/>
        <v>0</v>
      </c>
      <c r="U35" s="407">
        <f t="shared" si="6"/>
        <v>0</v>
      </c>
      <c r="V35" s="408" t="str">
        <f t="array" ref="V35">INDEX(_Rge_Data_3rd_CY,$B35,V$1)</f>
        <v/>
      </c>
      <c r="W35" s="409" t="str">
        <f t="array" ref="W35">INDEX(_Rge_Data_3rd_CY,$B35,W$1)</f>
        <v/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0</v>
      </c>
      <c r="AA35" s="409">
        <f t="array" ref="AA35">INDEX(_Rge_Data_3rd_CY,$B35,AA$1)</f>
        <v>0</v>
      </c>
      <c r="AB35" s="409">
        <f t="array" ref="AB35">INDEX(_Rge_Data_3rd_CY,$B35,AB$1)</f>
        <v>0</v>
      </c>
      <c r="AC35" s="409">
        <f t="array" ref="AC35">INDEX(_Rge_Data_3rd_CY,$B35,AC$1)</f>
        <v>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0</v>
      </c>
      <c r="AG35" s="409">
        <f t="array" ref="AG35">INDEX(_Rge_Data_3rd_CY,$B35,AG$1)</f>
        <v>0</v>
      </c>
      <c r="AH35" s="409">
        <f t="shared" si="7"/>
        <v>0</v>
      </c>
      <c r="AI35" s="410" t="str">
        <f t="shared" si="9"/>
        <v/>
      </c>
      <c r="AJ35" s="411" t="str">
        <f t="array" ref="AJ35">INDEX(_Rge_Data_3rd_CY,$B35,AJ$1)</f>
        <v/>
      </c>
      <c r="AK35" s="412" t="str">
        <f t="array" ref="AK35">INDEX(_Rge_Data_3rd_CY,$B35,AK$1)</f>
        <v/>
      </c>
      <c r="AL35" s="412" t="str">
        <f t="array" ref="AL35">INDEX(_Rge_Data_3rd_CY,$B35,AL$1)</f>
        <v/>
      </c>
      <c r="AM35" s="412" t="str">
        <f t="array" ref="AM35">INDEX(_Rge_Data_3rd_CY,$B35,AM$1)</f>
        <v/>
      </c>
      <c r="AN35" s="412">
        <f t="array" ref="AN35">INDEX(_Rge_Data_3rd_CY,$B35,AN$1)</f>
        <v>0</v>
      </c>
      <c r="AO35" s="412">
        <f t="array" ref="AO35">INDEX(_Rge_Data_3rd_CY,$B35,AO$1)</f>
        <v>0</v>
      </c>
      <c r="AP35" s="412">
        <f t="array" ref="AP35">INDEX(_Rge_Data_3rd_CY,$B35,AP$1)</f>
        <v>0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0</v>
      </c>
      <c r="AU35" s="412">
        <f t="array" ref="AU35">INDEX(_Rge_Data_3rd_CY,$B35,AU$1)</f>
        <v>0</v>
      </c>
      <c r="AV35" s="283">
        <f t="shared" si="10"/>
        <v>0</v>
      </c>
      <c r="AW35" s="413">
        <f t="shared" si="8"/>
        <v>0</v>
      </c>
      <c r="AX35" s="289">
        <f>IFERROR(IF(AND($F35="OPEN",$AH35&gt;0),$AH35*_SoP*$AW35,IF(AND($F35="CLOSED",$AH35&gt;0),$AH35*_SoL*$AW35,0)),0)</f>
        <v>0</v>
      </c>
      <c r="AY35" s="289">
        <f>IFERROR(IF($AH35&lt;0,$AH35*_SoL,0),0)</f>
        <v>0</v>
      </c>
      <c r="AZ35" s="414">
        <f t="shared" si="11"/>
        <v>0</v>
      </c>
      <c r="BA35" s="414">
        <f t="shared" si="12"/>
        <v>0</v>
      </c>
      <c r="BB35" s="414">
        <f t="shared" si="13"/>
        <v>0</v>
      </c>
      <c r="BC35" s="415">
        <f t="shared" si="14"/>
        <v>0</v>
      </c>
      <c r="BD35" s="416">
        <f t="shared" si="15"/>
        <v>0</v>
      </c>
      <c r="BE35" s="417">
        <f t="shared" si="16"/>
        <v>0</v>
      </c>
      <c r="BF35" s="418">
        <f t="shared" si="17"/>
        <v>0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/>
      </c>
      <c r="E36" s="391" t="str">
        <f t="array" ref="E36">IF(INDEX(_Rge_Data_3rd_CY,$B36,E$1)=0,"",TEXT(INDEX(_Rge_Data_3rd_CY,$B36,E$1),"JJJJMMTT"))</f>
        <v/>
      </c>
      <c r="F36" s="403" t="str">
        <f t="array" ref="F36">INDEX(_Rge_Data_3rd_CY,$B36,F$1)</f>
        <v>Open</v>
      </c>
      <c r="G36" s="392">
        <f t="array" ref="G36">IFERROR(MATCH(INDEX(_Rge_Data_3rd_CY,$B36,G$1),_Rge_Projectstatus,0),"")</f>
        <v>1</v>
      </c>
      <c r="H36" s="404" t="str">
        <f t="array" ref="H36">INDEX(_Rge_Data_3rd_CY,$B36,H$1)</f>
        <v/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0</v>
      </c>
      <c r="T36" s="406">
        <f t="shared" si="5"/>
        <v>0</v>
      </c>
      <c r="U36" s="407">
        <f t="shared" si="6"/>
        <v>0</v>
      </c>
      <c r="V36" s="408" t="str">
        <f t="array" ref="V36">INDEX(_Rge_Data_3rd_CY,$B36,V$1)</f>
        <v/>
      </c>
      <c r="W36" s="409" t="str">
        <f t="array" ref="W36">INDEX(_Rge_Data_3rd_CY,$B36,W$1)</f>
        <v/>
      </c>
      <c r="X36" s="409" t="str">
        <f t="array" ref="X36">INDEX(_Rge_Data_3rd_CY,$B36,X$1)</f>
        <v/>
      </c>
      <c r="Y36" s="409" t="str">
        <f t="array" ref="Y36">INDEX(_Rge_Data_3rd_CY,$B36,Y$1)</f>
        <v/>
      </c>
      <c r="Z36" s="409">
        <f t="array" ref="Z36">INDEX(_Rge_Data_3rd_CY,$B36,Z$1)</f>
        <v>0</v>
      </c>
      <c r="AA36" s="409">
        <f t="array" ref="AA36">INDEX(_Rge_Data_3rd_CY,$B36,AA$1)</f>
        <v>0</v>
      </c>
      <c r="AB36" s="409">
        <f t="array" ref="AB36">INDEX(_Rge_Data_3rd_CY,$B36,AB$1)</f>
        <v>0</v>
      </c>
      <c r="AC36" s="409">
        <f t="array" ref="AC36">INDEX(_Rge_Data_3rd_CY,$B36,AC$1)</f>
        <v>0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0</v>
      </c>
      <c r="AG36" s="409">
        <f t="array" ref="AG36">INDEX(_Rge_Data_3rd_CY,$B36,AG$1)</f>
        <v>0</v>
      </c>
      <c r="AH36" s="409">
        <f t="shared" si="7"/>
        <v>0</v>
      </c>
      <c r="AI36" s="410" t="str">
        <f t="shared" si="9"/>
        <v/>
      </c>
      <c r="AJ36" s="411" t="str">
        <f t="array" ref="AJ36">INDEX(_Rge_Data_3rd_CY,$B36,AJ$1)</f>
        <v/>
      </c>
      <c r="AK36" s="412" t="str">
        <f t="array" ref="AK36">INDEX(_Rge_Data_3rd_CY,$B36,AK$1)</f>
        <v/>
      </c>
      <c r="AL36" s="412" t="str">
        <f t="array" ref="AL36">INDEX(_Rge_Data_3rd_CY,$B36,AL$1)</f>
        <v/>
      </c>
      <c r="AM36" s="412" t="str">
        <f t="array" ref="AM36">INDEX(_Rge_Data_3rd_CY,$B36,AM$1)</f>
        <v/>
      </c>
      <c r="AN36" s="412">
        <f t="array" ref="AN36">INDEX(_Rge_Data_3rd_CY,$B36,AN$1)</f>
        <v>0</v>
      </c>
      <c r="AO36" s="412">
        <f t="array" ref="AO36">INDEX(_Rge_Data_3rd_CY,$B36,AO$1)</f>
        <v>0</v>
      </c>
      <c r="AP36" s="412">
        <f t="array" ref="AP36">INDEX(_Rge_Data_3rd_CY,$B36,AP$1)</f>
        <v>0</v>
      </c>
      <c r="AQ36" s="412">
        <f t="array" ref="AQ36">INDEX(_Rge_Data_3rd_CY,$B36,AQ$1)</f>
        <v>0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0</v>
      </c>
      <c r="AU36" s="412">
        <f t="array" ref="AU36">INDEX(_Rge_Data_3rd_CY,$B36,AU$1)</f>
        <v>0</v>
      </c>
      <c r="AV36" s="283">
        <f t="shared" si="10"/>
        <v>0</v>
      </c>
      <c r="AW36" s="413">
        <f t="shared" si="8"/>
        <v>0</v>
      </c>
      <c r="AX36" s="289">
        <f>IFERROR(IF(AND($F36="OPEN",$AH36&gt;0),$AH36*_SoP*$AW36,IF(AND($F36="CLOSED",$AH36&gt;0),$AH36*_SoL*$AW36,0)),0)</f>
        <v>0</v>
      </c>
      <c r="AY36" s="289">
        <f>IFERROR(IF($AH36&lt;0,$AH36*_SoL,0),0)</f>
        <v>0</v>
      </c>
      <c r="AZ36" s="414">
        <f t="shared" si="11"/>
        <v>0</v>
      </c>
      <c r="BA36" s="414">
        <f t="shared" si="12"/>
        <v>0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/>
      </c>
      <c r="E37" s="391" t="str">
        <f t="array" ref="E37">IF(INDEX(_Rge_Data_3rd_CY,$B37,E$1)=0,"",TEXT(INDEX(_Rge_Data_3rd_CY,$B37,E$1),"JJJJMMTT"))</f>
        <v/>
      </c>
      <c r="F37" s="403" t="str">
        <f t="array" ref="F37">INDEX(_Rge_Data_3rd_CY,$B37,F$1)</f>
        <v>Open</v>
      </c>
      <c r="G37" s="392">
        <f t="array" ref="G37">IFERROR(MATCH(INDEX(_Rge_Data_3rd_CY,$B37,G$1),_Rge_Projectstatus,0),"")</f>
        <v>1</v>
      </c>
      <c r="H37" s="404" t="str">
        <f t="array" ref="H37">INDEX(_Rge_Data_3rd_CY,$B37,H$1)</f>
        <v/>
      </c>
      <c r="I37" s="405" t="str">
        <f t="array" ref="I37">INDEX(_Rge_Data_3rd_CY,$B37,I$1)</f>
        <v/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0</v>
      </c>
      <c r="T37" s="406">
        <f t="shared" si="5"/>
        <v>0</v>
      </c>
      <c r="U37" s="407">
        <f t="shared" si="6"/>
        <v>0</v>
      </c>
      <c r="V37" s="408" t="str">
        <f t="array" ref="V37">INDEX(_Rge_Data_3rd_CY,$B37,V$1)</f>
        <v/>
      </c>
      <c r="W37" s="409" t="str">
        <f t="array" ref="W37">INDEX(_Rge_Data_3rd_CY,$B37,W$1)</f>
        <v/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0</v>
      </c>
      <c r="AA37" s="409">
        <f t="array" ref="AA37">INDEX(_Rge_Data_3rd_CY,$B37,AA$1)</f>
        <v>0</v>
      </c>
      <c r="AB37" s="409">
        <f t="array" ref="AB37">INDEX(_Rge_Data_3rd_CY,$B37,AB$1)</f>
        <v>0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0</v>
      </c>
      <c r="AG37" s="409">
        <f t="array" ref="AG37">INDEX(_Rge_Data_3rd_CY,$B37,AG$1)</f>
        <v>0</v>
      </c>
      <c r="AH37" s="409">
        <f t="shared" si="7"/>
        <v>0</v>
      </c>
      <c r="AI37" s="410" t="str">
        <f t="shared" si="9"/>
        <v/>
      </c>
      <c r="AJ37" s="411" t="str">
        <f t="array" ref="AJ37">INDEX(_Rge_Data_3rd_CY,$B37,AJ$1)</f>
        <v/>
      </c>
      <c r="AK37" s="412" t="str">
        <f t="array" ref="AK37">INDEX(_Rge_Data_3rd_CY,$B37,AK$1)</f>
        <v/>
      </c>
      <c r="AL37" s="412" t="str">
        <f t="array" ref="AL37">INDEX(_Rge_Data_3rd_CY,$B37,AL$1)</f>
        <v/>
      </c>
      <c r="AM37" s="412" t="str">
        <f t="array" ref="AM37">INDEX(_Rge_Data_3rd_CY,$B37,AM$1)</f>
        <v/>
      </c>
      <c r="AN37" s="412">
        <f t="array" ref="AN37">INDEX(_Rge_Data_3rd_CY,$B37,AN$1)</f>
        <v>0</v>
      </c>
      <c r="AO37" s="412">
        <f t="array" ref="AO37">INDEX(_Rge_Data_3rd_CY,$B37,AO$1)</f>
        <v>0</v>
      </c>
      <c r="AP37" s="412">
        <f t="array" ref="AP37">INDEX(_Rge_Data_3rd_CY,$B37,AP$1)</f>
        <v>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0</v>
      </c>
      <c r="AV37" s="283">
        <f t="shared" si="10"/>
        <v>0</v>
      </c>
      <c r="AW37" s="413">
        <f t="shared" si="8"/>
        <v>0</v>
      </c>
      <c r="AX37" s="289">
        <f>IFERROR(IF(AND($F37="OPEN",$AH37&gt;0),$AH37*_SoP*$AW37,IF(AND($F37="CLOSED",$AH37&gt;0),$AH37*_SoL*$AW37,0)),0)</f>
        <v>0</v>
      </c>
      <c r="AY37" s="289">
        <f>IFERROR(IF($AH37&lt;0,$AH37*_SoL,0),0)</f>
        <v>0</v>
      </c>
      <c r="AZ37" s="414">
        <f t="shared" si="11"/>
        <v>0</v>
      </c>
      <c r="BA37" s="414">
        <f t="shared" si="12"/>
        <v>0</v>
      </c>
      <c r="BB37" s="414">
        <f t="shared" si="13"/>
        <v>0</v>
      </c>
      <c r="BC37" s="415">
        <f t="shared" si="14"/>
        <v>0</v>
      </c>
      <c r="BD37" s="416">
        <f t="shared" si="15"/>
        <v>0</v>
      </c>
      <c r="BE37" s="417">
        <f t="shared" si="16"/>
        <v>0</v>
      </c>
      <c r="BF37" s="418">
        <f t="shared" si="17"/>
        <v>0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/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 t="str">
        <f t="array" ref="H38">INDEX(_Rge_Data_3rd_CY,$B38,H$1)</f>
        <v/>
      </c>
      <c r="I38" s="405" t="str">
        <f t="array" ref="I38">INDEX(_Rge_Data_3rd_CY,$B38,I$1)</f>
        <v/>
      </c>
      <c r="J38" s="405" t="str">
        <f t="array" ref="J38">INDEX(_Rge_Data_3rd_CY,$B38,J$1)</f>
        <v/>
      </c>
      <c r="K38" s="405" t="str">
        <f t="array" ref="K38">INDEX(_Rge_Data_3rd_CY,$B38,K$1)</f>
        <v/>
      </c>
      <c r="L38" s="406">
        <f t="array" ref="L38">INDEX(_Rge_Data_3rd_CY,$B38,L$1)</f>
        <v>0</v>
      </c>
      <c r="M38" s="406">
        <f t="array" ref="M38">INDEX(_Rge_Data_3rd_CY,$B38,M$1)</f>
        <v>0</v>
      </c>
      <c r="N38" s="406">
        <f t="array" ref="N38">INDEX(_Rge_Data_3rd_CY,$B38,N$1)</f>
        <v>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0</v>
      </c>
      <c r="T38" s="406">
        <f t="shared" si="5"/>
        <v>0</v>
      </c>
      <c r="U38" s="407">
        <f t="shared" si="6"/>
        <v>0</v>
      </c>
      <c r="V38" s="408" t="str">
        <f t="array" ref="V38">INDEX(_Rge_Data_3rd_CY,$B38,V$1)</f>
        <v/>
      </c>
      <c r="W38" s="409" t="str">
        <f t="array" ref="W38">INDEX(_Rge_Data_3rd_CY,$B38,W$1)</f>
        <v/>
      </c>
      <c r="X38" s="409" t="str">
        <f t="array" ref="X38">INDEX(_Rge_Data_3rd_CY,$B38,X$1)</f>
        <v/>
      </c>
      <c r="Y38" s="409" t="str">
        <f t="array" ref="Y38">INDEX(_Rge_Data_3rd_CY,$B38,Y$1)</f>
        <v/>
      </c>
      <c r="Z38" s="409">
        <f t="array" ref="Z38">INDEX(_Rge_Data_3rd_CY,$B38,Z$1)</f>
        <v>0</v>
      </c>
      <c r="AA38" s="409">
        <f t="array" ref="AA38">INDEX(_Rge_Data_3rd_CY,$B38,AA$1)</f>
        <v>0</v>
      </c>
      <c r="AB38" s="409">
        <f t="array" ref="AB38">INDEX(_Rge_Data_3rd_CY,$B38,AB$1)</f>
        <v>0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0</v>
      </c>
      <c r="AG38" s="409">
        <f t="array" ref="AG38">INDEX(_Rge_Data_3rd_CY,$B38,AG$1)</f>
        <v>0</v>
      </c>
      <c r="AH38" s="409">
        <f t="shared" si="7"/>
        <v>0</v>
      </c>
      <c r="AI38" s="410" t="str">
        <f t="shared" si="9"/>
        <v/>
      </c>
      <c r="AJ38" s="411" t="str">
        <f t="array" ref="AJ38">INDEX(_Rge_Data_3rd_CY,$B38,AJ$1)</f>
        <v/>
      </c>
      <c r="AK38" s="412" t="str">
        <f t="array" ref="AK38">INDEX(_Rge_Data_3rd_CY,$B38,AK$1)</f>
        <v/>
      </c>
      <c r="AL38" s="412" t="str">
        <f t="array" ref="AL38">INDEX(_Rge_Data_3rd_CY,$B38,AL$1)</f>
        <v/>
      </c>
      <c r="AM38" s="412" t="str">
        <f t="array" ref="AM38">INDEX(_Rge_Data_3rd_CY,$B38,AM$1)</f>
        <v/>
      </c>
      <c r="AN38" s="412">
        <f t="array" ref="AN38">INDEX(_Rge_Data_3rd_CY,$B38,AN$1)</f>
        <v>0</v>
      </c>
      <c r="AO38" s="412">
        <f t="array" ref="AO38">INDEX(_Rge_Data_3rd_CY,$B38,AO$1)</f>
        <v>0</v>
      </c>
      <c r="AP38" s="412">
        <f t="array" ref="AP38">INDEX(_Rge_Data_3rd_CY,$B38,AP$1)</f>
        <v>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0</v>
      </c>
      <c r="AV38" s="283">
        <f t="shared" si="10"/>
        <v>0</v>
      </c>
      <c r="AW38" s="413">
        <f t="shared" si="8"/>
        <v>0</v>
      </c>
      <c r="AX38" s="289">
        <f>IFERROR(IF(AND($F38="OPEN",$AH38&gt;0),$AH38*_SoP*$AW38,IF(AND($F38="CLOSED",$AH38&gt;0),$AH38*_SoL*$AW38,0)),0)</f>
        <v>0</v>
      </c>
      <c r="AY38" s="289">
        <f>IFERROR(IF($AH38&lt;0,$AH38*_SoL,0),0)</f>
        <v>0</v>
      </c>
      <c r="AZ38" s="414">
        <f t="shared" si="11"/>
        <v>0</v>
      </c>
      <c r="BA38" s="414">
        <f t="shared" si="12"/>
        <v>0</v>
      </c>
      <c r="BB38" s="414">
        <f t="shared" si="13"/>
        <v>0</v>
      </c>
      <c r="BC38" s="415">
        <f t="shared" si="14"/>
        <v>0</v>
      </c>
      <c r="BD38" s="416">
        <f t="shared" si="15"/>
        <v>0</v>
      </c>
      <c r="BE38" s="417">
        <f t="shared" si="16"/>
        <v>0</v>
      </c>
      <c r="BF38" s="418">
        <f t="shared" si="17"/>
        <v>0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/>
      </c>
      <c r="E39" s="391" t="str">
        <f t="array" ref="E39">IF(INDEX(_Rge_Data_3rd_CY,$B39,E$1)=0,"",TEXT(INDEX(_Rge_Data_3rd_CY,$B39,E$1),"JJJJMMTT"))</f>
        <v/>
      </c>
      <c r="F39" s="403" t="str">
        <f t="array" ref="F39">INDEX(_Rge_Data_3rd_CY,$B39,F$1)</f>
        <v>Open</v>
      </c>
      <c r="G39" s="392">
        <f t="array" ref="G39">IFERROR(MATCH(INDEX(_Rge_Data_3rd_CY,$B39,G$1),_Rge_Projectstatus,0),"")</f>
        <v>1</v>
      </c>
      <c r="H39" s="404" t="str">
        <f t="array" ref="H39">INDEX(_Rge_Data_3rd_CY,$B39,H$1)</f>
        <v/>
      </c>
      <c r="I39" s="405" t="str">
        <f t="array" ref="I39">INDEX(_Rge_Data_3rd_CY,$B39,I$1)</f>
        <v/>
      </c>
      <c r="J39" s="405" t="str">
        <f t="array" ref="J39">INDEX(_Rge_Data_3rd_CY,$B39,J$1)</f>
        <v/>
      </c>
      <c r="K39" s="405" t="str">
        <f t="array" ref="K39">INDEX(_Rge_Data_3rd_CY,$B39,K$1)</f>
        <v/>
      </c>
      <c r="L39" s="406">
        <f t="array" ref="L39">INDEX(_Rge_Data_3rd_CY,$B39,L$1)</f>
        <v>0</v>
      </c>
      <c r="M39" s="406">
        <f t="array" ref="M39">INDEX(_Rge_Data_3rd_CY,$B39,M$1)</f>
        <v>0</v>
      </c>
      <c r="N39" s="406">
        <f t="array" ref="N39">INDEX(_Rge_Data_3rd_CY,$B39,N$1)</f>
        <v>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0</v>
      </c>
      <c r="T39" s="406">
        <f t="shared" si="5"/>
        <v>0</v>
      </c>
      <c r="U39" s="407">
        <f t="shared" si="6"/>
        <v>0</v>
      </c>
      <c r="V39" s="408" t="str">
        <f t="array" ref="V39">INDEX(_Rge_Data_3rd_CY,$B39,V$1)</f>
        <v/>
      </c>
      <c r="W39" s="409" t="str">
        <f t="array" ref="W39">INDEX(_Rge_Data_3rd_CY,$B39,W$1)</f>
        <v/>
      </c>
      <c r="X39" s="409" t="str">
        <f t="array" ref="X39">INDEX(_Rge_Data_3rd_CY,$B39,X$1)</f>
        <v/>
      </c>
      <c r="Y39" s="409" t="str">
        <f t="array" ref="Y39">INDEX(_Rge_Data_3rd_CY,$B39,Y$1)</f>
        <v/>
      </c>
      <c r="Z39" s="409">
        <f t="array" ref="Z39">INDEX(_Rge_Data_3rd_CY,$B39,Z$1)</f>
        <v>0</v>
      </c>
      <c r="AA39" s="409">
        <f t="array" ref="AA39">INDEX(_Rge_Data_3rd_CY,$B39,AA$1)</f>
        <v>0</v>
      </c>
      <c r="AB39" s="409">
        <f t="array" ref="AB39">INDEX(_Rge_Data_3rd_CY,$B39,AB$1)</f>
        <v>0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0</v>
      </c>
      <c r="AG39" s="409">
        <f t="array" ref="AG39">INDEX(_Rge_Data_3rd_CY,$B39,AG$1)</f>
        <v>0</v>
      </c>
      <c r="AH39" s="409">
        <f t="shared" si="7"/>
        <v>0</v>
      </c>
      <c r="AI39" s="410" t="str">
        <f t="shared" si="9"/>
        <v/>
      </c>
      <c r="AJ39" s="411" t="str">
        <f t="array" ref="AJ39">INDEX(_Rge_Data_3rd_CY,$B39,AJ$1)</f>
        <v/>
      </c>
      <c r="AK39" s="412" t="str">
        <f t="array" ref="AK39">INDEX(_Rge_Data_3rd_CY,$B39,AK$1)</f>
        <v/>
      </c>
      <c r="AL39" s="412" t="str">
        <f t="array" ref="AL39">INDEX(_Rge_Data_3rd_CY,$B39,AL$1)</f>
        <v/>
      </c>
      <c r="AM39" s="412" t="str">
        <f t="array" ref="AM39">INDEX(_Rge_Data_3rd_CY,$B39,AM$1)</f>
        <v/>
      </c>
      <c r="AN39" s="412">
        <f t="array" ref="AN39">INDEX(_Rge_Data_3rd_CY,$B39,AN$1)</f>
        <v>0</v>
      </c>
      <c r="AO39" s="412">
        <f t="array" ref="AO39">INDEX(_Rge_Data_3rd_CY,$B39,AO$1)</f>
        <v>0</v>
      </c>
      <c r="AP39" s="412">
        <f t="array" ref="AP39">INDEX(_Rge_Data_3rd_CY,$B39,AP$1)</f>
        <v>0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0</v>
      </c>
      <c r="AU39" s="412">
        <f t="array" ref="AU39">INDEX(_Rge_Data_3rd_CY,$B39,AU$1)</f>
        <v>0</v>
      </c>
      <c r="AV39" s="283">
        <f t="shared" si="10"/>
        <v>0</v>
      </c>
      <c r="AW39" s="413">
        <f t="shared" si="8"/>
        <v>0</v>
      </c>
      <c r="AX39" s="289">
        <f>IFERROR(IF(AND($F39="OPEN",$AH39&gt;0),$AH39*_SoP*$AW39,IF(AND($F39="CLOSED",$AH39&gt;0),$AH39*_SoL*$AW39,0)),0)</f>
        <v>0</v>
      </c>
      <c r="AY39" s="289">
        <f>IFERROR(IF($AH39&lt;0,$AH39*_SoL,0),0)</f>
        <v>0</v>
      </c>
      <c r="AZ39" s="414">
        <f t="shared" si="11"/>
        <v>0</v>
      </c>
      <c r="BA39" s="414">
        <f t="shared" si="12"/>
        <v>0</v>
      </c>
      <c r="BB39" s="414">
        <f t="shared" si="13"/>
        <v>0</v>
      </c>
      <c r="BC39" s="415">
        <f t="shared" si="14"/>
        <v>0</v>
      </c>
      <c r="BD39" s="416">
        <f t="shared" si="15"/>
        <v>0</v>
      </c>
      <c r="BE39" s="417">
        <f t="shared" si="16"/>
        <v>0</v>
      </c>
      <c r="BF39" s="418">
        <f t="shared" si="17"/>
        <v>0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/>
      </c>
      <c r="E40" s="391" t="str">
        <f t="array" ref="E40">IF(INDEX(_Rge_Data_3rd_CY,$B40,E$1)=0,"",TEXT(INDEX(_Rge_Data_3rd_CY,$B40,E$1),"JJJJMMTT"))</f>
        <v/>
      </c>
      <c r="F40" s="403" t="str">
        <f t="array" ref="F40">INDEX(_Rge_Data_3rd_CY,$B40,F$1)</f>
        <v>Open</v>
      </c>
      <c r="G40" s="392">
        <f t="array" ref="G40">IFERROR(MATCH(INDEX(_Rge_Data_3rd_CY,$B40,G$1),_Rge_Projectstatus,0),"")</f>
        <v>1</v>
      </c>
      <c r="H40" s="404" t="str">
        <f t="array" ref="H40">INDEX(_Rge_Data_3rd_CY,$B40,H$1)</f>
        <v/>
      </c>
      <c r="I40" s="405" t="str">
        <f t="array" ref="I40">INDEX(_Rge_Data_3rd_CY,$B40,I$1)</f>
        <v/>
      </c>
      <c r="J40" s="405" t="str">
        <f t="array" ref="J40">INDEX(_Rge_Data_3rd_CY,$B40,J$1)</f>
        <v/>
      </c>
      <c r="K40" s="405" t="str">
        <f t="array" ref="K40">INDEX(_Rge_Data_3rd_CY,$B40,K$1)</f>
        <v/>
      </c>
      <c r="L40" s="406">
        <f t="array" ref="L40">INDEX(_Rge_Data_3rd_CY,$B40,L$1)</f>
        <v>0</v>
      </c>
      <c r="M40" s="406">
        <f t="array" ref="M40">INDEX(_Rge_Data_3rd_CY,$B40,M$1)</f>
        <v>0</v>
      </c>
      <c r="N40" s="406">
        <f t="array" ref="N40">INDEX(_Rge_Data_3rd_CY,$B40,N$1)</f>
        <v>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0</v>
      </c>
      <c r="T40" s="406">
        <f t="shared" si="5"/>
        <v>0</v>
      </c>
      <c r="U40" s="407">
        <f t="shared" si="6"/>
        <v>0</v>
      </c>
      <c r="V40" s="408" t="str">
        <f t="array" ref="V40">INDEX(_Rge_Data_3rd_CY,$B40,V$1)</f>
        <v/>
      </c>
      <c r="W40" s="409" t="str">
        <f t="array" ref="W40">INDEX(_Rge_Data_3rd_CY,$B40,W$1)</f>
        <v/>
      </c>
      <c r="X40" s="409" t="str">
        <f t="array" ref="X40">INDEX(_Rge_Data_3rd_CY,$B40,X$1)</f>
        <v/>
      </c>
      <c r="Y40" s="409" t="str">
        <f t="array" ref="Y40">INDEX(_Rge_Data_3rd_CY,$B40,Y$1)</f>
        <v/>
      </c>
      <c r="Z40" s="409">
        <f t="array" ref="Z40">INDEX(_Rge_Data_3rd_CY,$B40,Z$1)</f>
        <v>0</v>
      </c>
      <c r="AA40" s="409">
        <f t="array" ref="AA40">INDEX(_Rge_Data_3rd_CY,$B40,AA$1)</f>
        <v>0</v>
      </c>
      <c r="AB40" s="409">
        <f t="array" ref="AB40">INDEX(_Rge_Data_3rd_CY,$B40,AB$1)</f>
        <v>0</v>
      </c>
      <c r="AC40" s="409">
        <f t="array" ref="AC40">INDEX(_Rge_Data_3rd_CY,$B40,AC$1)</f>
        <v>0</v>
      </c>
      <c r="AD40" s="409">
        <f t="array" ref="AD40">INDEX(_Rge_Data_3rd_CY,$B40,AD$1)</f>
        <v>0</v>
      </c>
      <c r="AE40" s="409" t="str">
        <f t="array" ref="AE40">INDEX(_Rge_Data_3rd_CY,$B40,AE$1)</f>
        <v/>
      </c>
      <c r="AF40" s="409">
        <f t="array" ref="AF40">INDEX(_Rge_Data_3rd_CY,$B40,AF$1)</f>
        <v>0</v>
      </c>
      <c r="AG40" s="409">
        <f t="array" ref="AG40">INDEX(_Rge_Data_3rd_CY,$B40,AG$1)</f>
        <v>0</v>
      </c>
      <c r="AH40" s="409">
        <f t="shared" si="7"/>
        <v>0</v>
      </c>
      <c r="AI40" s="410" t="str">
        <f t="shared" si="9"/>
        <v/>
      </c>
      <c r="AJ40" s="411" t="str">
        <f t="array" ref="AJ40">INDEX(_Rge_Data_3rd_CY,$B40,AJ$1)</f>
        <v/>
      </c>
      <c r="AK40" s="412" t="str">
        <f t="array" ref="AK40">INDEX(_Rge_Data_3rd_CY,$B40,AK$1)</f>
        <v/>
      </c>
      <c r="AL40" s="412" t="str">
        <f t="array" ref="AL40">INDEX(_Rge_Data_3rd_CY,$B40,AL$1)</f>
        <v/>
      </c>
      <c r="AM40" s="412" t="str">
        <f t="array" ref="AM40">INDEX(_Rge_Data_3rd_CY,$B40,AM$1)</f>
        <v/>
      </c>
      <c r="AN40" s="412">
        <f t="array" ref="AN40">INDEX(_Rge_Data_3rd_CY,$B40,AN$1)</f>
        <v>0</v>
      </c>
      <c r="AO40" s="412">
        <f t="array" ref="AO40">INDEX(_Rge_Data_3rd_CY,$B40,AO$1)</f>
        <v>0</v>
      </c>
      <c r="AP40" s="412">
        <f t="array" ref="AP40">INDEX(_Rge_Data_3rd_CY,$B40,AP$1)</f>
        <v>0</v>
      </c>
      <c r="AQ40" s="412">
        <f t="array" ref="AQ40">INDEX(_Rge_Data_3rd_CY,$B40,AQ$1)</f>
        <v>0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0</v>
      </c>
      <c r="AU40" s="412">
        <f t="array" ref="AU40">INDEX(_Rge_Data_3rd_CY,$B40,AU$1)</f>
        <v>0</v>
      </c>
      <c r="AV40" s="283">
        <f t="shared" si="10"/>
        <v>0</v>
      </c>
      <c r="AW40" s="413">
        <f t="shared" si="8"/>
        <v>0</v>
      </c>
      <c r="AX40" s="289">
        <f>IFERROR(IF(AND($F40="OPEN",$AH40&gt;0),$AH40*_SoP*$AW40,IF(AND($F40="CLOSED",$AH40&gt;0),$AH40*_SoL*$AW40,0)),0)</f>
        <v>0</v>
      </c>
      <c r="AY40" s="289">
        <f>IFERROR(IF($AH40&lt;0,$AH40*_SoL,0),0)</f>
        <v>0</v>
      </c>
      <c r="AZ40" s="414">
        <f t="shared" si="11"/>
        <v>0</v>
      </c>
      <c r="BA40" s="414">
        <f t="shared" si="12"/>
        <v>0</v>
      </c>
      <c r="BB40" s="414">
        <f t="shared" si="13"/>
        <v>0</v>
      </c>
      <c r="BC40" s="415">
        <f t="shared" si="14"/>
        <v>0</v>
      </c>
      <c r="BD40" s="416">
        <f t="shared" si="15"/>
        <v>0</v>
      </c>
      <c r="BE40" s="417">
        <f t="shared" si="16"/>
        <v>0</v>
      </c>
      <c r="BF40" s="418">
        <f t="shared" si="17"/>
        <v>0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/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 t="str">
        <f t="array" ref="H41">INDEX(_Rge_Data_3rd_CY,$B41,H$1)</f>
        <v/>
      </c>
      <c r="I41" s="405" t="str">
        <f t="array" ref="I41">INDEX(_Rge_Data_3rd_CY,$B41,I$1)</f>
        <v/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0</v>
      </c>
      <c r="T41" s="406">
        <f t="shared" si="5"/>
        <v>0</v>
      </c>
      <c r="U41" s="407">
        <f t="shared" si="6"/>
        <v>0</v>
      </c>
      <c r="V41" s="408" t="str">
        <f t="array" ref="V41">INDEX(_Rge_Data_3rd_CY,$B41,V$1)</f>
        <v/>
      </c>
      <c r="W41" s="409" t="str">
        <f t="array" ref="W41">INDEX(_Rge_Data_3rd_CY,$B41,W$1)</f>
        <v/>
      </c>
      <c r="X41" s="409" t="str">
        <f t="array" ref="X41">INDEX(_Rge_Data_3rd_CY,$B41,X$1)</f>
        <v/>
      </c>
      <c r="Y41" s="409" t="str">
        <f t="array" ref="Y41">INDEX(_Rge_Data_3rd_CY,$B41,Y$1)</f>
        <v/>
      </c>
      <c r="Z41" s="409">
        <f t="array" ref="Z41">INDEX(_Rge_Data_3rd_CY,$B41,Z$1)</f>
        <v>0</v>
      </c>
      <c r="AA41" s="409">
        <f t="array" ref="AA41">INDEX(_Rge_Data_3rd_CY,$B41,AA$1)</f>
        <v>0</v>
      </c>
      <c r="AB41" s="409">
        <f t="array" ref="AB41">INDEX(_Rge_Data_3rd_CY,$B41,AB$1)</f>
        <v>0</v>
      </c>
      <c r="AC41" s="409">
        <f t="array" ref="AC41">INDEX(_Rge_Data_3rd_CY,$B41,AC$1)</f>
        <v>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0</v>
      </c>
      <c r="AG41" s="409">
        <f t="array" ref="AG41">INDEX(_Rge_Data_3rd_CY,$B41,AG$1)</f>
        <v>0</v>
      </c>
      <c r="AH41" s="409">
        <f t="shared" si="7"/>
        <v>0</v>
      </c>
      <c r="AI41" s="410" t="str">
        <f t="shared" si="9"/>
        <v/>
      </c>
      <c r="AJ41" s="411" t="str">
        <f t="array" ref="AJ41">INDEX(_Rge_Data_3rd_CY,$B41,AJ$1)</f>
        <v/>
      </c>
      <c r="AK41" s="412" t="str">
        <f t="array" ref="AK41">INDEX(_Rge_Data_3rd_CY,$B41,AK$1)</f>
        <v/>
      </c>
      <c r="AL41" s="412" t="str">
        <f t="array" ref="AL41">INDEX(_Rge_Data_3rd_CY,$B41,AL$1)</f>
        <v/>
      </c>
      <c r="AM41" s="412" t="str">
        <f t="array" ref="AM41">INDEX(_Rge_Data_3rd_CY,$B41,AM$1)</f>
        <v/>
      </c>
      <c r="AN41" s="412">
        <f t="array" ref="AN41">INDEX(_Rge_Data_3rd_CY,$B41,AN$1)</f>
        <v>0</v>
      </c>
      <c r="AO41" s="412">
        <f t="array" ref="AO41">INDEX(_Rge_Data_3rd_CY,$B41,AO$1)</f>
        <v>0</v>
      </c>
      <c r="AP41" s="412">
        <f t="array" ref="AP41">INDEX(_Rge_Data_3rd_CY,$B41,AP$1)</f>
        <v>0</v>
      </c>
      <c r="AQ41" s="412">
        <f t="array" ref="AQ41">INDEX(_Rge_Data_3rd_CY,$B41,AQ$1)</f>
        <v>0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0</v>
      </c>
      <c r="AV41" s="283">
        <f t="shared" si="10"/>
        <v>0</v>
      </c>
      <c r="AW41" s="413">
        <f t="shared" si="8"/>
        <v>0</v>
      </c>
      <c r="AX41" s="289">
        <f>IFERROR(IF(AND($F41="OPEN",$AH41&gt;0),$AH41*_SoP*$AW41,IF(AND($F41="CLOSED",$AH41&gt;0),$AH41*_SoL*$AW41,0)),0)</f>
        <v>0</v>
      </c>
      <c r="AY41" s="289">
        <f>IFERROR(IF($AH41&lt;0,$AH41*_SoL,0),0)</f>
        <v>0</v>
      </c>
      <c r="AZ41" s="414">
        <f t="shared" si="11"/>
        <v>0</v>
      </c>
      <c r="BA41" s="414">
        <f t="shared" si="12"/>
        <v>0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0</v>
      </c>
      <c r="BF41" s="418">
        <f t="shared" si="17"/>
        <v>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/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 t="str">
        <f t="array" ref="H42">INDEX(_Rge_Data_3rd_CY,$B42,H$1)</f>
        <v/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0</v>
      </c>
      <c r="U42" s="407">
        <f t="shared" si="6"/>
        <v>0</v>
      </c>
      <c r="V42" s="408" t="str">
        <f t="array" ref="V42">INDEX(_Rge_Data_3rd_CY,$B42,V$1)</f>
        <v/>
      </c>
      <c r="W42" s="409" t="str">
        <f t="array" ref="W42">INDEX(_Rge_Data_3rd_CY,$B42,W$1)</f>
        <v/>
      </c>
      <c r="X42" s="409" t="str">
        <f t="array" ref="X42">INDEX(_Rge_Data_3rd_CY,$B42,X$1)</f>
        <v/>
      </c>
      <c r="Y42" s="409" t="str">
        <f t="array" ref="Y42">INDEX(_Rge_Data_3rd_CY,$B42,Y$1)</f>
        <v/>
      </c>
      <c r="Z42" s="409">
        <f t="array" ref="Z42">INDEX(_Rge_Data_3rd_CY,$B42,Z$1)</f>
        <v>0</v>
      </c>
      <c r="AA42" s="409">
        <f t="array" ref="AA42">INDEX(_Rge_Data_3rd_CY,$B42,AA$1)</f>
        <v>0</v>
      </c>
      <c r="AB42" s="409">
        <f t="array" ref="AB42">INDEX(_Rge_Data_3rd_CY,$B42,AB$1)</f>
        <v>0</v>
      </c>
      <c r="AC42" s="409">
        <f t="array" ref="AC42">INDEX(_Rge_Data_3rd_CY,$B42,AC$1)</f>
        <v>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0</v>
      </c>
      <c r="AG42" s="409">
        <f t="array" ref="AG42">INDEX(_Rge_Data_3rd_CY,$B42,AG$1)</f>
        <v>0</v>
      </c>
      <c r="AH42" s="409">
        <f t="shared" si="7"/>
        <v>0</v>
      </c>
      <c r="AI42" s="410" t="str">
        <f t="shared" si="9"/>
        <v/>
      </c>
      <c r="AJ42" s="411" t="str">
        <f t="array" ref="AJ42">INDEX(_Rge_Data_3rd_CY,$B42,AJ$1)</f>
        <v/>
      </c>
      <c r="AK42" s="412" t="str">
        <f t="array" ref="AK42">INDEX(_Rge_Data_3rd_CY,$B42,AK$1)</f>
        <v/>
      </c>
      <c r="AL42" s="412" t="str">
        <f t="array" ref="AL42">INDEX(_Rge_Data_3rd_CY,$B42,AL$1)</f>
        <v/>
      </c>
      <c r="AM42" s="412" t="str">
        <f t="array" ref="AM42">INDEX(_Rge_Data_3rd_CY,$B42,AM$1)</f>
        <v/>
      </c>
      <c r="AN42" s="412">
        <f t="array" ref="AN42">INDEX(_Rge_Data_3rd_CY,$B42,AN$1)</f>
        <v>0</v>
      </c>
      <c r="AO42" s="412">
        <f t="array" ref="AO42">INDEX(_Rge_Data_3rd_CY,$B42,AO$1)</f>
        <v>0</v>
      </c>
      <c r="AP42" s="412">
        <f t="array" ref="AP42">INDEX(_Rge_Data_3rd_CY,$B42,AP$1)</f>
        <v>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0</v>
      </c>
      <c r="AU42" s="412">
        <f t="array" ref="AU42">INDEX(_Rge_Data_3rd_CY,$B42,AU$1)</f>
        <v>0</v>
      </c>
      <c r="AV42" s="283">
        <f t="shared" si="10"/>
        <v>0</v>
      </c>
      <c r="AW42" s="413">
        <f t="shared" si="8"/>
        <v>0</v>
      </c>
      <c r="AX42" s="289">
        <f>IFERROR(IF(AND($F42="OPEN",$AH42&gt;0),$AH42*_SoP*$AW42,IF(AND($F42="CLOSED",$AH42&gt;0),$AH42*_SoL*$AW42,0)),0)</f>
        <v>0</v>
      </c>
      <c r="AY42" s="289">
        <f>IFERROR(IF($AH42&lt;0,$AH42*_SoL,0),0)</f>
        <v>0</v>
      </c>
      <c r="AZ42" s="414">
        <f t="shared" si="11"/>
        <v>0</v>
      </c>
      <c r="BA42" s="414">
        <f t="shared" si="12"/>
        <v>0</v>
      </c>
      <c r="BB42" s="414">
        <f t="shared" si="13"/>
        <v>0</v>
      </c>
      <c r="BC42" s="415">
        <f t="shared" si="14"/>
        <v>0</v>
      </c>
      <c r="BD42" s="416">
        <f t="shared" si="15"/>
        <v>0</v>
      </c>
      <c r="BE42" s="417">
        <f t="shared" si="16"/>
        <v>0</v>
      </c>
      <c r="BF42" s="418">
        <f t="shared" si="17"/>
        <v>0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/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 t="str">
        <f t="array" ref="H43">INDEX(_Rge_Data_3rd_CY,$B43,H$1)</f>
        <v/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0</v>
      </c>
      <c r="U43" s="407">
        <f t="shared" si="6"/>
        <v>0</v>
      </c>
      <c r="V43" s="408" t="str">
        <f t="array" ref="V43">INDEX(_Rge_Data_3rd_CY,$B43,V$1)</f>
        <v/>
      </c>
      <c r="W43" s="409" t="str">
        <f t="array" ref="W43">INDEX(_Rge_Data_3rd_CY,$B43,W$1)</f>
        <v/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0</v>
      </c>
      <c r="AA43" s="409">
        <f t="array" ref="AA43">INDEX(_Rge_Data_3rd_CY,$B43,AA$1)</f>
        <v>0</v>
      </c>
      <c r="AB43" s="409">
        <f t="array" ref="AB43">INDEX(_Rge_Data_3rd_CY,$B43,AB$1)</f>
        <v>0</v>
      </c>
      <c r="AC43" s="409">
        <f t="array" ref="AC43">INDEX(_Rge_Data_3rd_CY,$B43,AC$1)</f>
        <v>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0</v>
      </c>
      <c r="AG43" s="409">
        <f t="array" ref="AG43">INDEX(_Rge_Data_3rd_CY,$B43,AG$1)</f>
        <v>0</v>
      </c>
      <c r="AH43" s="409">
        <f t="shared" si="7"/>
        <v>0</v>
      </c>
      <c r="AI43" s="410" t="str">
        <f t="shared" si="9"/>
        <v/>
      </c>
      <c r="AJ43" s="411" t="str">
        <f t="array" ref="AJ43">INDEX(_Rge_Data_3rd_CY,$B43,AJ$1)</f>
        <v/>
      </c>
      <c r="AK43" s="412" t="str">
        <f t="array" ref="AK43">INDEX(_Rge_Data_3rd_CY,$B43,AK$1)</f>
        <v/>
      </c>
      <c r="AL43" s="412" t="str">
        <f t="array" ref="AL43">INDEX(_Rge_Data_3rd_CY,$B43,AL$1)</f>
        <v/>
      </c>
      <c r="AM43" s="412" t="str">
        <f t="array" ref="AM43">INDEX(_Rge_Data_3rd_CY,$B43,AM$1)</f>
        <v/>
      </c>
      <c r="AN43" s="412">
        <f t="array" ref="AN43">INDEX(_Rge_Data_3rd_CY,$B43,AN$1)</f>
        <v>0</v>
      </c>
      <c r="AO43" s="412">
        <f t="array" ref="AO43">INDEX(_Rge_Data_3rd_CY,$B43,AO$1)</f>
        <v>0</v>
      </c>
      <c r="AP43" s="412">
        <f t="array" ref="AP43">INDEX(_Rge_Data_3rd_CY,$B43,AP$1)</f>
        <v>0</v>
      </c>
      <c r="AQ43" s="412">
        <f t="array" ref="AQ43">INDEX(_Rge_Data_3rd_CY,$B43,AQ$1)</f>
        <v>0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0</v>
      </c>
      <c r="AV43" s="283">
        <f t="shared" si="10"/>
        <v>0</v>
      </c>
      <c r="AW43" s="413">
        <f t="shared" si="8"/>
        <v>0</v>
      </c>
      <c r="AX43" s="289">
        <f>IFERROR(IF(AND($F43="OPEN",$AH43&gt;0),$AH43*_SoP*$AW43,IF(AND($F43="CLOSED",$AH43&gt;0),$AH43*_SoL*$AW43,0)),0)</f>
        <v>0</v>
      </c>
      <c r="AY43" s="289">
        <f>IFERROR(IF($AH43&lt;0,$AH43*_SoL,0),0)</f>
        <v>0</v>
      </c>
      <c r="AZ43" s="414">
        <f t="shared" si="11"/>
        <v>0</v>
      </c>
      <c r="BA43" s="414">
        <f t="shared" si="12"/>
        <v>0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0</v>
      </c>
      <c r="BF43" s="418">
        <f t="shared" si="17"/>
        <v>0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/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 t="str">
        <f t="array" ref="H44">INDEX(_Rge_Data_3rd_CY,$B44,H$1)</f>
        <v/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0</v>
      </c>
      <c r="U44" s="407">
        <f t="shared" si="6"/>
        <v>0</v>
      </c>
      <c r="V44" s="408" t="str">
        <f t="array" ref="V44">INDEX(_Rge_Data_3rd_CY,$B44,V$1)</f>
        <v/>
      </c>
      <c r="W44" s="409" t="str">
        <f t="array" ref="W44">INDEX(_Rge_Data_3rd_CY,$B44,W$1)</f>
        <v/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0</v>
      </c>
      <c r="AA44" s="409">
        <f t="array" ref="AA44">INDEX(_Rge_Data_3rd_CY,$B44,AA$1)</f>
        <v>0</v>
      </c>
      <c r="AB44" s="409">
        <f t="array" ref="AB44">INDEX(_Rge_Data_3rd_CY,$B44,AB$1)</f>
        <v>0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0</v>
      </c>
      <c r="AG44" s="409">
        <f t="array" ref="AG44">INDEX(_Rge_Data_3rd_CY,$B44,AG$1)</f>
        <v>0</v>
      </c>
      <c r="AH44" s="409">
        <f t="shared" si="7"/>
        <v>0</v>
      </c>
      <c r="AI44" s="410" t="str">
        <f t="shared" si="9"/>
        <v/>
      </c>
      <c r="AJ44" s="411" t="str">
        <f t="array" ref="AJ44">INDEX(_Rge_Data_3rd_CY,$B44,AJ$1)</f>
        <v/>
      </c>
      <c r="AK44" s="412" t="str">
        <f t="array" ref="AK44">INDEX(_Rge_Data_3rd_CY,$B44,AK$1)</f>
        <v/>
      </c>
      <c r="AL44" s="412" t="str">
        <f t="array" ref="AL44">INDEX(_Rge_Data_3rd_CY,$B44,AL$1)</f>
        <v/>
      </c>
      <c r="AM44" s="412" t="str">
        <f t="array" ref="AM44">INDEX(_Rge_Data_3rd_CY,$B44,AM$1)</f>
        <v/>
      </c>
      <c r="AN44" s="412">
        <f t="array" ref="AN44">INDEX(_Rge_Data_3rd_CY,$B44,AN$1)</f>
        <v>0</v>
      </c>
      <c r="AO44" s="412">
        <f t="array" ref="AO44">INDEX(_Rge_Data_3rd_CY,$B44,AO$1)</f>
        <v>0</v>
      </c>
      <c r="AP44" s="412">
        <f t="array" ref="AP44">INDEX(_Rge_Data_3rd_CY,$B44,AP$1)</f>
        <v>0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0</v>
      </c>
      <c r="AV44" s="283">
        <f t="shared" si="10"/>
        <v>0</v>
      </c>
      <c r="AW44" s="413">
        <f t="shared" si="8"/>
        <v>0</v>
      </c>
      <c r="AX44" s="289">
        <f>IFERROR(IF(AND($F44="OPEN",$AH44&gt;0),$AH44*_SoP*$AW44,IF(AND($F44="CLOSED",$AH44&gt;0),$AH44*_SoL*$AW44,0)),0)</f>
        <v>0</v>
      </c>
      <c r="AY44" s="289">
        <f>IFERROR(IF($AH44&lt;0,$AH44*_SoL,0),0)</f>
        <v>0</v>
      </c>
      <c r="AZ44" s="414">
        <f t="shared" si="11"/>
        <v>0</v>
      </c>
      <c r="BA44" s="414">
        <f t="shared" si="12"/>
        <v>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0</v>
      </c>
      <c r="BF44" s="418">
        <f t="shared" si="17"/>
        <v>0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/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 t="str">
        <f t="array" ref="H45">INDEX(_Rge_Data_3rd_CY,$B45,H$1)</f>
        <v/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0</v>
      </c>
      <c r="U45" s="407">
        <f t="shared" si="6"/>
        <v>0</v>
      </c>
      <c r="V45" s="408" t="str">
        <f t="array" ref="V45">INDEX(_Rge_Data_3rd_CY,$B45,V$1)</f>
        <v/>
      </c>
      <c r="W45" s="409" t="str">
        <f t="array" ref="W45">INDEX(_Rge_Data_3rd_CY,$B45,W$1)</f>
        <v/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0</v>
      </c>
      <c r="AG45" s="409">
        <f t="array" ref="AG45">INDEX(_Rge_Data_3rd_CY,$B45,AG$1)</f>
        <v>0</v>
      </c>
      <c r="AH45" s="409">
        <f t="shared" si="7"/>
        <v>0</v>
      </c>
      <c r="AI45" s="410" t="str">
        <f t="shared" si="9"/>
        <v/>
      </c>
      <c r="AJ45" s="411" t="str">
        <f t="array" ref="AJ45">INDEX(_Rge_Data_3rd_CY,$B45,AJ$1)</f>
        <v/>
      </c>
      <c r="AK45" s="412" t="str">
        <f t="array" ref="AK45">INDEX(_Rge_Data_3rd_CY,$B45,AK$1)</f>
        <v/>
      </c>
      <c r="AL45" s="412" t="str">
        <f t="array" ref="AL45">INDEX(_Rge_Data_3rd_CY,$B45,AL$1)</f>
        <v/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0</v>
      </c>
      <c r="AV45" s="283">
        <f t="shared" si="10"/>
        <v>0</v>
      </c>
      <c r="AW45" s="413">
        <f t="shared" si="8"/>
        <v>0</v>
      </c>
      <c r="AX45" s="289">
        <f>IFERROR(IF(AND($F45="OPEN",$AH45&gt;0),$AH45*_SoP*$AW45,IF(AND($F45="CLOSED",$AH45&gt;0),$AH45*_SoL*$AW45,0)),0)</f>
        <v>0</v>
      </c>
      <c r="AY45" s="289">
        <f>IFERROR(IF($AH45&lt;0,$AH45*_SoL,0),0)</f>
        <v>0</v>
      </c>
      <c r="AZ45" s="414">
        <f t="shared" si="11"/>
        <v>0</v>
      </c>
      <c r="BA45" s="414">
        <f t="shared" si="12"/>
        <v>0</v>
      </c>
      <c r="BB45" s="414">
        <f t="shared" si="13"/>
        <v>0</v>
      </c>
      <c r="BC45" s="415">
        <f t="shared" si="14"/>
        <v>0</v>
      </c>
      <c r="BD45" s="416">
        <f t="shared" si="15"/>
        <v>0</v>
      </c>
      <c r="BE45" s="417">
        <f t="shared" si="16"/>
        <v>0</v>
      </c>
      <c r="BF45" s="418">
        <f t="shared" si="17"/>
        <v>0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/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 t="str">
        <f t="array" ref="H46">INDEX(_Rge_Data_3rd_CY,$B46,H$1)</f>
        <v/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0</v>
      </c>
      <c r="U46" s="407">
        <f t="shared" si="6"/>
        <v>0</v>
      </c>
      <c r="V46" s="408" t="str">
        <f t="array" ref="V46">INDEX(_Rge_Data_3rd_CY,$B46,V$1)</f>
        <v/>
      </c>
      <c r="W46" s="409" t="str">
        <f t="array" ref="W46">INDEX(_Rge_Data_3rd_CY,$B46,W$1)</f>
        <v/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0</v>
      </c>
      <c r="AA46" s="409">
        <f t="array" ref="AA46">INDEX(_Rge_Data_3rd_CY,$B46,AA$1)</f>
        <v>0</v>
      </c>
      <c r="AB46" s="409">
        <f t="array" ref="AB46">INDEX(_Rge_Data_3rd_CY,$B46,AB$1)</f>
        <v>0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0</v>
      </c>
      <c r="AH46" s="409">
        <f t="shared" si="7"/>
        <v>0</v>
      </c>
      <c r="AI46" s="410" t="str">
        <f t="shared" si="9"/>
        <v/>
      </c>
      <c r="AJ46" s="411" t="str">
        <f t="array" ref="AJ46">INDEX(_Rge_Data_3rd_CY,$B46,AJ$1)</f>
        <v/>
      </c>
      <c r="AK46" s="412" t="str">
        <f t="array" ref="AK46">INDEX(_Rge_Data_3rd_CY,$B46,AK$1)</f>
        <v/>
      </c>
      <c r="AL46" s="412" t="str">
        <f t="array" ref="AL46">INDEX(_Rge_Data_3rd_CY,$B46,AL$1)</f>
        <v/>
      </c>
      <c r="AM46" s="412" t="str">
        <f t="array" ref="AM46">INDEX(_Rge_Data_3rd_CY,$B46,AM$1)</f>
        <v/>
      </c>
      <c r="AN46" s="412">
        <f t="array" ref="AN46">INDEX(_Rge_Data_3rd_CY,$B46,AN$1)</f>
        <v>0</v>
      </c>
      <c r="AO46" s="412">
        <f t="array" ref="AO46">INDEX(_Rge_Data_3rd_CY,$B46,AO$1)</f>
        <v>0</v>
      </c>
      <c r="AP46" s="412">
        <f t="array" ref="AP46">INDEX(_Rge_Data_3rd_CY,$B46,AP$1)</f>
        <v>0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0</v>
      </c>
      <c r="AV46" s="283">
        <f t="shared" si="10"/>
        <v>0</v>
      </c>
      <c r="AW46" s="413">
        <f t="shared" si="8"/>
        <v>0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0</v>
      </c>
      <c r="AZ46" s="414">
        <f t="shared" si="11"/>
        <v>0</v>
      </c>
      <c r="BA46" s="414">
        <f t="shared" si="12"/>
        <v>0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/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 t="str">
        <f t="array" ref="H47">INDEX(_Rge_Data_3rd_CY,$B47,H$1)</f>
        <v/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0</v>
      </c>
      <c r="U47" s="407">
        <f t="shared" si="6"/>
        <v>0</v>
      </c>
      <c r="V47" s="408" t="str">
        <f t="array" ref="V47">INDEX(_Rge_Data_3rd_CY,$B47,V$1)</f>
        <v/>
      </c>
      <c r="W47" s="409" t="str">
        <f t="array" ref="W47">INDEX(_Rge_Data_3rd_CY,$B47,W$1)</f>
        <v/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0</v>
      </c>
      <c r="AH47" s="409">
        <f t="shared" si="7"/>
        <v>0</v>
      </c>
      <c r="AI47" s="410" t="str">
        <f t="shared" si="9"/>
        <v/>
      </c>
      <c r="AJ47" s="411" t="str">
        <f t="array" ref="AJ47">INDEX(_Rge_Data_3rd_CY,$B47,AJ$1)</f>
        <v/>
      </c>
      <c r="AK47" s="412" t="str">
        <f t="array" ref="AK47">INDEX(_Rge_Data_3rd_CY,$B47,AK$1)</f>
        <v/>
      </c>
      <c r="AL47" s="412" t="str">
        <f t="array" ref="AL47">INDEX(_Rge_Data_3rd_CY,$B47,AL$1)</f>
        <v/>
      </c>
      <c r="AM47" s="412" t="str">
        <f t="array" ref="AM47">INDEX(_Rge_Data_3rd_CY,$B47,AM$1)</f>
        <v/>
      </c>
      <c r="AN47" s="412">
        <f t="array" ref="AN47">INDEX(_Rge_Data_3rd_CY,$B47,AN$1)</f>
        <v>0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0</v>
      </c>
      <c r="AV47" s="283">
        <f t="shared" si="10"/>
        <v>0</v>
      </c>
      <c r="AW47" s="413">
        <f t="shared" si="8"/>
        <v>0</v>
      </c>
      <c r="AX47" s="289">
        <f>IFERROR(IF(AND($F47="OPEN",$AH47&gt;0),$AH47*_SoP*$AW47,IF(AND($F47="CLOSED",$AH47&gt;0),$AH47*_SoL*$AW47,0)),0)</f>
        <v>0</v>
      </c>
      <c r="AY47" s="289">
        <f>IFERROR(IF($AH47&lt;0,$AH47*_SoL,0),0)</f>
        <v>0</v>
      </c>
      <c r="AZ47" s="414">
        <f t="shared" si="11"/>
        <v>0</v>
      </c>
      <c r="BA47" s="414">
        <f t="shared" si="12"/>
        <v>0</v>
      </c>
      <c r="BB47" s="414">
        <f t="shared" si="13"/>
        <v>0</v>
      </c>
      <c r="BC47" s="415">
        <f t="shared" si="14"/>
        <v>0</v>
      </c>
      <c r="BD47" s="416">
        <f t="shared" si="15"/>
        <v>0</v>
      </c>
      <c r="BE47" s="417">
        <f t="shared" si="16"/>
        <v>0</v>
      </c>
      <c r="BF47" s="418">
        <f t="shared" si="17"/>
        <v>0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/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 t="str">
        <f t="array" ref="H48">INDEX(_Rge_Data_3rd_CY,$B48,H$1)</f>
        <v/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0</v>
      </c>
      <c r="U48" s="407">
        <f t="shared" si="6"/>
        <v>0</v>
      </c>
      <c r="V48" s="408" t="str">
        <f t="array" ref="V48">INDEX(_Rge_Data_3rd_CY,$B48,V$1)</f>
        <v/>
      </c>
      <c r="W48" s="409" t="str">
        <f t="array" ref="W48">INDEX(_Rge_Data_3rd_CY,$B48,W$1)</f>
        <v/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0</v>
      </c>
      <c r="AA48" s="409">
        <f t="array" ref="AA48">INDEX(_Rge_Data_3rd_CY,$B48,AA$1)</f>
        <v>0</v>
      </c>
      <c r="AB48" s="409">
        <f t="array" ref="AB48">INDEX(_Rge_Data_3rd_CY,$B48,AB$1)</f>
        <v>0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0</v>
      </c>
      <c r="AH48" s="409">
        <f t="shared" si="7"/>
        <v>0</v>
      </c>
      <c r="AI48" s="410" t="str">
        <f t="shared" si="9"/>
        <v/>
      </c>
      <c r="AJ48" s="411" t="str">
        <f t="array" ref="AJ48">INDEX(_Rge_Data_3rd_CY,$B48,AJ$1)</f>
        <v/>
      </c>
      <c r="AK48" s="412" t="str">
        <f t="array" ref="AK48">INDEX(_Rge_Data_3rd_CY,$B48,AK$1)</f>
        <v/>
      </c>
      <c r="AL48" s="412" t="str">
        <f t="array" ref="AL48">INDEX(_Rge_Data_3rd_CY,$B48,AL$1)</f>
        <v/>
      </c>
      <c r="AM48" s="412" t="str">
        <f t="array" ref="AM48">INDEX(_Rge_Data_3rd_CY,$B48,AM$1)</f>
        <v/>
      </c>
      <c r="AN48" s="412">
        <f t="array" ref="AN48">INDEX(_Rge_Data_3rd_CY,$B48,AN$1)</f>
        <v>0</v>
      </c>
      <c r="AO48" s="412">
        <f t="array" ref="AO48">INDEX(_Rge_Data_3rd_CY,$B48,AO$1)</f>
        <v>0</v>
      </c>
      <c r="AP48" s="412">
        <f t="array" ref="AP48">INDEX(_Rge_Data_3rd_CY,$B48,AP$1)</f>
        <v>0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0</v>
      </c>
      <c r="AV48" s="283">
        <f t="shared" si="10"/>
        <v>0</v>
      </c>
      <c r="AW48" s="413">
        <f t="shared" si="8"/>
        <v>0</v>
      </c>
      <c r="AX48" s="289">
        <f>IFERROR(IF(AND($F48="OPEN",$AH48&gt;0),$AH48*_SoP*$AW48,IF(AND($F48="CLOSED",$AH48&gt;0),$AH48*_SoL*$AW48,0)),0)</f>
        <v>0</v>
      </c>
      <c r="AY48" s="289">
        <f>IFERROR(IF($AH48&lt;0,$AH48*_SoL,0),0)</f>
        <v>0</v>
      </c>
      <c r="AZ48" s="414">
        <f t="shared" si="11"/>
        <v>0</v>
      </c>
      <c r="BA48" s="414">
        <f t="shared" si="12"/>
        <v>0</v>
      </c>
      <c r="BB48" s="414">
        <f t="shared" si="13"/>
        <v>0</v>
      </c>
      <c r="BC48" s="415">
        <f t="shared" si="14"/>
        <v>0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/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 t="str">
        <f t="array" ref="H49">INDEX(_Rge_Data_3rd_CY,$B49,H$1)</f>
        <v/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0</v>
      </c>
      <c r="U49" s="407">
        <f t="shared" si="6"/>
        <v>0</v>
      </c>
      <c r="V49" s="408" t="str">
        <f t="array" ref="V49">INDEX(_Rge_Data_3rd_CY,$B49,V$1)</f>
        <v/>
      </c>
      <c r="W49" s="409" t="str">
        <f t="array" ref="W49">INDEX(_Rge_Data_3rd_CY,$B49,W$1)</f>
        <v/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0</v>
      </c>
      <c r="AA49" s="409">
        <f t="array" ref="AA49">INDEX(_Rge_Data_3rd_CY,$B49,AA$1)</f>
        <v>0</v>
      </c>
      <c r="AB49" s="409">
        <f t="array" ref="AB49">INDEX(_Rge_Data_3rd_CY,$B49,AB$1)</f>
        <v>0</v>
      </c>
      <c r="AC49" s="409">
        <f t="array" ref="AC49">INDEX(_Rge_Data_3rd_CY,$B49,AC$1)</f>
        <v>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0</v>
      </c>
      <c r="AH49" s="409">
        <f t="shared" si="7"/>
        <v>0</v>
      </c>
      <c r="AI49" s="410" t="str">
        <f t="shared" si="9"/>
        <v/>
      </c>
      <c r="AJ49" s="411" t="str">
        <f t="array" ref="AJ49">INDEX(_Rge_Data_3rd_CY,$B49,AJ$1)</f>
        <v/>
      </c>
      <c r="AK49" s="412" t="str">
        <f t="array" ref="AK49">INDEX(_Rge_Data_3rd_CY,$B49,AK$1)</f>
        <v/>
      </c>
      <c r="AL49" s="412" t="str">
        <f t="array" ref="AL49">INDEX(_Rge_Data_3rd_CY,$B49,AL$1)</f>
        <v/>
      </c>
      <c r="AM49" s="412" t="str">
        <f t="array" ref="AM49">INDEX(_Rge_Data_3rd_CY,$B49,AM$1)</f>
        <v/>
      </c>
      <c r="AN49" s="412">
        <f t="array" ref="AN49">INDEX(_Rge_Data_3rd_CY,$B49,AN$1)</f>
        <v>0</v>
      </c>
      <c r="AO49" s="412">
        <f t="array" ref="AO49">INDEX(_Rge_Data_3rd_CY,$B49,AO$1)</f>
        <v>0</v>
      </c>
      <c r="AP49" s="412">
        <f t="array" ref="AP49">INDEX(_Rge_Data_3rd_CY,$B49,AP$1)</f>
        <v>0</v>
      </c>
      <c r="AQ49" s="412">
        <f t="array" ref="AQ49">INDEX(_Rge_Data_3rd_CY,$B49,AQ$1)</f>
        <v>0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0</v>
      </c>
      <c r="AV49" s="283">
        <f t="shared" si="10"/>
        <v>0</v>
      </c>
      <c r="AW49" s="413">
        <f t="shared" si="8"/>
        <v>0</v>
      </c>
      <c r="AX49" s="289">
        <f>IFERROR(IF(AND($F49="OPEN",$AH49&gt;0),$AH49*_SoP*$AW49,IF(AND($F49="CLOSED",$AH49&gt;0),$AH49*_SoL*$AW49,0)),0)</f>
        <v>0</v>
      </c>
      <c r="AY49" s="289">
        <f>IFERROR(IF($AH49&lt;0,$AH49*_SoL,0),0)</f>
        <v>0</v>
      </c>
      <c r="AZ49" s="414">
        <f t="shared" si="11"/>
        <v>0</v>
      </c>
      <c r="BA49" s="414">
        <f t="shared" si="12"/>
        <v>0</v>
      </c>
      <c r="BB49" s="414">
        <f t="shared" si="13"/>
        <v>0</v>
      </c>
      <c r="BC49" s="415">
        <f t="shared" si="14"/>
        <v>0</v>
      </c>
      <c r="BD49" s="416">
        <f t="shared" si="15"/>
        <v>0</v>
      </c>
      <c r="BE49" s="417">
        <f t="shared" si="16"/>
        <v>0</v>
      </c>
      <c r="BF49" s="418">
        <f t="shared" si="17"/>
        <v>0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/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 t="str">
        <f t="array" ref="H50">INDEX(_Rge_Data_3rd_CY,$B50,H$1)</f>
        <v/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0</v>
      </c>
      <c r="U50" s="407">
        <f t="shared" si="6"/>
        <v>0</v>
      </c>
      <c r="V50" s="408" t="str">
        <f t="array" ref="V50">INDEX(_Rge_Data_3rd_CY,$B50,V$1)</f>
        <v/>
      </c>
      <c r="W50" s="409" t="str">
        <f t="array" ref="W50">INDEX(_Rge_Data_3rd_CY,$B50,W$1)</f>
        <v/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0</v>
      </c>
      <c r="AH50" s="409">
        <f t="shared" si="7"/>
        <v>0</v>
      </c>
      <c r="AI50" s="410" t="str">
        <f t="shared" si="9"/>
        <v/>
      </c>
      <c r="AJ50" s="411" t="str">
        <f t="array" ref="AJ50">INDEX(_Rge_Data_3rd_CY,$B50,AJ$1)</f>
        <v/>
      </c>
      <c r="AK50" s="412" t="str">
        <f t="array" ref="AK50">INDEX(_Rge_Data_3rd_CY,$B50,AK$1)</f>
        <v/>
      </c>
      <c r="AL50" s="412" t="str">
        <f t="array" ref="AL50">INDEX(_Rge_Data_3rd_CY,$B50,AL$1)</f>
        <v/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0</v>
      </c>
      <c r="AV50" s="283">
        <f t="shared" si="10"/>
        <v>0</v>
      </c>
      <c r="AW50" s="413">
        <f t="shared" si="8"/>
        <v>0</v>
      </c>
      <c r="AX50" s="289">
        <f>IFERROR(IF(AND($F50="OPEN",$AH50&gt;0),$AH50*_SoP*$AW50,IF(AND($F50="CLOSED",$AH50&gt;0),$AH50*_SoL*$AW50,0)),0)</f>
        <v>0</v>
      </c>
      <c r="AY50" s="289">
        <f>IFERROR(IF($AH50&lt;0,$AH50*_SoL,0),0)</f>
        <v>0</v>
      </c>
      <c r="AZ50" s="414">
        <f t="shared" si="11"/>
        <v>0</v>
      </c>
      <c r="BA50" s="414">
        <f t="shared" si="12"/>
        <v>0</v>
      </c>
      <c r="BB50" s="414">
        <f t="shared" si="13"/>
        <v>0</v>
      </c>
      <c r="BC50" s="415">
        <f t="shared" si="14"/>
        <v>0</v>
      </c>
      <c r="BD50" s="416">
        <f t="shared" si="15"/>
        <v>0</v>
      </c>
      <c r="BE50" s="417">
        <f t="shared" si="16"/>
        <v>0</v>
      </c>
      <c r="BF50" s="418">
        <f t="shared" si="17"/>
        <v>0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/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 t="str">
        <f t="array" ref="H51">INDEX(_Rge_Data_3rd_CY,$B51,H$1)</f>
        <v/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0</v>
      </c>
      <c r="U51" s="407">
        <f t="shared" si="6"/>
        <v>0</v>
      </c>
      <c r="V51" s="408" t="str">
        <f t="array" ref="V51">INDEX(_Rge_Data_3rd_CY,$B51,V$1)</f>
        <v/>
      </c>
      <c r="W51" s="409" t="str">
        <f t="array" ref="W51">INDEX(_Rge_Data_3rd_CY,$B51,W$1)</f>
        <v/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0</v>
      </c>
      <c r="AH51" s="409">
        <f t="shared" si="7"/>
        <v>0</v>
      </c>
      <c r="AI51" s="410" t="str">
        <f t="shared" si="9"/>
        <v/>
      </c>
      <c r="AJ51" s="411" t="str">
        <f t="array" ref="AJ51">INDEX(_Rge_Data_3rd_CY,$B51,AJ$1)</f>
        <v/>
      </c>
      <c r="AK51" s="412" t="str">
        <f t="array" ref="AK51">INDEX(_Rge_Data_3rd_CY,$B51,AK$1)</f>
        <v/>
      </c>
      <c r="AL51" s="412" t="str">
        <f t="array" ref="AL51">INDEX(_Rge_Data_3rd_CY,$B51,AL$1)</f>
        <v/>
      </c>
      <c r="AM51" s="412" t="str">
        <f t="array" ref="AM51">INDEX(_Rge_Data_3rd_CY,$B51,AM$1)</f>
        <v/>
      </c>
      <c r="AN51" s="412">
        <f t="array" ref="AN51">INDEX(_Rge_Data_3rd_CY,$B51,AN$1)</f>
        <v>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0</v>
      </c>
      <c r="AV51" s="283">
        <f t="shared" si="10"/>
        <v>0</v>
      </c>
      <c r="AW51" s="413">
        <f t="shared" si="8"/>
        <v>0</v>
      </c>
      <c r="AX51" s="289">
        <f>IFERROR(IF(AND($F51="OPEN",$AH51&gt;0),$AH51*_SoP*$AW51,IF(AND($F51="CLOSED",$AH51&gt;0),$AH51*_SoL*$AW51,0)),0)</f>
        <v>0</v>
      </c>
      <c r="AY51" s="289">
        <f>IFERROR(IF($AH51&lt;0,$AH51*_SoL,0),0)</f>
        <v>0</v>
      </c>
      <c r="AZ51" s="414">
        <f t="shared" si="11"/>
        <v>0</v>
      </c>
      <c r="BA51" s="414">
        <f t="shared" si="12"/>
        <v>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/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 t="str">
        <f t="array" ref="H52">INDEX(_Rge_Data_3rd_CY,$B52,H$1)</f>
        <v/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0</v>
      </c>
      <c r="U52" s="407">
        <f t="shared" si="6"/>
        <v>0</v>
      </c>
      <c r="V52" s="408" t="str">
        <f t="array" ref="V52">INDEX(_Rge_Data_3rd_CY,$B52,V$1)</f>
        <v/>
      </c>
      <c r="W52" s="409" t="str">
        <f t="array" ref="W52">INDEX(_Rge_Data_3rd_CY,$B52,W$1)</f>
        <v/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0</v>
      </c>
      <c r="AA52" s="409">
        <f t="array" ref="AA52">INDEX(_Rge_Data_3rd_CY,$B52,AA$1)</f>
        <v>0</v>
      </c>
      <c r="AB52" s="409">
        <f t="array" ref="AB52">INDEX(_Rge_Data_3rd_CY,$B52,AB$1)</f>
        <v>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0</v>
      </c>
      <c r="AH52" s="409">
        <f t="shared" si="7"/>
        <v>0</v>
      </c>
      <c r="AI52" s="410" t="str">
        <f t="shared" si="9"/>
        <v/>
      </c>
      <c r="AJ52" s="411" t="str">
        <f t="array" ref="AJ52">INDEX(_Rge_Data_3rd_CY,$B52,AJ$1)</f>
        <v/>
      </c>
      <c r="AK52" s="412" t="str">
        <f t="array" ref="AK52">INDEX(_Rge_Data_3rd_CY,$B52,AK$1)</f>
        <v/>
      </c>
      <c r="AL52" s="412" t="str">
        <f t="array" ref="AL52">INDEX(_Rge_Data_3rd_CY,$B52,AL$1)</f>
        <v/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0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0</v>
      </c>
      <c r="AV52" s="283">
        <f t="shared" si="10"/>
        <v>0</v>
      </c>
      <c r="AW52" s="413">
        <f t="shared" si="8"/>
        <v>0</v>
      </c>
      <c r="AX52" s="289">
        <f>IFERROR(IF(AND($F52="OPEN",$AH52&gt;0),$AH52*_SoP*$AW52,IF(AND($F52="CLOSED",$AH52&gt;0),$AH52*_SoL*$AW52,0)),0)</f>
        <v>0</v>
      </c>
      <c r="AY52" s="289">
        <f>IFERROR(IF($AH52&lt;0,$AH52*_SoL,0),0)</f>
        <v>0</v>
      </c>
      <c r="AZ52" s="414">
        <f t="shared" si="11"/>
        <v>0</v>
      </c>
      <c r="BA52" s="414">
        <f t="shared" si="12"/>
        <v>0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/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 t="str">
        <f t="array" ref="H53">INDEX(_Rge_Data_3rd_CY,$B53,H$1)</f>
        <v/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0</v>
      </c>
      <c r="U53" s="407">
        <f t="shared" si="6"/>
        <v>0</v>
      </c>
      <c r="V53" s="408" t="str">
        <f t="array" ref="V53">INDEX(_Rge_Data_3rd_CY,$B53,V$1)</f>
        <v/>
      </c>
      <c r="W53" s="409" t="str">
        <f t="array" ref="W53">INDEX(_Rge_Data_3rd_CY,$B53,W$1)</f>
        <v/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0</v>
      </c>
      <c r="AA53" s="409">
        <f t="array" ref="AA53">INDEX(_Rge_Data_3rd_CY,$B53,AA$1)</f>
        <v>0</v>
      </c>
      <c r="AB53" s="409">
        <f t="array" ref="AB53">INDEX(_Rge_Data_3rd_CY,$B53,AB$1)</f>
        <v>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0</v>
      </c>
      <c r="AH53" s="409">
        <f t="shared" si="7"/>
        <v>0</v>
      </c>
      <c r="AI53" s="410" t="str">
        <f t="shared" si="9"/>
        <v/>
      </c>
      <c r="AJ53" s="411" t="str">
        <f t="array" ref="AJ53">INDEX(_Rge_Data_3rd_CY,$B53,AJ$1)</f>
        <v/>
      </c>
      <c r="AK53" s="412" t="str">
        <f t="array" ref="AK53">INDEX(_Rge_Data_3rd_CY,$B53,AK$1)</f>
        <v/>
      </c>
      <c r="AL53" s="412" t="str">
        <f t="array" ref="AL53">INDEX(_Rge_Data_3rd_CY,$B53,AL$1)</f>
        <v/>
      </c>
      <c r="AM53" s="412" t="str">
        <f t="array" ref="AM53">INDEX(_Rge_Data_3rd_CY,$B53,AM$1)</f>
        <v/>
      </c>
      <c r="AN53" s="412">
        <f t="array" ref="AN53">INDEX(_Rge_Data_3rd_CY,$B53,AN$1)</f>
        <v>0</v>
      </c>
      <c r="AO53" s="412">
        <f t="array" ref="AO53">INDEX(_Rge_Data_3rd_CY,$B53,AO$1)</f>
        <v>0</v>
      </c>
      <c r="AP53" s="412">
        <f t="array" ref="AP53">INDEX(_Rge_Data_3rd_CY,$B53,AP$1)</f>
        <v>0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0</v>
      </c>
      <c r="AV53" s="283">
        <f t="shared" si="10"/>
        <v>0</v>
      </c>
      <c r="AW53" s="413">
        <f t="shared" si="8"/>
        <v>0</v>
      </c>
      <c r="AX53" s="289">
        <f>IFERROR(IF(AND($F53="OPEN",$AH53&gt;0),$AH53*_SoP*$AW53,IF(AND($F53="CLOSED",$AH53&gt;0),$AH53*_SoL*$AW53,0)),0)</f>
        <v>0</v>
      </c>
      <c r="AY53" s="289">
        <f>IFERROR(IF($AH53&lt;0,$AH53*_SoL,0),0)</f>
        <v>0</v>
      </c>
      <c r="AZ53" s="414">
        <f t="shared" si="11"/>
        <v>0</v>
      </c>
      <c r="BA53" s="414">
        <f t="shared" si="12"/>
        <v>0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/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 t="str">
        <f t="array" ref="H54">INDEX(_Rge_Data_3rd_CY,$B54,H$1)</f>
        <v/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0</v>
      </c>
      <c r="U54" s="407">
        <f t="shared" si="6"/>
        <v>0</v>
      </c>
      <c r="V54" s="408" t="str">
        <f t="array" ref="V54">INDEX(_Rge_Data_3rd_CY,$B54,V$1)</f>
        <v/>
      </c>
      <c r="W54" s="409" t="str">
        <f t="array" ref="W54">INDEX(_Rge_Data_3rd_CY,$B54,W$1)</f>
        <v/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0</v>
      </c>
      <c r="AA54" s="409">
        <f t="array" ref="AA54">INDEX(_Rge_Data_3rd_CY,$B54,AA$1)</f>
        <v>0</v>
      </c>
      <c r="AB54" s="409">
        <f t="array" ref="AB54">INDEX(_Rge_Data_3rd_CY,$B54,AB$1)</f>
        <v>0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0</v>
      </c>
      <c r="AH54" s="409">
        <f t="shared" si="7"/>
        <v>0</v>
      </c>
      <c r="AI54" s="410" t="str">
        <f t="shared" si="9"/>
        <v/>
      </c>
      <c r="AJ54" s="411" t="str">
        <f t="array" ref="AJ54">INDEX(_Rge_Data_3rd_CY,$B54,AJ$1)</f>
        <v/>
      </c>
      <c r="AK54" s="412" t="str">
        <f t="array" ref="AK54">INDEX(_Rge_Data_3rd_CY,$B54,AK$1)</f>
        <v/>
      </c>
      <c r="AL54" s="412" t="str">
        <f t="array" ref="AL54">INDEX(_Rge_Data_3rd_CY,$B54,AL$1)</f>
        <v/>
      </c>
      <c r="AM54" s="412" t="str">
        <f t="array" ref="AM54">INDEX(_Rge_Data_3rd_CY,$B54,AM$1)</f>
        <v/>
      </c>
      <c r="AN54" s="412">
        <f t="array" ref="AN54">INDEX(_Rge_Data_3rd_CY,$B54,AN$1)</f>
        <v>0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0</v>
      </c>
      <c r="AV54" s="283">
        <f t="shared" si="10"/>
        <v>0</v>
      </c>
      <c r="AW54" s="413">
        <f t="shared" si="8"/>
        <v>0</v>
      </c>
      <c r="AX54" s="289">
        <f>IFERROR(IF(AND($F54="OPEN",$AH54&gt;0),$AH54*_SoP*$AW54,IF(AND($F54="CLOSED",$AH54&gt;0),$AH54*_SoL*$AW54,0)),0)</f>
        <v>0</v>
      </c>
      <c r="AY54" s="289">
        <f>IFERROR(IF($AH54&lt;0,$AH54*_SoL,0),0)</f>
        <v>0</v>
      </c>
      <c r="AZ54" s="414">
        <f t="shared" si="11"/>
        <v>0</v>
      </c>
      <c r="BA54" s="414">
        <f t="shared" si="12"/>
        <v>0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/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 t="str">
        <f t="array" ref="H55">INDEX(_Rge_Data_3rd_CY,$B55,H$1)</f>
        <v/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0</v>
      </c>
      <c r="U55" s="407">
        <f t="shared" si="6"/>
        <v>0</v>
      </c>
      <c r="V55" s="408" t="str">
        <f t="array" ref="V55">INDEX(_Rge_Data_3rd_CY,$B55,V$1)</f>
        <v/>
      </c>
      <c r="W55" s="409" t="str">
        <f t="array" ref="W55">INDEX(_Rge_Data_3rd_CY,$B55,W$1)</f>
        <v/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0</v>
      </c>
      <c r="AA55" s="409">
        <f t="array" ref="AA55">INDEX(_Rge_Data_3rd_CY,$B55,AA$1)</f>
        <v>0</v>
      </c>
      <c r="AB55" s="409">
        <f t="array" ref="AB55">INDEX(_Rge_Data_3rd_CY,$B55,AB$1)</f>
        <v>0</v>
      </c>
      <c r="AC55" s="409">
        <f t="array" ref="AC55">INDEX(_Rge_Data_3rd_CY,$B55,AC$1)</f>
        <v>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0</v>
      </c>
      <c r="AH55" s="409">
        <f t="shared" si="7"/>
        <v>0</v>
      </c>
      <c r="AI55" s="410" t="str">
        <f t="shared" si="9"/>
        <v/>
      </c>
      <c r="AJ55" s="411" t="str">
        <f t="array" ref="AJ55">INDEX(_Rge_Data_3rd_CY,$B55,AJ$1)</f>
        <v/>
      </c>
      <c r="AK55" s="412" t="str">
        <f t="array" ref="AK55">INDEX(_Rge_Data_3rd_CY,$B55,AK$1)</f>
        <v/>
      </c>
      <c r="AL55" s="412" t="str">
        <f t="array" ref="AL55">INDEX(_Rge_Data_3rd_CY,$B55,AL$1)</f>
        <v/>
      </c>
      <c r="AM55" s="412" t="str">
        <f t="array" ref="AM55">INDEX(_Rge_Data_3rd_CY,$B55,AM$1)</f>
        <v/>
      </c>
      <c r="AN55" s="412">
        <f t="array" ref="AN55">INDEX(_Rge_Data_3rd_CY,$B55,AN$1)</f>
        <v>0</v>
      </c>
      <c r="AO55" s="412">
        <f t="array" ref="AO55">INDEX(_Rge_Data_3rd_CY,$B55,AO$1)</f>
        <v>0</v>
      </c>
      <c r="AP55" s="412">
        <f t="array" ref="AP55">INDEX(_Rge_Data_3rd_CY,$B55,AP$1)</f>
        <v>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0</v>
      </c>
      <c r="AV55" s="283">
        <f t="shared" si="10"/>
        <v>0</v>
      </c>
      <c r="AW55" s="413">
        <f t="shared" si="8"/>
        <v>0</v>
      </c>
      <c r="AX55" s="289">
        <f>IFERROR(IF(AND($F55="OPEN",$AH55&gt;0),$AH55*_SoP*$AW55,IF(AND($F55="CLOSED",$AH55&gt;0),$AH55*_SoL*$AW55,0)),0)</f>
        <v>0</v>
      </c>
      <c r="AY55" s="289">
        <f>IFERROR(IF($AH55&lt;0,$AH55*_SoL,0),0)</f>
        <v>0</v>
      </c>
      <c r="AZ55" s="414">
        <f t="shared" si="11"/>
        <v>0</v>
      </c>
      <c r="BA55" s="414">
        <f t="shared" si="12"/>
        <v>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/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 t="str">
        <f t="array" ref="H56">INDEX(_Rge_Data_3rd_CY,$B56,H$1)</f>
        <v/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0</v>
      </c>
      <c r="U56" s="407">
        <f t="shared" si="6"/>
        <v>0</v>
      </c>
      <c r="V56" s="408" t="str">
        <f t="array" ref="V56">INDEX(_Rge_Data_3rd_CY,$B56,V$1)</f>
        <v/>
      </c>
      <c r="W56" s="409" t="str">
        <f t="array" ref="W56">INDEX(_Rge_Data_3rd_CY,$B56,W$1)</f>
        <v/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0</v>
      </c>
      <c r="AA56" s="409">
        <f t="array" ref="AA56">INDEX(_Rge_Data_3rd_CY,$B56,AA$1)</f>
        <v>0</v>
      </c>
      <c r="AB56" s="409">
        <f t="array" ref="AB56">INDEX(_Rge_Data_3rd_CY,$B56,AB$1)</f>
        <v>0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0</v>
      </c>
      <c r="AH56" s="409">
        <f t="shared" si="7"/>
        <v>0</v>
      </c>
      <c r="AI56" s="410" t="str">
        <f t="shared" si="9"/>
        <v/>
      </c>
      <c r="AJ56" s="411" t="str">
        <f t="array" ref="AJ56">INDEX(_Rge_Data_3rd_CY,$B56,AJ$1)</f>
        <v/>
      </c>
      <c r="AK56" s="412" t="str">
        <f t="array" ref="AK56">INDEX(_Rge_Data_3rd_CY,$B56,AK$1)</f>
        <v/>
      </c>
      <c r="AL56" s="412" t="str">
        <f t="array" ref="AL56">INDEX(_Rge_Data_3rd_CY,$B56,AL$1)</f>
        <v/>
      </c>
      <c r="AM56" s="412" t="str">
        <f t="array" ref="AM56">INDEX(_Rge_Data_3rd_CY,$B56,AM$1)</f>
        <v/>
      </c>
      <c r="AN56" s="412">
        <f t="array" ref="AN56">INDEX(_Rge_Data_3rd_CY,$B56,AN$1)</f>
        <v>0</v>
      </c>
      <c r="AO56" s="412">
        <f t="array" ref="AO56">INDEX(_Rge_Data_3rd_CY,$B56,AO$1)</f>
        <v>0</v>
      </c>
      <c r="AP56" s="412">
        <f t="array" ref="AP56">INDEX(_Rge_Data_3rd_CY,$B56,AP$1)</f>
        <v>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0</v>
      </c>
      <c r="AV56" s="283">
        <f t="shared" si="10"/>
        <v>0</v>
      </c>
      <c r="AW56" s="413">
        <f t="shared" si="8"/>
        <v>0</v>
      </c>
      <c r="AX56" s="289">
        <f>IFERROR(IF(AND($F56="OPEN",$AH56&gt;0),$AH56*_SoP*$AW56,IF(AND($F56="CLOSED",$AH56&gt;0),$AH56*_SoL*$AW56,0)),0)</f>
        <v>0</v>
      </c>
      <c r="AY56" s="289">
        <f>IFERROR(IF($AH56&lt;0,$AH56*_SoL,0),0)</f>
        <v>0</v>
      </c>
      <c r="AZ56" s="414">
        <f t="shared" si="11"/>
        <v>0</v>
      </c>
      <c r="BA56" s="414">
        <f t="shared" si="12"/>
        <v>0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/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 t="str">
        <f t="array" ref="H57">INDEX(_Rge_Data_3rd_CY,$B57,H$1)</f>
        <v/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0</v>
      </c>
      <c r="U57" s="407">
        <f t="shared" si="6"/>
        <v>0</v>
      </c>
      <c r="V57" s="408" t="str">
        <f t="array" ref="V57">INDEX(_Rge_Data_3rd_CY,$B57,V$1)</f>
        <v/>
      </c>
      <c r="W57" s="409" t="str">
        <f t="array" ref="W57">INDEX(_Rge_Data_3rd_CY,$B57,W$1)</f>
        <v/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0</v>
      </c>
      <c r="AA57" s="409">
        <f t="array" ref="AA57">INDEX(_Rge_Data_3rd_CY,$B57,AA$1)</f>
        <v>0</v>
      </c>
      <c r="AB57" s="409">
        <f t="array" ref="AB57">INDEX(_Rge_Data_3rd_CY,$B57,AB$1)</f>
        <v>0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0</v>
      </c>
      <c r="AH57" s="409">
        <f t="shared" si="7"/>
        <v>0</v>
      </c>
      <c r="AI57" s="410" t="str">
        <f t="shared" si="9"/>
        <v/>
      </c>
      <c r="AJ57" s="411" t="str">
        <f t="array" ref="AJ57">INDEX(_Rge_Data_3rd_CY,$B57,AJ$1)</f>
        <v/>
      </c>
      <c r="AK57" s="412" t="str">
        <f t="array" ref="AK57">INDEX(_Rge_Data_3rd_CY,$B57,AK$1)</f>
        <v/>
      </c>
      <c r="AL57" s="412" t="str">
        <f t="array" ref="AL57">INDEX(_Rge_Data_3rd_CY,$B57,AL$1)</f>
        <v/>
      </c>
      <c r="AM57" s="412" t="str">
        <f t="array" ref="AM57">INDEX(_Rge_Data_3rd_CY,$B57,AM$1)</f>
        <v/>
      </c>
      <c r="AN57" s="412">
        <f t="array" ref="AN57">INDEX(_Rge_Data_3rd_CY,$B57,AN$1)</f>
        <v>0</v>
      </c>
      <c r="AO57" s="412">
        <f t="array" ref="AO57">INDEX(_Rge_Data_3rd_CY,$B57,AO$1)</f>
        <v>0</v>
      </c>
      <c r="AP57" s="412">
        <f t="array" ref="AP57">INDEX(_Rge_Data_3rd_CY,$B57,AP$1)</f>
        <v>0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0</v>
      </c>
      <c r="AV57" s="283">
        <f t="shared" si="10"/>
        <v>0</v>
      </c>
      <c r="AW57" s="413">
        <f t="shared" si="8"/>
        <v>0</v>
      </c>
      <c r="AX57" s="289">
        <f>IFERROR(IF(AND($F57="OPEN",$AH57&gt;0),$AH57*_SoP*$AW57,IF(AND($F57="CLOSED",$AH57&gt;0),$AH57*_SoL*$AW57,0)),0)</f>
        <v>0</v>
      </c>
      <c r="AY57" s="289">
        <f>IFERROR(IF($AH57&lt;0,$AH57*_SoL,0),0)</f>
        <v>0</v>
      </c>
      <c r="AZ57" s="414">
        <f t="shared" si="11"/>
        <v>0</v>
      </c>
      <c r="BA57" s="414">
        <f t="shared" si="12"/>
        <v>0</v>
      </c>
      <c r="BB57" s="414">
        <f t="shared" si="13"/>
        <v>0</v>
      </c>
      <c r="BC57" s="415">
        <f t="shared" si="14"/>
        <v>0</v>
      </c>
      <c r="BD57" s="416">
        <f t="shared" si="15"/>
        <v>0</v>
      </c>
      <c r="BE57" s="417">
        <f t="shared" si="16"/>
        <v>0</v>
      </c>
      <c r="BF57" s="418">
        <f t="shared" si="17"/>
        <v>0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/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 t="str">
        <f t="array" ref="H58">INDEX(_Rge_Data_3rd_CY,$B58,H$1)</f>
        <v/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0</v>
      </c>
      <c r="U58" s="407">
        <f t="shared" si="6"/>
        <v>0</v>
      </c>
      <c r="V58" s="408" t="str">
        <f t="array" ref="V58">INDEX(_Rge_Data_3rd_CY,$B58,V$1)</f>
        <v/>
      </c>
      <c r="W58" s="409" t="str">
        <f t="array" ref="W58">INDEX(_Rge_Data_3rd_CY,$B58,W$1)</f>
        <v/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0</v>
      </c>
      <c r="AH58" s="409">
        <f t="shared" si="7"/>
        <v>0</v>
      </c>
      <c r="AI58" s="410" t="str">
        <f t="shared" si="9"/>
        <v/>
      </c>
      <c r="AJ58" s="411" t="str">
        <f t="array" ref="AJ58">INDEX(_Rge_Data_3rd_CY,$B58,AJ$1)</f>
        <v/>
      </c>
      <c r="AK58" s="412" t="str">
        <f t="array" ref="AK58">INDEX(_Rge_Data_3rd_CY,$B58,AK$1)</f>
        <v/>
      </c>
      <c r="AL58" s="412" t="str">
        <f t="array" ref="AL58">INDEX(_Rge_Data_3rd_CY,$B58,AL$1)</f>
        <v/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0</v>
      </c>
      <c r="AU58" s="412">
        <f t="array" ref="AU58">INDEX(_Rge_Data_3rd_CY,$B58,AU$1)</f>
        <v>0</v>
      </c>
      <c r="AV58" s="283">
        <f t="shared" si="10"/>
        <v>0</v>
      </c>
      <c r="AW58" s="413">
        <f t="shared" si="8"/>
        <v>0</v>
      </c>
      <c r="AX58" s="289">
        <f>IFERROR(IF(AND($F58="OPEN",$AH58&gt;0),$AH58*_SoP*$AW58,IF(AND($F58="CLOSED",$AH58&gt;0),$AH58*_SoL*$AW58,0)),0)</f>
        <v>0</v>
      </c>
      <c r="AY58" s="289">
        <f>IFERROR(IF($AH58&lt;0,$AH58*_SoL,0),0)</f>
        <v>0</v>
      </c>
      <c r="AZ58" s="414">
        <f t="shared" si="11"/>
        <v>0</v>
      </c>
      <c r="BA58" s="414">
        <f t="shared" si="12"/>
        <v>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/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 t="str">
        <f t="array" ref="H59">INDEX(_Rge_Data_3rd_CY,$B59,H$1)</f>
        <v/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0</v>
      </c>
      <c r="U59" s="407">
        <f t="shared" si="6"/>
        <v>0</v>
      </c>
      <c r="V59" s="408" t="str">
        <f t="array" ref="V59">INDEX(_Rge_Data_3rd_CY,$B59,V$1)</f>
        <v/>
      </c>
      <c r="W59" s="409" t="str">
        <f t="array" ref="W59">INDEX(_Rge_Data_3rd_CY,$B59,W$1)</f>
        <v/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0</v>
      </c>
      <c r="AA59" s="409">
        <f t="array" ref="AA59">INDEX(_Rge_Data_3rd_CY,$B59,AA$1)</f>
        <v>0</v>
      </c>
      <c r="AB59" s="409">
        <f t="array" ref="AB59">INDEX(_Rge_Data_3rd_CY,$B59,AB$1)</f>
        <v>0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0</v>
      </c>
      <c r="AH59" s="409">
        <f t="shared" si="7"/>
        <v>0</v>
      </c>
      <c r="AI59" s="410" t="str">
        <f t="shared" si="9"/>
        <v/>
      </c>
      <c r="AJ59" s="411" t="str">
        <f t="array" ref="AJ59">INDEX(_Rge_Data_3rd_CY,$B59,AJ$1)</f>
        <v/>
      </c>
      <c r="AK59" s="412" t="str">
        <f t="array" ref="AK59">INDEX(_Rge_Data_3rd_CY,$B59,AK$1)</f>
        <v/>
      </c>
      <c r="AL59" s="412" t="str">
        <f t="array" ref="AL59">INDEX(_Rge_Data_3rd_CY,$B59,AL$1)</f>
        <v/>
      </c>
      <c r="AM59" s="412" t="str">
        <f t="array" ref="AM59">INDEX(_Rge_Data_3rd_CY,$B59,AM$1)</f>
        <v/>
      </c>
      <c r="AN59" s="412">
        <f t="array" ref="AN59">INDEX(_Rge_Data_3rd_CY,$B59,AN$1)</f>
        <v>0</v>
      </c>
      <c r="AO59" s="412">
        <f t="array" ref="AO59">INDEX(_Rge_Data_3rd_CY,$B59,AO$1)</f>
        <v>0</v>
      </c>
      <c r="AP59" s="412">
        <f t="array" ref="AP59">INDEX(_Rge_Data_3rd_CY,$B59,AP$1)</f>
        <v>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0</v>
      </c>
      <c r="AV59" s="283">
        <f t="shared" si="10"/>
        <v>0</v>
      </c>
      <c r="AW59" s="413">
        <f t="shared" si="8"/>
        <v>0</v>
      </c>
      <c r="AX59" s="289">
        <f>IFERROR(IF(AND($F59="OPEN",$AH59&gt;0),$AH59*_SoP*$AW59,IF(AND($F59="CLOSED",$AH59&gt;0),$AH59*_SoL*$AW59,0)),0)</f>
        <v>0</v>
      </c>
      <c r="AY59" s="289">
        <f>IFERROR(IF($AH59&lt;0,$AH59*_SoL,0),0)</f>
        <v>0</v>
      </c>
      <c r="AZ59" s="414">
        <f t="shared" si="11"/>
        <v>0</v>
      </c>
      <c r="BA59" s="414">
        <f t="shared" si="12"/>
        <v>0</v>
      </c>
      <c r="BB59" s="414">
        <f t="shared" si="13"/>
        <v>0</v>
      </c>
      <c r="BC59" s="415">
        <f t="shared" si="14"/>
        <v>0</v>
      </c>
      <c r="BD59" s="416">
        <f t="shared" si="15"/>
        <v>0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/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 t="str">
        <f t="array" ref="H60">INDEX(_Rge_Data_3rd_CY,$B60,H$1)</f>
        <v/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0</v>
      </c>
      <c r="U60" s="407">
        <f t="shared" si="6"/>
        <v>0</v>
      </c>
      <c r="V60" s="408" t="str">
        <f t="array" ref="V60">INDEX(_Rge_Data_3rd_CY,$B60,V$1)</f>
        <v/>
      </c>
      <c r="W60" s="409" t="str">
        <f t="array" ref="W60">INDEX(_Rge_Data_3rd_CY,$B60,W$1)</f>
        <v/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0</v>
      </c>
      <c r="AH60" s="409">
        <f t="shared" si="7"/>
        <v>0</v>
      </c>
      <c r="AI60" s="410" t="str">
        <f t="shared" si="9"/>
        <v/>
      </c>
      <c r="AJ60" s="411" t="str">
        <f t="array" ref="AJ60">INDEX(_Rge_Data_3rd_CY,$B60,AJ$1)</f>
        <v/>
      </c>
      <c r="AK60" s="412" t="str">
        <f t="array" ref="AK60">INDEX(_Rge_Data_3rd_CY,$B60,AK$1)</f>
        <v/>
      </c>
      <c r="AL60" s="412" t="str">
        <f t="array" ref="AL60">INDEX(_Rge_Data_3rd_CY,$B60,AL$1)</f>
        <v/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0</v>
      </c>
      <c r="AV60" s="283">
        <f t="shared" si="10"/>
        <v>0</v>
      </c>
      <c r="AW60" s="413">
        <f t="shared" si="8"/>
        <v>0</v>
      </c>
      <c r="AX60" s="289">
        <f>IFERROR(IF(AND($F60="OPEN",$AH60&gt;0),$AH60*_SoP*$AW60,IF(AND($F60="CLOSED",$AH60&gt;0),$AH60*_SoL*$AW60,0)),0)</f>
        <v>0</v>
      </c>
      <c r="AY60" s="289">
        <f>IFERROR(IF($AH60&lt;0,$AH60*_SoL,0),0)</f>
        <v>0</v>
      </c>
      <c r="AZ60" s="414">
        <f t="shared" si="11"/>
        <v>0</v>
      </c>
      <c r="BA60" s="414">
        <f t="shared" si="12"/>
        <v>0</v>
      </c>
      <c r="BB60" s="414">
        <f t="shared" si="13"/>
        <v>0</v>
      </c>
      <c r="BC60" s="415">
        <f t="shared" si="14"/>
        <v>0</v>
      </c>
      <c r="BD60" s="416">
        <f t="shared" si="15"/>
        <v>0</v>
      </c>
      <c r="BE60" s="417">
        <f t="shared" si="16"/>
        <v>0</v>
      </c>
      <c r="BF60" s="418">
        <f t="shared" si="17"/>
        <v>0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/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 t="str">
        <f t="array" ref="H61">INDEX(_Rge_Data_3rd_CY,$B61,H$1)</f>
        <v/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0</v>
      </c>
      <c r="U61" s="407">
        <f t="shared" si="6"/>
        <v>0</v>
      </c>
      <c r="V61" s="408" t="str">
        <f t="array" ref="V61">INDEX(_Rge_Data_3rd_CY,$B61,V$1)</f>
        <v/>
      </c>
      <c r="W61" s="409" t="str">
        <f t="array" ref="W61">INDEX(_Rge_Data_3rd_CY,$B61,W$1)</f>
        <v/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0</v>
      </c>
      <c r="AH61" s="409">
        <f t="shared" si="7"/>
        <v>0</v>
      </c>
      <c r="AI61" s="410" t="str">
        <f t="shared" si="9"/>
        <v/>
      </c>
      <c r="AJ61" s="411" t="str">
        <f t="array" ref="AJ61">INDEX(_Rge_Data_3rd_CY,$B61,AJ$1)</f>
        <v/>
      </c>
      <c r="AK61" s="412" t="str">
        <f t="array" ref="AK61">INDEX(_Rge_Data_3rd_CY,$B61,AK$1)</f>
        <v/>
      </c>
      <c r="AL61" s="412" t="str">
        <f t="array" ref="AL61">INDEX(_Rge_Data_3rd_CY,$B61,AL$1)</f>
        <v/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0</v>
      </c>
      <c r="BF61" s="418">
        <f t="shared" si="17"/>
        <v>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/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 t="str">
        <f t="array" ref="H62">INDEX(_Rge_Data_3rd_CY,$B62,H$1)</f>
        <v/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0</v>
      </c>
      <c r="U62" s="407">
        <f t="shared" si="6"/>
        <v>0</v>
      </c>
      <c r="V62" s="408" t="str">
        <f t="array" ref="V62">INDEX(_Rge_Data_3rd_CY,$B62,V$1)</f>
        <v/>
      </c>
      <c r="W62" s="409" t="str">
        <f t="array" ref="W62">INDEX(_Rge_Data_3rd_CY,$B62,W$1)</f>
        <v/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0</v>
      </c>
      <c r="AG62" s="409">
        <f t="array" ref="AG62">INDEX(_Rge_Data_3rd_CY,$B62,AG$1)</f>
        <v>0</v>
      </c>
      <c r="AH62" s="409">
        <f t="shared" si="7"/>
        <v>0</v>
      </c>
      <c r="AI62" s="410" t="str">
        <f t="shared" si="9"/>
        <v/>
      </c>
      <c r="AJ62" s="411" t="str">
        <f t="array" ref="AJ62">INDEX(_Rge_Data_3rd_CY,$B62,AJ$1)</f>
        <v/>
      </c>
      <c r="AK62" s="412" t="str">
        <f t="array" ref="AK62">INDEX(_Rge_Data_3rd_CY,$B62,AK$1)</f>
        <v/>
      </c>
      <c r="AL62" s="412" t="str">
        <f t="array" ref="AL62">INDEX(_Rge_Data_3rd_CY,$B62,AL$1)</f>
        <v/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0</v>
      </c>
      <c r="AU62" s="412">
        <f t="array" ref="AU62">INDEX(_Rge_Data_3rd_CY,$B62,AU$1)</f>
        <v>0</v>
      </c>
      <c r="AV62" s="283">
        <f t="shared" si="10"/>
        <v>0</v>
      </c>
      <c r="AW62" s="413">
        <f t="shared" si="8"/>
        <v>0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0</v>
      </c>
      <c r="AZ62" s="414">
        <f t="shared" si="11"/>
        <v>0</v>
      </c>
      <c r="BA62" s="414">
        <f t="shared" si="12"/>
        <v>0</v>
      </c>
      <c r="BB62" s="414">
        <f t="shared" si="13"/>
        <v>0</v>
      </c>
      <c r="BC62" s="415">
        <f t="shared" si="14"/>
        <v>0</v>
      </c>
      <c r="BD62" s="416">
        <f t="shared" si="15"/>
        <v>0</v>
      </c>
      <c r="BE62" s="417">
        <f t="shared" si="16"/>
        <v>0</v>
      </c>
      <c r="BF62" s="418">
        <f t="shared" si="17"/>
        <v>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/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 t="str">
        <f t="array" ref="H63">INDEX(_Rge_Data_3rd_CY,$B63,H$1)</f>
        <v/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0</v>
      </c>
      <c r="U63" s="407">
        <f t="shared" si="6"/>
        <v>0</v>
      </c>
      <c r="V63" s="408" t="str">
        <f t="array" ref="V63">INDEX(_Rge_Data_3rd_CY,$B63,V$1)</f>
        <v/>
      </c>
      <c r="W63" s="409" t="str">
        <f t="array" ref="W63">INDEX(_Rge_Data_3rd_CY,$B63,W$1)</f>
        <v/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0</v>
      </c>
      <c r="AA63" s="409">
        <f t="array" ref="AA63">INDEX(_Rge_Data_3rd_CY,$B63,AA$1)</f>
        <v>0</v>
      </c>
      <c r="AB63" s="409">
        <f t="array" ref="AB63">INDEX(_Rge_Data_3rd_CY,$B63,AB$1)</f>
        <v>0</v>
      </c>
      <c r="AC63" s="409">
        <f t="array" ref="AC63">INDEX(_Rge_Data_3rd_CY,$B63,AC$1)</f>
        <v>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0</v>
      </c>
      <c r="AH63" s="409">
        <f t="shared" si="7"/>
        <v>0</v>
      </c>
      <c r="AI63" s="410" t="str">
        <f t="shared" si="9"/>
        <v/>
      </c>
      <c r="AJ63" s="411" t="str">
        <f t="array" ref="AJ63">INDEX(_Rge_Data_3rd_CY,$B63,AJ$1)</f>
        <v/>
      </c>
      <c r="AK63" s="412" t="str">
        <f t="array" ref="AK63">INDEX(_Rge_Data_3rd_CY,$B63,AK$1)</f>
        <v/>
      </c>
      <c r="AL63" s="412" t="str">
        <f t="array" ref="AL63">INDEX(_Rge_Data_3rd_CY,$B63,AL$1)</f>
        <v/>
      </c>
      <c r="AM63" s="412" t="str">
        <f t="array" ref="AM63">INDEX(_Rge_Data_3rd_CY,$B63,AM$1)</f>
        <v/>
      </c>
      <c r="AN63" s="412">
        <f t="array" ref="AN63">INDEX(_Rge_Data_3rd_CY,$B63,AN$1)</f>
        <v>0</v>
      </c>
      <c r="AO63" s="412">
        <f t="array" ref="AO63">INDEX(_Rge_Data_3rd_CY,$B63,AO$1)</f>
        <v>0</v>
      </c>
      <c r="AP63" s="412">
        <f t="array" ref="AP63">INDEX(_Rge_Data_3rd_CY,$B63,AP$1)</f>
        <v>0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0</v>
      </c>
      <c r="AV63" s="283">
        <f t="shared" si="10"/>
        <v>0</v>
      </c>
      <c r="AW63" s="413">
        <f t="shared" si="8"/>
        <v>0</v>
      </c>
      <c r="AX63" s="289">
        <f>IFERROR(IF(AND($F63="OPEN",$AH63&gt;0),$AH63*_SoP*$AW63,IF(AND($F63="CLOSED",$AH63&gt;0),$AH63*_SoL*$AW63,0)),0)</f>
        <v>0</v>
      </c>
      <c r="AY63" s="289">
        <f>IFERROR(IF($AH63&lt;0,$AH63*_SoL,0),0)</f>
        <v>0</v>
      </c>
      <c r="AZ63" s="414">
        <f t="shared" si="11"/>
        <v>0</v>
      </c>
      <c r="BA63" s="414">
        <f t="shared" si="12"/>
        <v>0</v>
      </c>
      <c r="BB63" s="414">
        <f t="shared" si="13"/>
        <v>0</v>
      </c>
      <c r="BC63" s="415">
        <f t="shared" si="14"/>
        <v>0</v>
      </c>
      <c r="BD63" s="416">
        <f t="shared" si="15"/>
        <v>0</v>
      </c>
      <c r="BE63" s="417">
        <f t="shared" si="16"/>
        <v>0</v>
      </c>
      <c r="BF63" s="418">
        <f t="shared" si="17"/>
        <v>0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/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 t="str">
        <f t="array" ref="H64">INDEX(_Rge_Data_3rd_CY,$B64,H$1)</f>
        <v/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0</v>
      </c>
      <c r="U64" s="407">
        <f t="shared" si="6"/>
        <v>0</v>
      </c>
      <c r="V64" s="408" t="str">
        <f t="array" ref="V64">INDEX(_Rge_Data_3rd_CY,$B64,V$1)</f>
        <v/>
      </c>
      <c r="W64" s="409" t="str">
        <f t="array" ref="W64">INDEX(_Rge_Data_3rd_CY,$B64,W$1)</f>
        <v/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0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0</v>
      </c>
      <c r="AH64" s="409">
        <f t="shared" si="7"/>
        <v>0</v>
      </c>
      <c r="AI64" s="410" t="str">
        <f t="shared" si="9"/>
        <v/>
      </c>
      <c r="AJ64" s="411" t="str">
        <f t="array" ref="AJ64">INDEX(_Rge_Data_3rd_CY,$B64,AJ$1)</f>
        <v/>
      </c>
      <c r="AK64" s="412" t="str">
        <f t="array" ref="AK64">INDEX(_Rge_Data_3rd_CY,$B64,AK$1)</f>
        <v/>
      </c>
      <c r="AL64" s="412" t="str">
        <f t="array" ref="AL64">INDEX(_Rge_Data_3rd_CY,$B64,AL$1)</f>
        <v/>
      </c>
      <c r="AM64" s="412" t="str">
        <f t="array" ref="AM64">INDEX(_Rge_Data_3rd_CY,$B64,AM$1)</f>
        <v/>
      </c>
      <c r="AN64" s="412">
        <f t="array" ref="AN64">INDEX(_Rge_Data_3rd_CY,$B64,AN$1)</f>
        <v>0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0</v>
      </c>
      <c r="AV64" s="283">
        <f t="shared" si="10"/>
        <v>0</v>
      </c>
      <c r="AW64" s="413">
        <f t="shared" si="8"/>
        <v>0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0</v>
      </c>
      <c r="AZ64" s="414">
        <f t="shared" si="11"/>
        <v>0</v>
      </c>
      <c r="BA64" s="414">
        <f t="shared" si="12"/>
        <v>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/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 t="str">
        <f t="array" ref="H65">INDEX(_Rge_Data_3rd_CY,$B65,H$1)</f>
        <v/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0</v>
      </c>
      <c r="U65" s="407">
        <f t="shared" si="6"/>
        <v>0</v>
      </c>
      <c r="V65" s="408" t="str">
        <f t="array" ref="V65">INDEX(_Rge_Data_3rd_CY,$B65,V$1)</f>
        <v/>
      </c>
      <c r="W65" s="409" t="str">
        <f t="array" ref="W65">INDEX(_Rge_Data_3rd_CY,$B65,W$1)</f>
        <v/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0</v>
      </c>
      <c r="AA65" s="409">
        <f t="array" ref="AA65">INDEX(_Rge_Data_3rd_CY,$B65,AA$1)</f>
        <v>0</v>
      </c>
      <c r="AB65" s="409">
        <f t="array" ref="AB65">INDEX(_Rge_Data_3rd_CY,$B65,AB$1)</f>
        <v>0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0</v>
      </c>
      <c r="AH65" s="409">
        <f t="shared" si="7"/>
        <v>0</v>
      </c>
      <c r="AI65" s="410" t="str">
        <f t="shared" si="9"/>
        <v/>
      </c>
      <c r="AJ65" s="411" t="str">
        <f t="array" ref="AJ65">INDEX(_Rge_Data_3rd_CY,$B65,AJ$1)</f>
        <v/>
      </c>
      <c r="AK65" s="412" t="str">
        <f t="array" ref="AK65">INDEX(_Rge_Data_3rd_CY,$B65,AK$1)</f>
        <v/>
      </c>
      <c r="AL65" s="412" t="str">
        <f t="array" ref="AL65">INDEX(_Rge_Data_3rd_CY,$B65,AL$1)</f>
        <v/>
      </c>
      <c r="AM65" s="412" t="str">
        <f t="array" ref="AM65">INDEX(_Rge_Data_3rd_CY,$B65,AM$1)</f>
        <v/>
      </c>
      <c r="AN65" s="412">
        <f t="array" ref="AN65">INDEX(_Rge_Data_3rd_CY,$B65,AN$1)</f>
        <v>0</v>
      </c>
      <c r="AO65" s="412">
        <f t="array" ref="AO65">INDEX(_Rge_Data_3rd_CY,$B65,AO$1)</f>
        <v>0</v>
      </c>
      <c r="AP65" s="412">
        <f t="array" ref="AP65">INDEX(_Rge_Data_3rd_CY,$B65,AP$1)</f>
        <v>0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0</v>
      </c>
      <c r="AV65" s="283">
        <f t="shared" si="10"/>
        <v>0</v>
      </c>
      <c r="AW65" s="413">
        <f t="shared" si="8"/>
        <v>0</v>
      </c>
      <c r="AX65" s="289">
        <f>IFERROR(IF(AND($F65="OPEN",$AH65&gt;0),$AH65*_SoP*$AW65,IF(AND($F65="CLOSED",$AH65&gt;0),$AH65*_SoL*$AW65,0)),0)</f>
        <v>0</v>
      </c>
      <c r="AY65" s="289">
        <f>IFERROR(IF($AH65&lt;0,$AH65*_SoL,0),0)</f>
        <v>0</v>
      </c>
      <c r="AZ65" s="414">
        <f t="shared" si="11"/>
        <v>0</v>
      </c>
      <c r="BA65" s="414">
        <f t="shared" si="12"/>
        <v>0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/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 t="str">
        <f t="array" ref="H66">INDEX(_Rge_Data_3rd_CY,$B66,H$1)</f>
        <v/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0</v>
      </c>
      <c r="U66" s="407">
        <f t="shared" si="6"/>
        <v>0</v>
      </c>
      <c r="V66" s="408" t="str">
        <f t="array" ref="V66">INDEX(_Rge_Data_3rd_CY,$B66,V$1)</f>
        <v/>
      </c>
      <c r="W66" s="409" t="str">
        <f t="array" ref="W66">INDEX(_Rge_Data_3rd_CY,$B66,W$1)</f>
        <v/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0</v>
      </c>
      <c r="AA66" s="409">
        <f t="array" ref="AA66">INDEX(_Rge_Data_3rd_CY,$B66,AA$1)</f>
        <v>0</v>
      </c>
      <c r="AB66" s="409">
        <f t="array" ref="AB66">INDEX(_Rge_Data_3rd_CY,$B66,AB$1)</f>
        <v>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0</v>
      </c>
      <c r="AH66" s="409">
        <f t="shared" si="7"/>
        <v>0</v>
      </c>
      <c r="AI66" s="410" t="str">
        <f t="shared" si="9"/>
        <v/>
      </c>
      <c r="AJ66" s="411" t="str">
        <f t="array" ref="AJ66">INDEX(_Rge_Data_3rd_CY,$B66,AJ$1)</f>
        <v/>
      </c>
      <c r="AK66" s="412" t="str">
        <f t="array" ref="AK66">INDEX(_Rge_Data_3rd_CY,$B66,AK$1)</f>
        <v/>
      </c>
      <c r="AL66" s="412" t="str">
        <f t="array" ref="AL66">INDEX(_Rge_Data_3rd_CY,$B66,AL$1)</f>
        <v/>
      </c>
      <c r="AM66" s="412" t="str">
        <f t="array" ref="AM66">INDEX(_Rge_Data_3rd_CY,$B66,AM$1)</f>
        <v/>
      </c>
      <c r="AN66" s="412">
        <f t="array" ref="AN66">INDEX(_Rge_Data_3rd_CY,$B66,AN$1)</f>
        <v>0</v>
      </c>
      <c r="AO66" s="412">
        <f t="array" ref="AO66">INDEX(_Rge_Data_3rd_CY,$B66,AO$1)</f>
        <v>0</v>
      </c>
      <c r="AP66" s="412">
        <f t="array" ref="AP66">INDEX(_Rge_Data_3rd_CY,$B66,AP$1)</f>
        <v>0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0</v>
      </c>
      <c r="AV66" s="283">
        <f t="shared" si="10"/>
        <v>0</v>
      </c>
      <c r="AW66" s="413">
        <f t="shared" si="8"/>
        <v>0</v>
      </c>
      <c r="AX66" s="289">
        <f>IFERROR(IF(AND($F66="OPEN",$AH66&gt;0),$AH66*_SoP*$AW66,IF(AND($F66="CLOSED",$AH66&gt;0),$AH66*_SoL*$AW66,0)),0)</f>
        <v>0</v>
      </c>
      <c r="AY66" s="289">
        <f>IFERROR(IF($AH66&lt;0,$AH66*_SoL,0),0)</f>
        <v>0</v>
      </c>
      <c r="AZ66" s="414">
        <f t="shared" si="11"/>
        <v>0</v>
      </c>
      <c r="BA66" s="414">
        <f t="shared" si="12"/>
        <v>0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/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 t="str">
        <f t="array" ref="H67">INDEX(_Rge_Data_3rd_CY,$B67,H$1)</f>
        <v/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0</v>
      </c>
      <c r="U67" s="407">
        <f t="shared" si="6"/>
        <v>0</v>
      </c>
      <c r="V67" s="408" t="str">
        <f t="array" ref="V67">INDEX(_Rge_Data_3rd_CY,$B67,V$1)</f>
        <v/>
      </c>
      <c r="W67" s="409" t="str">
        <f t="array" ref="W67">INDEX(_Rge_Data_3rd_CY,$B67,W$1)</f>
        <v/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0</v>
      </c>
      <c r="AH67" s="409">
        <f t="shared" si="7"/>
        <v>0</v>
      </c>
      <c r="AI67" s="410" t="str">
        <f t="shared" si="9"/>
        <v/>
      </c>
      <c r="AJ67" s="411" t="str">
        <f t="array" ref="AJ67">INDEX(_Rge_Data_3rd_CY,$B67,AJ$1)</f>
        <v/>
      </c>
      <c r="AK67" s="412" t="str">
        <f t="array" ref="AK67">INDEX(_Rge_Data_3rd_CY,$B67,AK$1)</f>
        <v/>
      </c>
      <c r="AL67" s="412" t="str">
        <f t="array" ref="AL67">INDEX(_Rge_Data_3rd_CY,$B67,AL$1)</f>
        <v/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0</v>
      </c>
      <c r="AV67" s="283">
        <f t="shared" si="10"/>
        <v>0</v>
      </c>
      <c r="AW67" s="413">
        <f t="shared" si="8"/>
        <v>0</v>
      </c>
      <c r="AX67" s="289">
        <f>IFERROR(IF(AND($F67="OPEN",$AH67&gt;0),$AH67*_SoP*$AW67,IF(AND($F67="CLOSED",$AH67&gt;0),$AH67*_SoL*$AW67,0)),0)</f>
        <v>0</v>
      </c>
      <c r="AY67" s="289">
        <f>IFERROR(IF($AH67&lt;0,$AH67*_SoL,0),0)</f>
        <v>0</v>
      </c>
      <c r="AZ67" s="414">
        <f t="shared" si="11"/>
        <v>0</v>
      </c>
      <c r="BA67" s="414">
        <f t="shared" si="12"/>
        <v>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/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 t="str">
        <f t="array" ref="H68">INDEX(_Rge_Data_3rd_CY,$B68,H$1)</f>
        <v/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0</v>
      </c>
      <c r="U68" s="407">
        <f t="shared" si="6"/>
        <v>0</v>
      </c>
      <c r="V68" s="408" t="str">
        <f t="array" ref="V68">INDEX(_Rge_Data_3rd_CY,$B68,V$1)</f>
        <v/>
      </c>
      <c r="W68" s="409" t="str">
        <f t="array" ref="W68">INDEX(_Rge_Data_3rd_CY,$B68,W$1)</f>
        <v/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0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0</v>
      </c>
      <c r="AG68" s="409">
        <f t="array" ref="AG68">INDEX(_Rge_Data_3rd_CY,$B68,AG$1)</f>
        <v>0</v>
      </c>
      <c r="AH68" s="409">
        <f t="shared" si="7"/>
        <v>0</v>
      </c>
      <c r="AI68" s="410" t="str">
        <f t="shared" si="9"/>
        <v/>
      </c>
      <c r="AJ68" s="411" t="str">
        <f t="array" ref="AJ68">INDEX(_Rge_Data_3rd_CY,$B68,AJ$1)</f>
        <v/>
      </c>
      <c r="AK68" s="412" t="str">
        <f t="array" ref="AK68">INDEX(_Rge_Data_3rd_CY,$B68,AK$1)</f>
        <v/>
      </c>
      <c r="AL68" s="412" t="str">
        <f t="array" ref="AL68">INDEX(_Rge_Data_3rd_CY,$B68,AL$1)</f>
        <v/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0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0</v>
      </c>
      <c r="AU68" s="412">
        <f t="array" ref="AU68">INDEX(_Rge_Data_3rd_CY,$B68,AU$1)</f>
        <v>0</v>
      </c>
      <c r="AV68" s="283">
        <f t="shared" si="10"/>
        <v>0</v>
      </c>
      <c r="AW68" s="413">
        <f t="shared" si="8"/>
        <v>0</v>
      </c>
      <c r="AX68" s="289">
        <f>IFERROR(IF(AND($F68="OPEN",$AH68&gt;0),$AH68*_SoP*$AW68,IF(AND($F68="CLOSED",$AH68&gt;0),$AH68*_SoL*$AW68,0)),0)</f>
        <v>0</v>
      </c>
      <c r="AY68" s="289">
        <f>IFERROR(IF($AH68&lt;0,$AH68*_SoL,0),0)</f>
        <v>0</v>
      </c>
      <c r="AZ68" s="414">
        <f t="shared" si="11"/>
        <v>0</v>
      </c>
      <c r="BA68" s="414">
        <f t="shared" si="12"/>
        <v>0</v>
      </c>
      <c r="BB68" s="414">
        <f t="shared" si="13"/>
        <v>0</v>
      </c>
      <c r="BC68" s="415">
        <f t="shared" si="14"/>
        <v>0</v>
      </c>
      <c r="BD68" s="416">
        <f t="shared" si="15"/>
        <v>0</v>
      </c>
      <c r="BE68" s="417">
        <f t="shared" si="16"/>
        <v>0</v>
      </c>
      <c r="BF68" s="418">
        <f t="shared" si="17"/>
        <v>0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/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 t="str">
        <f t="array" ref="H69">INDEX(_Rge_Data_3rd_CY,$B69,H$1)</f>
        <v/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0</v>
      </c>
      <c r="U69" s="407">
        <f t="shared" si="6"/>
        <v>0</v>
      </c>
      <c r="V69" s="408" t="str">
        <f t="array" ref="V69">INDEX(_Rge_Data_3rd_CY,$B69,V$1)</f>
        <v/>
      </c>
      <c r="W69" s="409" t="str">
        <f t="array" ref="W69">INDEX(_Rge_Data_3rd_CY,$B69,W$1)</f>
        <v/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0</v>
      </c>
      <c r="AH69" s="409">
        <f t="shared" si="7"/>
        <v>0</v>
      </c>
      <c r="AI69" s="410" t="str">
        <f t="shared" si="9"/>
        <v/>
      </c>
      <c r="AJ69" s="411" t="str">
        <f t="array" ref="AJ69">INDEX(_Rge_Data_3rd_CY,$B69,AJ$1)</f>
        <v/>
      </c>
      <c r="AK69" s="412" t="str">
        <f t="array" ref="AK69">INDEX(_Rge_Data_3rd_CY,$B69,AK$1)</f>
        <v/>
      </c>
      <c r="AL69" s="412" t="str">
        <f t="array" ref="AL69">INDEX(_Rge_Data_3rd_CY,$B69,AL$1)</f>
        <v/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0</v>
      </c>
      <c r="AV69" s="283">
        <f t="shared" si="10"/>
        <v>0</v>
      </c>
      <c r="AW69" s="413">
        <f t="shared" si="8"/>
        <v>0</v>
      </c>
      <c r="AX69" s="289">
        <f>IFERROR(IF(AND($F69="OPEN",$AH69&gt;0),$AH69*_SoP*$AW69,IF(AND($F69="CLOSED",$AH69&gt;0),$AH69*_SoL*$AW69,0)),0)</f>
        <v>0</v>
      </c>
      <c r="AY69" s="289">
        <f>IFERROR(IF($AH69&lt;0,$AH69*_SoL,0),0)</f>
        <v>0</v>
      </c>
      <c r="AZ69" s="414">
        <f t="shared" si="11"/>
        <v>0</v>
      </c>
      <c r="BA69" s="414">
        <f t="shared" si="12"/>
        <v>0</v>
      </c>
      <c r="BB69" s="414">
        <f t="shared" si="13"/>
        <v>0</v>
      </c>
      <c r="BC69" s="415">
        <f t="shared" si="14"/>
        <v>0</v>
      </c>
      <c r="BD69" s="416">
        <f t="shared" si="15"/>
        <v>0</v>
      </c>
      <c r="BE69" s="417">
        <f t="shared" si="16"/>
        <v>0</v>
      </c>
      <c r="BF69" s="418">
        <f t="shared" si="17"/>
        <v>0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/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 t="str">
        <f t="array" ref="H70">INDEX(_Rge_Data_3rd_CY,$B70,H$1)</f>
        <v/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0</v>
      </c>
      <c r="U70" s="407">
        <f t="shared" si="6"/>
        <v>0</v>
      </c>
      <c r="V70" s="408" t="str">
        <f t="array" ref="V70">INDEX(_Rge_Data_3rd_CY,$B70,V$1)</f>
        <v/>
      </c>
      <c r="W70" s="409" t="str">
        <f t="array" ref="W70">INDEX(_Rge_Data_3rd_CY,$B70,W$1)</f>
        <v/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0</v>
      </c>
      <c r="AA70" s="409">
        <f t="array" ref="AA70">INDEX(_Rge_Data_3rd_CY,$B70,AA$1)</f>
        <v>0</v>
      </c>
      <c r="AB70" s="409">
        <f t="array" ref="AB70">INDEX(_Rge_Data_3rd_CY,$B70,AB$1)</f>
        <v>0</v>
      </c>
      <c r="AC70" s="409">
        <f t="array" ref="AC70">INDEX(_Rge_Data_3rd_CY,$B70,AC$1)</f>
        <v>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0</v>
      </c>
      <c r="AG70" s="409">
        <f t="array" ref="AG70">INDEX(_Rge_Data_3rd_CY,$B70,AG$1)</f>
        <v>0</v>
      </c>
      <c r="AH70" s="409">
        <f t="shared" si="7"/>
        <v>0</v>
      </c>
      <c r="AI70" s="410" t="str">
        <f t="shared" si="9"/>
        <v/>
      </c>
      <c r="AJ70" s="411" t="str">
        <f t="array" ref="AJ70">INDEX(_Rge_Data_3rd_CY,$B70,AJ$1)</f>
        <v/>
      </c>
      <c r="AK70" s="412" t="str">
        <f t="array" ref="AK70">INDEX(_Rge_Data_3rd_CY,$B70,AK$1)</f>
        <v/>
      </c>
      <c r="AL70" s="412" t="str">
        <f t="array" ref="AL70">INDEX(_Rge_Data_3rd_CY,$B70,AL$1)</f>
        <v/>
      </c>
      <c r="AM70" s="412" t="str">
        <f t="array" ref="AM70">INDEX(_Rge_Data_3rd_CY,$B70,AM$1)</f>
        <v/>
      </c>
      <c r="AN70" s="412">
        <f t="array" ref="AN70">INDEX(_Rge_Data_3rd_CY,$B70,AN$1)</f>
        <v>0</v>
      </c>
      <c r="AO70" s="412">
        <f t="array" ref="AO70">INDEX(_Rge_Data_3rd_CY,$B70,AO$1)</f>
        <v>0</v>
      </c>
      <c r="AP70" s="412">
        <f t="array" ref="AP70">INDEX(_Rge_Data_3rd_CY,$B70,AP$1)</f>
        <v>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0</v>
      </c>
      <c r="AU70" s="412">
        <f t="array" ref="AU70">INDEX(_Rge_Data_3rd_CY,$B70,AU$1)</f>
        <v>0</v>
      </c>
      <c r="AV70" s="283">
        <f t="shared" si="10"/>
        <v>0</v>
      </c>
      <c r="AW70" s="413">
        <f t="shared" si="8"/>
        <v>0</v>
      </c>
      <c r="AX70" s="289">
        <f>IFERROR(IF(AND($F70="OPEN",$AH70&gt;0),$AH70*_SoP*$AW70,IF(AND($F70="CLOSED",$AH70&gt;0),$AH70*_SoL*$AW70,0)),0)</f>
        <v>0</v>
      </c>
      <c r="AY70" s="289">
        <f>IFERROR(IF($AH70&lt;0,$AH70*_SoL,0),0)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>
        <v>0</v>
      </c>
      <c r="BC70" s="415">
        <f t="shared" si="14"/>
        <v>0</v>
      </c>
      <c r="BD70" s="416">
        <f t="shared" si="15"/>
        <v>0</v>
      </c>
      <c r="BE70" s="417">
        <f t="shared" si="16"/>
        <v>0</v>
      </c>
      <c r="BF70" s="418">
        <f t="shared" si="17"/>
        <v>0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/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 t="str">
        <f t="array" ref="H71">INDEX(_Rge_Data_3rd_CY,$B71,H$1)</f>
        <v/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0</v>
      </c>
      <c r="U71" s="407">
        <f t="shared" si="6"/>
        <v>0</v>
      </c>
      <c r="V71" s="408" t="str">
        <f t="array" ref="V71">INDEX(_Rge_Data_3rd_CY,$B71,V$1)</f>
        <v/>
      </c>
      <c r="W71" s="409" t="str">
        <f t="array" ref="W71">INDEX(_Rge_Data_3rd_CY,$B71,W$1)</f>
        <v/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0</v>
      </c>
      <c r="AA71" s="409">
        <f t="array" ref="AA71">INDEX(_Rge_Data_3rd_CY,$B71,AA$1)</f>
        <v>0</v>
      </c>
      <c r="AB71" s="409">
        <f t="array" ref="AB71">INDEX(_Rge_Data_3rd_CY,$B71,AB$1)</f>
        <v>0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0</v>
      </c>
      <c r="AH71" s="409">
        <f t="shared" si="7"/>
        <v>0</v>
      </c>
      <c r="AI71" s="410" t="str">
        <f t="shared" si="9"/>
        <v/>
      </c>
      <c r="AJ71" s="411" t="str">
        <f t="array" ref="AJ71">INDEX(_Rge_Data_3rd_CY,$B71,AJ$1)</f>
        <v/>
      </c>
      <c r="AK71" s="412" t="str">
        <f t="array" ref="AK71">INDEX(_Rge_Data_3rd_CY,$B71,AK$1)</f>
        <v/>
      </c>
      <c r="AL71" s="412" t="str">
        <f t="array" ref="AL71">INDEX(_Rge_Data_3rd_CY,$B71,AL$1)</f>
        <v/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0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0</v>
      </c>
      <c r="AV71" s="283">
        <f t="shared" si="10"/>
        <v>0</v>
      </c>
      <c r="AW71" s="413">
        <f t="shared" si="8"/>
        <v>0</v>
      </c>
      <c r="AX71" s="289">
        <f>IFERROR(IF(AND($F71="OPEN",$AH71&gt;0),$AH71*_SoP*$AW71,IF(AND($F71="CLOSED",$AH71&gt;0),$AH71*_SoL*$AW71,0)),0)</f>
        <v>0</v>
      </c>
      <c r="AY71" s="289">
        <f>IFERROR(IF($AH71&lt;0,$AH71*_SoL,0),0)</f>
        <v>0</v>
      </c>
      <c r="AZ71" s="414">
        <f t="shared" si="11"/>
        <v>0</v>
      </c>
      <c r="BA71" s="414">
        <f t="shared" si="12"/>
        <v>0</v>
      </c>
      <c r="BB71" s="414">
        <f t="shared" si="13"/>
        <v>0</v>
      </c>
      <c r="BC71" s="415">
        <f t="shared" si="14"/>
        <v>0</v>
      </c>
      <c r="BD71" s="416">
        <f t="shared" si="15"/>
        <v>0</v>
      </c>
      <c r="BE71" s="417">
        <f t="shared" si="16"/>
        <v>0</v>
      </c>
      <c r="BF71" s="418">
        <f t="shared" si="17"/>
        <v>0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/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 t="str">
        <f t="array" ref="H72">INDEX(_Rge_Data_3rd_CY,$B72,H$1)</f>
        <v/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0</v>
      </c>
      <c r="U72" s="407">
        <f t="shared" si="6"/>
        <v>0</v>
      </c>
      <c r="V72" s="408" t="str">
        <f t="array" ref="V72">INDEX(_Rge_Data_3rd_CY,$B72,V$1)</f>
        <v/>
      </c>
      <c r="W72" s="409" t="str">
        <f t="array" ref="W72">INDEX(_Rge_Data_3rd_CY,$B72,W$1)</f>
        <v/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0</v>
      </c>
      <c r="AA72" s="409">
        <f t="array" ref="AA72">INDEX(_Rge_Data_3rd_CY,$B72,AA$1)</f>
        <v>0</v>
      </c>
      <c r="AB72" s="409">
        <f t="array" ref="AB72">INDEX(_Rge_Data_3rd_CY,$B72,AB$1)</f>
        <v>0</v>
      </c>
      <c r="AC72" s="409">
        <f t="array" ref="AC72">INDEX(_Rge_Data_3rd_CY,$B72,AC$1)</f>
        <v>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0</v>
      </c>
      <c r="AG72" s="409">
        <f t="array" ref="AG72">INDEX(_Rge_Data_3rd_CY,$B72,AG$1)</f>
        <v>0</v>
      </c>
      <c r="AH72" s="409">
        <f t="shared" si="7"/>
        <v>0</v>
      </c>
      <c r="AI72" s="410" t="str">
        <f t="shared" si="9"/>
        <v/>
      </c>
      <c r="AJ72" s="411" t="str">
        <f t="array" ref="AJ72">INDEX(_Rge_Data_3rd_CY,$B72,AJ$1)</f>
        <v/>
      </c>
      <c r="AK72" s="412" t="str">
        <f t="array" ref="AK72">INDEX(_Rge_Data_3rd_CY,$B72,AK$1)</f>
        <v/>
      </c>
      <c r="AL72" s="412" t="str">
        <f t="array" ref="AL72">INDEX(_Rge_Data_3rd_CY,$B72,AL$1)</f>
        <v/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0</v>
      </c>
      <c r="AP72" s="412">
        <f t="array" ref="AP72">INDEX(_Rge_Data_3rd_CY,$B72,AP$1)</f>
        <v>0</v>
      </c>
      <c r="AQ72" s="412">
        <f t="array" ref="AQ72">INDEX(_Rge_Data_3rd_CY,$B72,AQ$1)</f>
        <v>0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0</v>
      </c>
      <c r="AU72" s="412">
        <f t="array" ref="AU72">INDEX(_Rge_Data_3rd_CY,$B72,AU$1)</f>
        <v>0</v>
      </c>
      <c r="AV72" s="283">
        <f t="shared" si="10"/>
        <v>0</v>
      </c>
      <c r="AW72" s="413">
        <f t="shared" si="8"/>
        <v>0</v>
      </c>
      <c r="AX72" s="289">
        <f>IFERROR(IF(AND($F72="OPEN",$AH72&gt;0),$AH72*_SoP*$AW72,IF(AND($F72="CLOSED",$AH72&gt;0),$AH72*_SoL*$AW72,0)),0)</f>
        <v>0</v>
      </c>
      <c r="AY72" s="289">
        <f>IFERROR(IF($AH72&lt;0,$AH72*_SoL,0),0)</f>
        <v>0</v>
      </c>
      <c r="AZ72" s="414">
        <f t="shared" si="11"/>
        <v>0</v>
      </c>
      <c r="BA72" s="414">
        <f t="shared" si="12"/>
        <v>0</v>
      </c>
      <c r="BB72" s="414">
        <f t="shared" si="13"/>
        <v>0</v>
      </c>
      <c r="BC72" s="415">
        <f t="shared" si="14"/>
        <v>0</v>
      </c>
      <c r="BD72" s="416">
        <f t="shared" si="15"/>
        <v>0</v>
      </c>
      <c r="BE72" s="417">
        <f t="shared" si="16"/>
        <v>0</v>
      </c>
      <c r="BF72" s="418">
        <f t="shared" si="17"/>
        <v>0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/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 t="str">
        <f t="array" ref="H73">INDEX(_Rge_Data_3rd_CY,$B73,H$1)</f>
        <v/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0</v>
      </c>
      <c r="U73" s="407">
        <f t="shared" si="6"/>
        <v>0</v>
      </c>
      <c r="V73" s="408" t="str">
        <f t="array" ref="V73">INDEX(_Rge_Data_3rd_CY,$B73,V$1)</f>
        <v/>
      </c>
      <c r="W73" s="409" t="str">
        <f t="array" ref="W73">INDEX(_Rge_Data_3rd_CY,$B73,W$1)</f>
        <v/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0</v>
      </c>
      <c r="AA73" s="409">
        <f t="array" ref="AA73">INDEX(_Rge_Data_3rd_CY,$B73,AA$1)</f>
        <v>0</v>
      </c>
      <c r="AB73" s="409">
        <f t="array" ref="AB73">INDEX(_Rge_Data_3rd_CY,$B73,AB$1)</f>
        <v>0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0</v>
      </c>
      <c r="AH73" s="409">
        <f t="shared" si="7"/>
        <v>0</v>
      </c>
      <c r="AI73" s="410" t="str">
        <f t="shared" si="9"/>
        <v/>
      </c>
      <c r="AJ73" s="411" t="str">
        <f t="array" ref="AJ73">INDEX(_Rge_Data_3rd_CY,$B73,AJ$1)</f>
        <v/>
      </c>
      <c r="AK73" s="412" t="str">
        <f t="array" ref="AK73">INDEX(_Rge_Data_3rd_CY,$B73,AK$1)</f>
        <v/>
      </c>
      <c r="AL73" s="412" t="str">
        <f t="array" ref="AL73">INDEX(_Rge_Data_3rd_CY,$B73,AL$1)</f>
        <v/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0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0</v>
      </c>
      <c r="AV73" s="283">
        <f t="shared" si="10"/>
        <v>0</v>
      </c>
      <c r="AW73" s="413">
        <f t="shared" si="8"/>
        <v>0</v>
      </c>
      <c r="AX73" s="289">
        <f>IFERROR(IF(AND($F73="OPEN",$AH73&gt;0),$AH73*_SoP*$AW73,IF(AND($F73="CLOSED",$AH73&gt;0),$AH73*_SoL*$AW73,0)),0)</f>
        <v>0</v>
      </c>
      <c r="AY73" s="289">
        <f>IFERROR(IF($AH73&lt;0,$AH73*_SoL,0),0)</f>
        <v>0</v>
      </c>
      <c r="AZ73" s="414">
        <f t="shared" si="11"/>
        <v>0</v>
      </c>
      <c r="BA73" s="414">
        <f t="shared" si="12"/>
        <v>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/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 t="str">
        <f t="array" ref="H74">INDEX(_Rge_Data_3rd_CY,$B74,H$1)</f>
        <v/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0</v>
      </c>
      <c r="U74" s="407">
        <f t="shared" si="6"/>
        <v>0</v>
      </c>
      <c r="V74" s="408" t="str">
        <f t="array" ref="V74">INDEX(_Rge_Data_3rd_CY,$B74,V$1)</f>
        <v/>
      </c>
      <c r="W74" s="409" t="str">
        <f t="array" ref="W74">INDEX(_Rge_Data_3rd_CY,$B74,W$1)</f>
        <v/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0</v>
      </c>
      <c r="AA74" s="409">
        <f t="array" ref="AA74">INDEX(_Rge_Data_3rd_CY,$B74,AA$1)</f>
        <v>0</v>
      </c>
      <c r="AB74" s="409">
        <f t="array" ref="AB74">INDEX(_Rge_Data_3rd_CY,$B74,AB$1)</f>
        <v>0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0</v>
      </c>
      <c r="AH74" s="409">
        <f t="shared" si="7"/>
        <v>0</v>
      </c>
      <c r="AI74" s="410" t="str">
        <f t="shared" si="9"/>
        <v/>
      </c>
      <c r="AJ74" s="411" t="str">
        <f t="array" ref="AJ74">INDEX(_Rge_Data_3rd_CY,$B74,AJ$1)</f>
        <v/>
      </c>
      <c r="AK74" s="412" t="str">
        <f t="array" ref="AK74">INDEX(_Rge_Data_3rd_CY,$B74,AK$1)</f>
        <v/>
      </c>
      <c r="AL74" s="412" t="str">
        <f t="array" ref="AL74">INDEX(_Rge_Data_3rd_CY,$B74,AL$1)</f>
        <v/>
      </c>
      <c r="AM74" s="412" t="str">
        <f t="array" ref="AM74">INDEX(_Rge_Data_3rd_CY,$B74,AM$1)</f>
        <v/>
      </c>
      <c r="AN74" s="412">
        <f t="array" ref="AN74">INDEX(_Rge_Data_3rd_CY,$B74,AN$1)</f>
        <v>0</v>
      </c>
      <c r="AO74" s="412">
        <f t="array" ref="AO74">INDEX(_Rge_Data_3rd_CY,$B74,AO$1)</f>
        <v>0</v>
      </c>
      <c r="AP74" s="412">
        <f t="array" ref="AP74">INDEX(_Rge_Data_3rd_CY,$B74,AP$1)</f>
        <v>0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0</v>
      </c>
      <c r="AV74" s="283">
        <f t="shared" si="10"/>
        <v>0</v>
      </c>
      <c r="AW74" s="413">
        <f t="shared" si="8"/>
        <v>0</v>
      </c>
      <c r="AX74" s="289">
        <f>IFERROR(IF(AND($F74="OPEN",$AH74&gt;0),$AH74*_SoP*$AW74,IF(AND($F74="CLOSED",$AH74&gt;0),$AH74*_SoL*$AW74,0)),0)</f>
        <v>0</v>
      </c>
      <c r="AY74" s="289">
        <f>IFERROR(IF($AH74&lt;0,$AH74*_SoL,0),0)</f>
        <v>0</v>
      </c>
      <c r="AZ74" s="414">
        <f t="shared" si="11"/>
        <v>0</v>
      </c>
      <c r="BA74" s="414">
        <f t="shared" si="12"/>
        <v>0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/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 t="str">
        <f t="array" ref="H75">INDEX(_Rge_Data_3rd_CY,$B75,H$1)</f>
        <v/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0</v>
      </c>
      <c r="U75" s="407">
        <f t="shared" si="6"/>
        <v>0</v>
      </c>
      <c r="V75" s="408" t="str">
        <f t="array" ref="V75">INDEX(_Rge_Data_3rd_CY,$B75,V$1)</f>
        <v/>
      </c>
      <c r="W75" s="409" t="str">
        <f t="array" ref="W75">INDEX(_Rge_Data_3rd_CY,$B75,W$1)</f>
        <v/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0</v>
      </c>
      <c r="AB75" s="409">
        <f t="array" ref="AB75">INDEX(_Rge_Data_3rd_CY,$B75,AB$1)</f>
        <v>0</v>
      </c>
      <c r="AC75" s="409">
        <f t="array" ref="AC75">INDEX(_Rge_Data_3rd_CY,$B75,AC$1)</f>
        <v>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0</v>
      </c>
      <c r="AH75" s="409">
        <f t="shared" si="7"/>
        <v>0</v>
      </c>
      <c r="AI75" s="410" t="str">
        <f t="shared" si="9"/>
        <v/>
      </c>
      <c r="AJ75" s="411" t="str">
        <f t="array" ref="AJ75">INDEX(_Rge_Data_3rd_CY,$B75,AJ$1)</f>
        <v/>
      </c>
      <c r="AK75" s="412" t="str">
        <f t="array" ref="AK75">INDEX(_Rge_Data_3rd_CY,$B75,AK$1)</f>
        <v/>
      </c>
      <c r="AL75" s="412" t="str">
        <f t="array" ref="AL75">INDEX(_Rge_Data_3rd_CY,$B75,AL$1)</f>
        <v/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0</v>
      </c>
      <c r="AP75" s="412">
        <f t="array" ref="AP75">INDEX(_Rge_Data_3rd_CY,$B75,AP$1)</f>
        <v>0</v>
      </c>
      <c r="AQ75" s="412">
        <f t="array" ref="AQ75">INDEX(_Rge_Data_3rd_CY,$B75,AQ$1)</f>
        <v>0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0</v>
      </c>
      <c r="AV75" s="283">
        <f t="shared" si="10"/>
        <v>0</v>
      </c>
      <c r="AW75" s="413">
        <f t="shared" si="8"/>
        <v>0</v>
      </c>
      <c r="AX75" s="289">
        <f>IFERROR(IF(AND($F75="OPEN",$AH75&gt;0),$AH75*_SoP*$AW75,IF(AND($F75="CLOSED",$AH75&gt;0),$AH75*_SoL*$AW75,0)),0)</f>
        <v>0</v>
      </c>
      <c r="AY75" s="289">
        <f>IFERROR(IF($AH75&lt;0,$AH75*_SoL,0),0)</f>
        <v>0</v>
      </c>
      <c r="AZ75" s="414">
        <f t="shared" si="11"/>
        <v>0</v>
      </c>
      <c r="BA75" s="414">
        <f t="shared" si="12"/>
        <v>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/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 t="str">
        <f t="array" ref="H76">INDEX(_Rge_Data_3rd_CY,$B76,H$1)</f>
        <v/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0</v>
      </c>
      <c r="U76" s="407">
        <f t="shared" si="6"/>
        <v>0</v>
      </c>
      <c r="V76" s="408" t="str">
        <f t="array" ref="V76">INDEX(_Rge_Data_3rd_CY,$B76,V$1)</f>
        <v/>
      </c>
      <c r="W76" s="409" t="str">
        <f t="array" ref="W76">INDEX(_Rge_Data_3rd_CY,$B76,W$1)</f>
        <v/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0</v>
      </c>
      <c r="AA76" s="409">
        <f t="array" ref="AA76">INDEX(_Rge_Data_3rd_CY,$B76,AA$1)</f>
        <v>0</v>
      </c>
      <c r="AB76" s="409">
        <f t="array" ref="AB76">INDEX(_Rge_Data_3rd_CY,$B76,AB$1)</f>
        <v>0</v>
      </c>
      <c r="AC76" s="409">
        <f t="array" ref="AC76">INDEX(_Rge_Data_3rd_CY,$B76,AC$1)</f>
        <v>0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0</v>
      </c>
      <c r="AH76" s="409">
        <f t="shared" si="7"/>
        <v>0</v>
      </c>
      <c r="AI76" s="410" t="str">
        <f t="shared" si="9"/>
        <v/>
      </c>
      <c r="AJ76" s="411" t="str">
        <f t="array" ref="AJ76">INDEX(_Rge_Data_3rd_CY,$B76,AJ$1)</f>
        <v/>
      </c>
      <c r="AK76" s="412" t="str">
        <f t="array" ref="AK76">INDEX(_Rge_Data_3rd_CY,$B76,AK$1)</f>
        <v/>
      </c>
      <c r="AL76" s="412" t="str">
        <f t="array" ref="AL76">INDEX(_Rge_Data_3rd_CY,$B76,AL$1)</f>
        <v/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0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0</v>
      </c>
      <c r="AV76" s="283">
        <f t="shared" si="10"/>
        <v>0</v>
      </c>
      <c r="AW76" s="413">
        <f t="shared" si="8"/>
        <v>0</v>
      </c>
      <c r="AX76" s="289">
        <f>IFERROR(IF(AND($F76="OPEN",$AH76&gt;0),$AH76*_SoP*$AW76,IF(AND($F76="CLOSED",$AH76&gt;0),$AH76*_SoL*$AW76,0)),0)</f>
        <v>0</v>
      </c>
      <c r="AY76" s="289">
        <f>IFERROR(IF($AH76&lt;0,$AH76*_SoL,0),0)</f>
        <v>0</v>
      </c>
      <c r="AZ76" s="414">
        <f t="shared" si="11"/>
        <v>0</v>
      </c>
      <c r="BA76" s="414">
        <f t="shared" si="12"/>
        <v>0</v>
      </c>
      <c r="BB76" s="414">
        <f t="shared" si="13"/>
        <v>0</v>
      </c>
      <c r="BC76" s="415">
        <f t="shared" si="14"/>
        <v>0</v>
      </c>
      <c r="BD76" s="416">
        <f t="shared" si="15"/>
        <v>0</v>
      </c>
      <c r="BE76" s="417">
        <f t="shared" si="16"/>
        <v>0</v>
      </c>
      <c r="BF76" s="418">
        <f t="shared" si="17"/>
        <v>0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/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 t="str">
        <f t="array" ref="H77">INDEX(_Rge_Data_3rd_CY,$B77,H$1)</f>
        <v/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0</v>
      </c>
      <c r="U77" s="407">
        <f t="shared" si="6"/>
        <v>0</v>
      </c>
      <c r="V77" s="408" t="str">
        <f t="array" ref="V77">INDEX(_Rge_Data_3rd_CY,$B77,V$1)</f>
        <v/>
      </c>
      <c r="W77" s="409" t="str">
        <f t="array" ref="W77">INDEX(_Rge_Data_3rd_CY,$B77,W$1)</f>
        <v/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0</v>
      </c>
      <c r="AA77" s="409">
        <f t="array" ref="AA77">INDEX(_Rge_Data_3rd_CY,$B77,AA$1)</f>
        <v>0</v>
      </c>
      <c r="AB77" s="409">
        <f t="array" ref="AB77">INDEX(_Rge_Data_3rd_CY,$B77,AB$1)</f>
        <v>0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0</v>
      </c>
      <c r="AH77" s="409">
        <f t="shared" si="7"/>
        <v>0</v>
      </c>
      <c r="AI77" s="410" t="str">
        <f t="shared" si="9"/>
        <v/>
      </c>
      <c r="AJ77" s="411" t="str">
        <f t="array" ref="AJ77">INDEX(_Rge_Data_3rd_CY,$B77,AJ$1)</f>
        <v/>
      </c>
      <c r="AK77" s="412" t="str">
        <f t="array" ref="AK77">INDEX(_Rge_Data_3rd_CY,$B77,AK$1)</f>
        <v/>
      </c>
      <c r="AL77" s="412" t="str">
        <f t="array" ref="AL77">INDEX(_Rge_Data_3rd_CY,$B77,AL$1)</f>
        <v/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0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0</v>
      </c>
      <c r="AU77" s="412">
        <f t="array" ref="AU77">INDEX(_Rge_Data_3rd_CY,$B77,AU$1)</f>
        <v>0</v>
      </c>
      <c r="AV77" s="283">
        <f t="shared" si="10"/>
        <v>0</v>
      </c>
      <c r="AW77" s="413">
        <f t="shared" si="8"/>
        <v>0</v>
      </c>
      <c r="AX77" s="289">
        <f>IFERROR(IF(AND($F77="OPEN",$AH77&gt;0),$AH77*_SoP*$AW77,IF(AND($F77="CLOSED",$AH77&gt;0),$AH77*_SoL*$AW77,0)),0)</f>
        <v>0</v>
      </c>
      <c r="AY77" s="289">
        <f>IFERROR(IF($AH77&lt;0,$AH77*_SoL,0),0)</f>
        <v>0</v>
      </c>
      <c r="AZ77" s="414">
        <f t="shared" si="11"/>
        <v>0</v>
      </c>
      <c r="BA77" s="414">
        <f t="shared" si="12"/>
        <v>0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/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 t="str">
        <f t="array" ref="H78">INDEX(_Rge_Data_3rd_CY,$B78,H$1)</f>
        <v/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0</v>
      </c>
      <c r="U78" s="407">
        <f t="shared" si="6"/>
        <v>0</v>
      </c>
      <c r="V78" s="408" t="str">
        <f t="array" ref="V78">INDEX(_Rge_Data_3rd_CY,$B78,V$1)</f>
        <v/>
      </c>
      <c r="W78" s="409" t="str">
        <f t="array" ref="W78">INDEX(_Rge_Data_3rd_CY,$B78,W$1)</f>
        <v/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0</v>
      </c>
      <c r="AA78" s="409">
        <f t="array" ref="AA78">INDEX(_Rge_Data_3rd_CY,$B78,AA$1)</f>
        <v>0</v>
      </c>
      <c r="AB78" s="409">
        <f t="array" ref="AB78">INDEX(_Rge_Data_3rd_CY,$B78,AB$1)</f>
        <v>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0</v>
      </c>
      <c r="AH78" s="409">
        <f t="shared" si="7"/>
        <v>0</v>
      </c>
      <c r="AI78" s="410" t="str">
        <f t="shared" si="9"/>
        <v/>
      </c>
      <c r="AJ78" s="411" t="str">
        <f t="array" ref="AJ78">INDEX(_Rge_Data_3rd_CY,$B78,AJ$1)</f>
        <v/>
      </c>
      <c r="AK78" s="412" t="str">
        <f t="array" ref="AK78">INDEX(_Rge_Data_3rd_CY,$B78,AK$1)</f>
        <v/>
      </c>
      <c r="AL78" s="412" t="str">
        <f t="array" ref="AL78">INDEX(_Rge_Data_3rd_CY,$B78,AL$1)</f>
        <v/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0</v>
      </c>
      <c r="AV78" s="283">
        <f t="shared" si="10"/>
        <v>0</v>
      </c>
      <c r="AW78" s="413">
        <f t="shared" si="8"/>
        <v>0</v>
      </c>
      <c r="AX78" s="289">
        <f>IFERROR(IF(AND($F78="OPEN",$AH78&gt;0),$AH78*_SoP*$AW78,IF(AND($F78="CLOSED",$AH78&gt;0),$AH78*_SoL*$AW78,0)),0)</f>
        <v>0</v>
      </c>
      <c r="AY78" s="289">
        <f>IFERROR(IF($AH78&lt;0,$AH78*_SoL,0),0)</f>
        <v>0</v>
      </c>
      <c r="AZ78" s="414">
        <f t="shared" si="11"/>
        <v>0</v>
      </c>
      <c r="BA78" s="414">
        <f t="shared" si="12"/>
        <v>0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/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 t="str">
        <f t="array" ref="H79">INDEX(_Rge_Data_3rd_CY,$B79,H$1)</f>
        <v/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0</v>
      </c>
      <c r="U79" s="407">
        <f t="shared" si="6"/>
        <v>0</v>
      </c>
      <c r="V79" s="408" t="str">
        <f t="array" ref="V79">INDEX(_Rge_Data_3rd_CY,$B79,V$1)</f>
        <v/>
      </c>
      <c r="W79" s="409" t="str">
        <f t="array" ref="W79">INDEX(_Rge_Data_3rd_CY,$B79,W$1)</f>
        <v/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0</v>
      </c>
      <c r="AA79" s="409">
        <f t="array" ref="AA79">INDEX(_Rge_Data_3rd_CY,$B79,AA$1)</f>
        <v>0</v>
      </c>
      <c r="AB79" s="409">
        <f t="array" ref="AB79">INDEX(_Rge_Data_3rd_CY,$B79,AB$1)</f>
        <v>0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0</v>
      </c>
      <c r="AH79" s="409">
        <f t="shared" si="7"/>
        <v>0</v>
      </c>
      <c r="AI79" s="410" t="str">
        <f t="shared" si="9"/>
        <v/>
      </c>
      <c r="AJ79" s="411" t="str">
        <f t="array" ref="AJ79">INDEX(_Rge_Data_3rd_CY,$B79,AJ$1)</f>
        <v/>
      </c>
      <c r="AK79" s="412" t="str">
        <f t="array" ref="AK79">INDEX(_Rge_Data_3rd_CY,$B79,AK$1)</f>
        <v/>
      </c>
      <c r="AL79" s="412" t="str">
        <f t="array" ref="AL79">INDEX(_Rge_Data_3rd_CY,$B79,AL$1)</f>
        <v/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0</v>
      </c>
      <c r="AV79" s="283">
        <f t="shared" si="10"/>
        <v>0</v>
      </c>
      <c r="AW79" s="413">
        <f t="shared" si="8"/>
        <v>0</v>
      </c>
      <c r="AX79" s="289">
        <f>IFERROR(IF(AND($F79="OPEN",$AH79&gt;0),$AH79*_SoP*$AW79,IF(AND($F79="CLOSED",$AH79&gt;0),$AH79*_SoL*$AW79,0)),0)</f>
        <v>0</v>
      </c>
      <c r="AY79" s="289">
        <f>IFERROR(IF($AH79&lt;0,$AH79*_SoL,0),0)</f>
        <v>0</v>
      </c>
      <c r="AZ79" s="414">
        <f t="shared" si="11"/>
        <v>0</v>
      </c>
      <c r="BA79" s="414">
        <f t="shared" si="12"/>
        <v>0</v>
      </c>
      <c r="BB79" s="414">
        <f t="shared" si="13"/>
        <v>0</v>
      </c>
      <c r="BC79" s="415">
        <f t="shared" si="14"/>
        <v>0</v>
      </c>
      <c r="BD79" s="416">
        <f t="shared" si="15"/>
        <v>0</v>
      </c>
      <c r="BE79" s="417">
        <f t="shared" si="16"/>
        <v>0</v>
      </c>
      <c r="BF79" s="418">
        <f t="shared" si="17"/>
        <v>0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/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 t="str">
        <f t="array" ref="H80">INDEX(_Rge_Data_3rd_CY,$B80,H$1)</f>
        <v/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0</v>
      </c>
      <c r="U80" s="407">
        <f t="shared" si="6"/>
        <v>0</v>
      </c>
      <c r="V80" s="408" t="str">
        <f t="array" ref="V80">INDEX(_Rge_Data_3rd_CY,$B80,V$1)</f>
        <v/>
      </c>
      <c r="W80" s="409" t="str">
        <f t="array" ref="W80">INDEX(_Rge_Data_3rd_CY,$B80,W$1)</f>
        <v/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0</v>
      </c>
      <c r="AA80" s="409">
        <f t="array" ref="AA80">INDEX(_Rge_Data_3rd_CY,$B80,AA$1)</f>
        <v>0</v>
      </c>
      <c r="AB80" s="409">
        <f t="array" ref="AB80">INDEX(_Rge_Data_3rd_CY,$B80,AB$1)</f>
        <v>0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0</v>
      </c>
      <c r="AH80" s="409">
        <f t="shared" si="7"/>
        <v>0</v>
      </c>
      <c r="AI80" s="410" t="str">
        <f t="shared" si="9"/>
        <v/>
      </c>
      <c r="AJ80" s="411" t="str">
        <f t="array" ref="AJ80">INDEX(_Rge_Data_3rd_CY,$B80,AJ$1)</f>
        <v/>
      </c>
      <c r="AK80" s="412" t="str">
        <f t="array" ref="AK80">INDEX(_Rge_Data_3rd_CY,$B80,AK$1)</f>
        <v/>
      </c>
      <c r="AL80" s="412" t="str">
        <f t="array" ref="AL80">INDEX(_Rge_Data_3rd_CY,$B80,AL$1)</f>
        <v/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0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0</v>
      </c>
      <c r="AV80" s="283">
        <f t="shared" si="10"/>
        <v>0</v>
      </c>
      <c r="AW80" s="413">
        <f t="shared" si="8"/>
        <v>0</v>
      </c>
      <c r="AX80" s="289">
        <f>IFERROR(IF(AND($F80="OPEN",$AH80&gt;0),$AH80*_SoP*$AW80,IF(AND($F80="CLOSED",$AH80&gt;0),$AH80*_SoL*$AW80,0)),0)</f>
        <v>0</v>
      </c>
      <c r="AY80" s="289">
        <f>IFERROR(IF($AH80&lt;0,$AH80*_SoL,0),0)</f>
        <v>0</v>
      </c>
      <c r="AZ80" s="414">
        <f t="shared" si="11"/>
        <v>0</v>
      </c>
      <c r="BA80" s="414">
        <f t="shared" si="12"/>
        <v>0</v>
      </c>
      <c r="BB80" s="414">
        <f t="shared" si="13"/>
        <v>0</v>
      </c>
      <c r="BC80" s="415">
        <f t="shared" si="14"/>
        <v>0</v>
      </c>
      <c r="BD80" s="416">
        <f t="shared" si="15"/>
        <v>0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/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 t="str">
        <f t="array" ref="H81">INDEX(_Rge_Data_3rd_CY,$B81,H$1)</f>
        <v/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0</v>
      </c>
      <c r="U81" s="407">
        <f t="shared" si="6"/>
        <v>0</v>
      </c>
      <c r="V81" s="408" t="str">
        <f t="array" ref="V81">INDEX(_Rge_Data_3rd_CY,$B81,V$1)</f>
        <v/>
      </c>
      <c r="W81" s="409" t="str">
        <f t="array" ref="W81">INDEX(_Rge_Data_3rd_CY,$B81,W$1)</f>
        <v/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0</v>
      </c>
      <c r="AH81" s="409">
        <f t="shared" si="7"/>
        <v>0</v>
      </c>
      <c r="AI81" s="410" t="str">
        <f t="shared" si="9"/>
        <v/>
      </c>
      <c r="AJ81" s="411" t="str">
        <f t="array" ref="AJ81">INDEX(_Rge_Data_3rd_CY,$B81,AJ$1)</f>
        <v/>
      </c>
      <c r="AK81" s="412" t="str">
        <f t="array" ref="AK81">INDEX(_Rge_Data_3rd_CY,$B81,AK$1)</f>
        <v/>
      </c>
      <c r="AL81" s="412" t="str">
        <f t="array" ref="AL81">INDEX(_Rge_Data_3rd_CY,$B81,AL$1)</f>
        <v/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0</v>
      </c>
      <c r="BB81" s="414">
        <f t="shared" si="13"/>
        <v>0</v>
      </c>
      <c r="BC81" s="415">
        <f t="shared" si="14"/>
        <v>0</v>
      </c>
      <c r="BD81" s="416">
        <f t="shared" si="15"/>
        <v>0</v>
      </c>
      <c r="BE81" s="417">
        <f t="shared" si="16"/>
        <v>0</v>
      </c>
      <c r="BF81" s="418">
        <f t="shared" si="17"/>
        <v>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/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 t="str">
        <f t="array" ref="H82">INDEX(_Rge_Data_3rd_CY,$B82,H$1)</f>
        <v/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0</v>
      </c>
      <c r="U82" s="407">
        <f t="shared" si="6"/>
        <v>0</v>
      </c>
      <c r="V82" s="408" t="str">
        <f t="array" ref="V82">INDEX(_Rge_Data_3rd_CY,$B82,V$1)</f>
        <v/>
      </c>
      <c r="W82" s="409" t="str">
        <f t="array" ref="W82">INDEX(_Rge_Data_3rd_CY,$B82,W$1)</f>
        <v/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0</v>
      </c>
      <c r="AA82" s="409">
        <f t="array" ref="AA82">INDEX(_Rge_Data_3rd_CY,$B82,AA$1)</f>
        <v>0</v>
      </c>
      <c r="AB82" s="409">
        <f t="array" ref="AB82">INDEX(_Rge_Data_3rd_CY,$B82,AB$1)</f>
        <v>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0</v>
      </c>
      <c r="AH82" s="409">
        <f t="shared" si="7"/>
        <v>0</v>
      </c>
      <c r="AI82" s="410" t="str">
        <f t="shared" si="9"/>
        <v/>
      </c>
      <c r="AJ82" s="411" t="str">
        <f t="array" ref="AJ82">INDEX(_Rge_Data_3rd_CY,$B82,AJ$1)</f>
        <v/>
      </c>
      <c r="AK82" s="412" t="str">
        <f t="array" ref="AK82">INDEX(_Rge_Data_3rd_CY,$B82,AK$1)</f>
        <v/>
      </c>
      <c r="AL82" s="412" t="str">
        <f t="array" ref="AL82">INDEX(_Rge_Data_3rd_CY,$B82,AL$1)</f>
        <v/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0</v>
      </c>
      <c r="BF82" s="418">
        <f t="shared" si="17"/>
        <v>0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/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 t="str">
        <f t="array" ref="H83">INDEX(_Rge_Data_3rd_CY,$B83,H$1)</f>
        <v/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0</v>
      </c>
      <c r="U83" s="407">
        <f t="shared" si="6"/>
        <v>0</v>
      </c>
      <c r="V83" s="408" t="str">
        <f t="array" ref="V83">INDEX(_Rge_Data_3rd_CY,$B83,V$1)</f>
        <v/>
      </c>
      <c r="W83" s="409" t="str">
        <f t="array" ref="W83">INDEX(_Rge_Data_3rd_CY,$B83,W$1)</f>
        <v/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0</v>
      </c>
      <c r="AA83" s="409">
        <f t="array" ref="AA83">INDEX(_Rge_Data_3rd_CY,$B83,AA$1)</f>
        <v>0</v>
      </c>
      <c r="AB83" s="409">
        <f t="array" ref="AB83">INDEX(_Rge_Data_3rd_CY,$B83,AB$1)</f>
        <v>0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0</v>
      </c>
      <c r="AH83" s="409">
        <f t="shared" si="7"/>
        <v>0</v>
      </c>
      <c r="AI83" s="410" t="str">
        <f t="shared" si="9"/>
        <v/>
      </c>
      <c r="AJ83" s="411" t="str">
        <f t="array" ref="AJ83">INDEX(_Rge_Data_3rd_CY,$B83,AJ$1)</f>
        <v/>
      </c>
      <c r="AK83" s="412" t="str">
        <f t="array" ref="AK83">INDEX(_Rge_Data_3rd_CY,$B83,AK$1)</f>
        <v/>
      </c>
      <c r="AL83" s="412" t="str">
        <f t="array" ref="AL83">INDEX(_Rge_Data_3rd_CY,$B83,AL$1)</f>
        <v/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0</v>
      </c>
      <c r="BF83" s="418">
        <f t="shared" si="17"/>
        <v>0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/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 t="str">
        <f t="array" ref="H84">INDEX(_Rge_Data_3rd_CY,$B84,H$1)</f>
        <v/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0</v>
      </c>
      <c r="U84" s="407">
        <f t="shared" si="6"/>
        <v>0</v>
      </c>
      <c r="V84" s="408" t="str">
        <f t="array" ref="V84">INDEX(_Rge_Data_3rd_CY,$B84,V$1)</f>
        <v/>
      </c>
      <c r="W84" s="409" t="str">
        <f t="array" ref="W84">INDEX(_Rge_Data_3rd_CY,$B84,W$1)</f>
        <v/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0</v>
      </c>
      <c r="AA84" s="409">
        <f t="array" ref="AA84">INDEX(_Rge_Data_3rd_CY,$B84,AA$1)</f>
        <v>0</v>
      </c>
      <c r="AB84" s="409">
        <f t="array" ref="AB84">INDEX(_Rge_Data_3rd_CY,$B84,AB$1)</f>
        <v>0</v>
      </c>
      <c r="AC84" s="409">
        <f t="array" ref="AC84">INDEX(_Rge_Data_3rd_CY,$B84,AC$1)</f>
        <v>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0</v>
      </c>
      <c r="AH84" s="409">
        <f t="shared" si="7"/>
        <v>0</v>
      </c>
      <c r="AI84" s="410" t="str">
        <f t="shared" si="9"/>
        <v/>
      </c>
      <c r="AJ84" s="411" t="str">
        <f t="array" ref="AJ84">INDEX(_Rge_Data_3rd_CY,$B84,AJ$1)</f>
        <v/>
      </c>
      <c r="AK84" s="412" t="str">
        <f t="array" ref="AK84">INDEX(_Rge_Data_3rd_CY,$B84,AK$1)</f>
        <v/>
      </c>
      <c r="AL84" s="412" t="str">
        <f t="array" ref="AL84">INDEX(_Rge_Data_3rd_CY,$B84,AL$1)</f>
        <v/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0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0</v>
      </c>
      <c r="AV84" s="283">
        <f t="shared" si="10"/>
        <v>0</v>
      </c>
      <c r="AW84" s="413">
        <f t="shared" si="8"/>
        <v>0</v>
      </c>
      <c r="AX84" s="289">
        <f>IFERROR(IF(AND($F84="OPEN",$AH84&gt;0),$AH84*_SoP*$AW84,IF(AND($F84="CLOSED",$AH84&gt;0),$AH84*_SoL*$AW84,0)),0)</f>
        <v>0</v>
      </c>
      <c r="AY84" s="289">
        <f>IFERROR(IF($AH84&lt;0,$AH84*_SoL,0),0)</f>
        <v>0</v>
      </c>
      <c r="AZ84" s="414">
        <f t="shared" si="11"/>
        <v>0</v>
      </c>
      <c r="BA84" s="414">
        <f t="shared" si="12"/>
        <v>0</v>
      </c>
      <c r="BB84" s="414">
        <f t="shared" si="13"/>
        <v>0</v>
      </c>
      <c r="BC84" s="415">
        <f t="shared" si="14"/>
        <v>0</v>
      </c>
      <c r="BD84" s="416">
        <f t="shared" si="15"/>
        <v>0</v>
      </c>
      <c r="BE84" s="417">
        <f t="shared" si="16"/>
        <v>0</v>
      </c>
      <c r="BF84" s="418">
        <f t="shared" si="17"/>
        <v>0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166</v>
      </c>
      <c r="B614" s="305"/>
      <c r="C614" s="184"/>
      <c r="D614" s="306" t="s">
        <v>167</v>
      </c>
      <c r="E614" s="307" t="s">
        <v>168</v>
      </c>
      <c r="F614" s="307"/>
      <c r="G614" s="307" t="s">
        <v>168</v>
      </c>
      <c r="H614" s="307" t="s">
        <v>168</v>
      </c>
      <c r="I614" s="308" t="s">
        <v>168</v>
      </c>
      <c r="J614" s="308" t="s">
        <v>168</v>
      </c>
      <c r="K614" s="308" t="s">
        <v>168</v>
      </c>
      <c r="L614" s="310" t="s">
        <v>168</v>
      </c>
      <c r="M614" s="310" t="s">
        <v>168</v>
      </c>
      <c r="N614" s="310" t="s">
        <v>168</v>
      </c>
      <c r="O614" s="310" t="s">
        <v>168</v>
      </c>
      <c r="P614" s="310" t="s">
        <v>168</v>
      </c>
      <c r="Q614" s="310" t="s">
        <v>168</v>
      </c>
      <c r="R614" s="310" t="s">
        <v>168</v>
      </c>
      <c r="S614" s="310" t="s">
        <v>168</v>
      </c>
      <c r="T614" s="310" t="s">
        <v>168</v>
      </c>
      <c r="U614" s="312" t="s">
        <v>168</v>
      </c>
      <c r="V614" s="313" t="s">
        <v>168</v>
      </c>
      <c r="W614" s="314" t="s">
        <v>168</v>
      </c>
      <c r="X614" s="314" t="s">
        <v>168</v>
      </c>
      <c r="Y614" s="314" t="s">
        <v>168</v>
      </c>
      <c r="Z614" s="314" t="s">
        <v>168</v>
      </c>
      <c r="AA614" s="314" t="s">
        <v>168</v>
      </c>
      <c r="AB614" s="314" t="s">
        <v>168</v>
      </c>
      <c r="AC614" s="314" t="s">
        <v>168</v>
      </c>
      <c r="AD614" s="314" t="s">
        <v>168</v>
      </c>
      <c r="AE614" s="314" t="s">
        <v>168</v>
      </c>
      <c r="AF614" s="314" t="s">
        <v>168</v>
      </c>
      <c r="AG614" s="314" t="s">
        <v>168</v>
      </c>
      <c r="AH614" s="314" t="s">
        <v>168</v>
      </c>
      <c r="AI614" s="315" t="s">
        <v>168</v>
      </c>
      <c r="AJ614" s="316" t="s">
        <v>168</v>
      </c>
      <c r="AK614" s="317" t="s">
        <v>168</v>
      </c>
      <c r="AL614" s="317" t="s">
        <v>168</v>
      </c>
      <c r="AM614" s="317" t="s">
        <v>168</v>
      </c>
      <c r="AN614" s="317" t="s">
        <v>168</v>
      </c>
      <c r="AO614" s="317" t="s">
        <v>168</v>
      </c>
      <c r="AP614" s="317" t="s">
        <v>168</v>
      </c>
      <c r="AQ614" s="317" t="s">
        <v>168</v>
      </c>
      <c r="AR614" s="317" t="s">
        <v>168</v>
      </c>
      <c r="AS614" s="317" t="s">
        <v>168</v>
      </c>
      <c r="AT614" s="317" t="s">
        <v>168</v>
      </c>
      <c r="AU614" s="317" t="s">
        <v>168</v>
      </c>
      <c r="AV614" s="317" t="s">
        <v>168</v>
      </c>
      <c r="AW614" s="317" t="s">
        <v>168</v>
      </c>
      <c r="AX614" s="317" t="s">
        <v>168</v>
      </c>
      <c r="AY614" s="317" t="s">
        <v>168</v>
      </c>
      <c r="AZ614" s="317" t="s">
        <v>168</v>
      </c>
      <c r="BA614" s="317" t="s">
        <v>168</v>
      </c>
      <c r="BB614" s="317" t="s">
        <v>168</v>
      </c>
      <c r="BC614" s="318" t="s">
        <v>168</v>
      </c>
      <c r="BD614" s="319" t="s">
        <v>168</v>
      </c>
      <c r="BE614" s="320" t="s">
        <v>168</v>
      </c>
      <c r="BF614" s="321" t="s">
        <v>168</v>
      </c>
    </row>
    <row r="615" ht="19.5" customHeight="1">
      <c r="A615" s="302"/>
      <c r="B615" s="302"/>
      <c r="C615" s="184"/>
      <c r="D615" s="322"/>
      <c r="E615" s="323" t="s">
        <v>169</v>
      </c>
      <c r="F615" s="322"/>
      <c r="G615" s="323" t="s">
        <v>169</v>
      </c>
      <c r="H615" s="323" t="s">
        <v>169</v>
      </c>
      <c r="I615" s="324" t="s">
        <v>169</v>
      </c>
      <c r="J615" s="324" t="s">
        <v>169</v>
      </c>
      <c r="K615" s="324" t="s">
        <v>169</v>
      </c>
      <c r="L615" s="325" t="s">
        <v>169</v>
      </c>
      <c r="M615" s="325" t="s">
        <v>169</v>
      </c>
      <c r="N615" s="325" t="s">
        <v>169</v>
      </c>
      <c r="O615" s="325" t="s">
        <v>169</v>
      </c>
      <c r="P615" s="325" t="s">
        <v>169</v>
      </c>
      <c r="Q615" s="325" t="s">
        <v>169</v>
      </c>
      <c r="R615" s="325" t="s">
        <v>169</v>
      </c>
      <c r="S615" s="325" t="s">
        <v>169</v>
      </c>
      <c r="T615" s="325" t="s">
        <v>169</v>
      </c>
      <c r="U615" s="326" t="s">
        <v>169</v>
      </c>
      <c r="V615" s="327" t="s">
        <v>169</v>
      </c>
      <c r="W615" s="328" t="s">
        <v>169</v>
      </c>
      <c r="X615" s="328" t="s">
        <v>169</v>
      </c>
      <c r="Y615" s="328" t="s">
        <v>169</v>
      </c>
      <c r="Z615" s="328" t="s">
        <v>169</v>
      </c>
      <c r="AA615" s="328" t="s">
        <v>169</v>
      </c>
      <c r="AB615" s="328" t="s">
        <v>169</v>
      </c>
      <c r="AC615" s="328" t="s">
        <v>169</v>
      </c>
      <c r="AD615" s="328" t="s">
        <v>169</v>
      </c>
      <c r="AE615" s="328" t="s">
        <v>169</v>
      </c>
      <c r="AF615" s="328" t="s">
        <v>169</v>
      </c>
      <c r="AG615" s="328" t="s">
        <v>169</v>
      </c>
      <c r="AH615" s="328" t="s">
        <v>169</v>
      </c>
      <c r="AI615" s="329" t="s">
        <v>169</v>
      </c>
      <c r="AJ615" s="330" t="s">
        <v>169</v>
      </c>
      <c r="AK615" s="331" t="s">
        <v>169</v>
      </c>
      <c r="AL615" s="331" t="s">
        <v>169</v>
      </c>
      <c r="AM615" s="331" t="s">
        <v>169</v>
      </c>
      <c r="AN615" s="331" t="s">
        <v>169</v>
      </c>
      <c r="AO615" s="331" t="s">
        <v>169</v>
      </c>
      <c r="AP615" s="331" t="s">
        <v>169</v>
      </c>
      <c r="AQ615" s="331" t="s">
        <v>169</v>
      </c>
      <c r="AR615" s="331" t="s">
        <v>169</v>
      </c>
      <c r="AS615" s="331" t="s">
        <v>169</v>
      </c>
      <c r="AT615" s="331" t="s">
        <v>169</v>
      </c>
      <c r="AU615" s="331" t="s">
        <v>169</v>
      </c>
      <c r="AV615" s="331" t="s">
        <v>169</v>
      </c>
      <c r="AW615" s="331" t="s">
        <v>169</v>
      </c>
      <c r="AX615" s="331" t="s">
        <v>169</v>
      </c>
      <c r="AY615" s="331" t="s">
        <v>169</v>
      </c>
      <c r="AZ615" s="331" t="s">
        <v>169</v>
      </c>
      <c r="BA615" s="331" t="s">
        <v>169</v>
      </c>
      <c r="BB615" s="331" t="s">
        <v>169</v>
      </c>
      <c r="BC615" s="332" t="s">
        <v>169</v>
      </c>
      <c r="BD615" s="333" t="s">
        <v>169</v>
      </c>
      <c r="BE615" s="334" t="s">
        <v>169</v>
      </c>
      <c r="BF615" s="335" t="s">
        <v>169</v>
      </c>
    </row>
    <row r="616" ht="18.0" customHeight="1">
      <c r="A616" s="302" t="s">
        <v>170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171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160</v>
      </c>
      <c r="BD617" s="368" t="s">
        <v>161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162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172</v>
      </c>
      <c r="C2" s="422"/>
      <c r="D2" s="422"/>
    </row>
    <row r="3" ht="18.75" customHeight="1">
      <c r="A3" s="420"/>
      <c r="B3" s="421" t="s">
        <v>173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174</v>
      </c>
      <c r="C5" s="424" t="s">
        <v>175</v>
      </c>
      <c r="D5" s="424" t="s">
        <v>176</v>
      </c>
    </row>
    <row r="6">
      <c r="A6" s="425"/>
      <c r="B6" s="229" t="s">
        <v>177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178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179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180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181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42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182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183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184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185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2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186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187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188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189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190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191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172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192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192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172</v>
      </c>
      <c r="C2" s="422"/>
      <c r="D2" s="422"/>
      <c r="E2" s="422"/>
    </row>
    <row r="3">
      <c r="A3" s="420"/>
      <c r="B3" s="421" t="s">
        <v>193</v>
      </c>
      <c r="C3" s="422"/>
      <c r="D3" s="422"/>
      <c r="E3" s="422"/>
    </row>
    <row r="4">
      <c r="A4" s="420"/>
    </row>
    <row r="5">
      <c r="A5" s="420"/>
      <c r="B5" s="432" t="s">
        <v>193</v>
      </c>
      <c r="C5" s="432" t="s">
        <v>194</v>
      </c>
      <c r="D5" s="432" t="s">
        <v>195</v>
      </c>
      <c r="E5" s="432" t="s">
        <v>195</v>
      </c>
    </row>
    <row r="6">
      <c r="A6" s="420"/>
      <c r="B6" s="433" t="s">
        <v>50</v>
      </c>
      <c r="C6" s="434"/>
      <c r="D6" s="434" t="s">
        <v>196</v>
      </c>
      <c r="E6" s="434" t="s">
        <v>196</v>
      </c>
    </row>
    <row r="7">
      <c r="A7" s="420"/>
      <c r="B7" s="433" t="s">
        <v>54</v>
      </c>
      <c r="C7" s="434"/>
      <c r="D7" s="434" t="s">
        <v>197</v>
      </c>
      <c r="E7" s="434" t="s">
        <v>197</v>
      </c>
    </row>
    <row r="8">
      <c r="A8" s="420"/>
      <c r="B8" s="433" t="s">
        <v>51</v>
      </c>
      <c r="C8" s="435"/>
      <c r="D8" s="434" t="s">
        <v>198</v>
      </c>
      <c r="E8" s="434" t="s">
        <v>199</v>
      </c>
    </row>
    <row r="9">
      <c r="A9" s="420"/>
      <c r="B9" s="433" t="s">
        <v>52</v>
      </c>
      <c r="C9" s="435"/>
      <c r="D9" s="434" t="s">
        <v>200</v>
      </c>
      <c r="E9" s="434" t="s">
        <v>201</v>
      </c>
    </row>
    <row r="10">
      <c r="A10" s="420"/>
      <c r="B10" s="433" t="s">
        <v>53</v>
      </c>
      <c r="C10" s="435"/>
      <c r="D10" s="434" t="s">
        <v>202</v>
      </c>
      <c r="E10" s="434" t="s">
        <v>203</v>
      </c>
    </row>
    <row r="11">
      <c r="A11" s="420"/>
      <c r="B11" s="433" t="s">
        <v>204</v>
      </c>
      <c r="C11" s="434"/>
      <c r="D11" s="434" t="s">
        <v>205</v>
      </c>
      <c r="E11" s="434" t="s">
        <v>205</v>
      </c>
    </row>
    <row r="12">
      <c r="A12" s="420"/>
      <c r="B12" s="433" t="s">
        <v>58</v>
      </c>
      <c r="C12" s="434"/>
      <c r="D12" s="434" t="s">
        <v>206</v>
      </c>
      <c r="E12" s="434" t="s">
        <v>206</v>
      </c>
    </row>
    <row r="13">
      <c r="A13" s="420"/>
      <c r="B13" s="433" t="s">
        <v>55</v>
      </c>
      <c r="C13" s="435"/>
      <c r="D13" s="434" t="s">
        <v>207</v>
      </c>
      <c r="E13" s="434" t="s">
        <v>208</v>
      </c>
    </row>
    <row r="14">
      <c r="A14" s="420"/>
      <c r="B14" s="433" t="s">
        <v>56</v>
      </c>
      <c r="C14" s="435"/>
      <c r="D14" s="434" t="s">
        <v>209</v>
      </c>
      <c r="E14" s="434" t="s">
        <v>210</v>
      </c>
    </row>
    <row r="15">
      <c r="A15" s="420"/>
      <c r="B15" s="433" t="s">
        <v>57</v>
      </c>
      <c r="C15" s="435"/>
      <c r="D15" s="434" t="s">
        <v>211</v>
      </c>
      <c r="E15" s="434" t="s">
        <v>212</v>
      </c>
    </row>
    <row r="16">
      <c r="A16" s="420"/>
      <c r="B16" s="433" t="s">
        <v>62</v>
      </c>
      <c r="C16" s="434"/>
      <c r="D16" s="434" t="s">
        <v>213</v>
      </c>
      <c r="E16" s="434" t="s">
        <v>213</v>
      </c>
    </row>
    <row r="17">
      <c r="A17" s="420"/>
      <c r="B17" s="433" t="s">
        <v>59</v>
      </c>
      <c r="C17" s="435"/>
      <c r="D17" s="434" t="s">
        <v>214</v>
      </c>
      <c r="E17" s="434" t="s">
        <v>215</v>
      </c>
    </row>
    <row r="18">
      <c r="A18" s="420"/>
      <c r="B18" s="433" t="s">
        <v>60</v>
      </c>
      <c r="C18" s="435"/>
      <c r="D18" s="434" t="s">
        <v>216</v>
      </c>
      <c r="E18" s="434" t="s">
        <v>217</v>
      </c>
    </row>
    <row r="19">
      <c r="A19" s="420"/>
      <c r="B19" s="433" t="s">
        <v>61</v>
      </c>
      <c r="C19" s="435"/>
      <c r="D19" s="434" t="s">
        <v>218</v>
      </c>
      <c r="E19" s="434" t="s">
        <v>219</v>
      </c>
    </row>
    <row r="20">
      <c r="A20" s="420"/>
      <c r="B20" s="433" t="s">
        <v>66</v>
      </c>
      <c r="C20" s="434"/>
      <c r="D20" s="434" t="s">
        <v>220</v>
      </c>
      <c r="E20" s="434" t="s">
        <v>220</v>
      </c>
    </row>
    <row r="21" ht="15.75" customHeight="1">
      <c r="A21" s="420"/>
      <c r="B21" s="433" t="s">
        <v>63</v>
      </c>
      <c r="C21" s="435"/>
      <c r="D21" s="434" t="s">
        <v>221</v>
      </c>
      <c r="E21" s="434" t="s">
        <v>222</v>
      </c>
    </row>
    <row r="22" ht="15.75" customHeight="1">
      <c r="A22" s="420"/>
      <c r="B22" s="433" t="s">
        <v>64</v>
      </c>
      <c r="C22" s="435"/>
      <c r="D22" s="434" t="s">
        <v>223</v>
      </c>
      <c r="E22" s="434" t="s">
        <v>224</v>
      </c>
    </row>
    <row r="23" ht="15.75" customHeight="1">
      <c r="A23" s="420"/>
      <c r="B23" s="433" t="s">
        <v>65</v>
      </c>
      <c r="C23" s="435"/>
      <c r="D23" s="434" t="s">
        <v>225</v>
      </c>
      <c r="E23" s="434" t="s">
        <v>226</v>
      </c>
    </row>
    <row r="24" ht="15.75" customHeight="1">
      <c r="A24" s="420"/>
      <c r="B24" s="433" t="s">
        <v>70</v>
      </c>
      <c r="C24" s="434"/>
      <c r="D24" s="434" t="s">
        <v>227</v>
      </c>
      <c r="E24" s="434" t="s">
        <v>227</v>
      </c>
    </row>
    <row r="25" ht="15.75" customHeight="1">
      <c r="A25" s="420"/>
      <c r="B25" s="433" t="s">
        <v>67</v>
      </c>
      <c r="C25" s="435"/>
      <c r="D25" s="434" t="s">
        <v>228</v>
      </c>
      <c r="E25" s="434" t="s">
        <v>229</v>
      </c>
    </row>
    <row r="26" ht="15.75" customHeight="1">
      <c r="A26" s="420"/>
      <c r="B26" s="433" t="s">
        <v>68</v>
      </c>
      <c r="C26" s="435"/>
      <c r="D26" s="434" t="s">
        <v>230</v>
      </c>
      <c r="E26" s="434" t="s">
        <v>231</v>
      </c>
    </row>
    <row r="27" ht="15.75" customHeight="1">
      <c r="A27" s="420"/>
      <c r="B27" s="433" t="s">
        <v>69</v>
      </c>
      <c r="C27" s="435"/>
      <c r="D27" s="434" t="s">
        <v>232</v>
      </c>
      <c r="E27" s="434" t="s">
        <v>233</v>
      </c>
    </row>
    <row r="28" ht="15.75" customHeight="1">
      <c r="A28" s="420"/>
      <c r="B28" s="433" t="s">
        <v>71</v>
      </c>
      <c r="C28" s="435"/>
      <c r="D28" s="434" t="s">
        <v>234</v>
      </c>
      <c r="E28" s="436" t="s">
        <v>234</v>
      </c>
    </row>
    <row r="29" ht="15.75" customHeight="1">
      <c r="A29" s="420"/>
      <c r="B29" s="433" t="s">
        <v>72</v>
      </c>
      <c r="C29" s="435"/>
      <c r="D29" s="434" t="s">
        <v>235</v>
      </c>
      <c r="E29" s="436" t="s">
        <v>235</v>
      </c>
    </row>
    <row r="30" ht="15.75" customHeight="1">
      <c r="A30" s="420"/>
      <c r="B30" s="433" t="s">
        <v>73</v>
      </c>
      <c r="C30" s="435"/>
      <c r="D30" s="434" t="s">
        <v>236</v>
      </c>
      <c r="E30" s="436" t="s">
        <v>236</v>
      </c>
    </row>
    <row r="31" ht="15.75" customHeight="1">
      <c r="A31" s="420"/>
      <c r="B31" s="433" t="s">
        <v>74</v>
      </c>
      <c r="C31" s="435"/>
      <c r="D31" s="434" t="s">
        <v>237</v>
      </c>
      <c r="E31" s="436" t="s">
        <v>238</v>
      </c>
    </row>
    <row r="32" ht="15.75" customHeight="1">
      <c r="A32" s="420"/>
      <c r="B32" s="433" t="s">
        <v>75</v>
      </c>
      <c r="C32" s="435"/>
      <c r="D32" s="434" t="s">
        <v>239</v>
      </c>
      <c r="E32" s="436" t="s">
        <v>239</v>
      </c>
    </row>
    <row r="33" ht="15.75" customHeight="1">
      <c r="A33" s="420"/>
      <c r="B33" s="433" t="s">
        <v>76</v>
      </c>
      <c r="C33" s="434"/>
      <c r="D33" s="434" t="s">
        <v>240</v>
      </c>
      <c r="E33" s="434" t="s">
        <v>240</v>
      </c>
    </row>
    <row r="34" ht="15.75" customHeight="1">
      <c r="A34" s="420"/>
      <c r="B34" s="433" t="s">
        <v>77</v>
      </c>
      <c r="C34" s="434"/>
      <c r="D34" s="434" t="s">
        <v>241</v>
      </c>
      <c r="E34" s="434" t="s">
        <v>241</v>
      </c>
    </row>
    <row r="35" ht="15.75" customHeight="1">
      <c r="A35" s="420"/>
      <c r="B35" s="433" t="s">
        <v>143</v>
      </c>
      <c r="C35" s="434"/>
      <c r="D35" s="434" t="s">
        <v>242</v>
      </c>
      <c r="E35" s="434" t="s">
        <v>242</v>
      </c>
    </row>
    <row r="36" ht="15.75" customHeight="1">
      <c r="A36" s="420"/>
      <c r="B36" s="433" t="s">
        <v>144</v>
      </c>
      <c r="C36" s="434"/>
      <c r="D36" s="434" t="s">
        <v>243</v>
      </c>
      <c r="E36" s="434" t="s">
        <v>243</v>
      </c>
    </row>
    <row r="37" ht="15.75" customHeight="1">
      <c r="A37" s="420"/>
      <c r="B37" s="433" t="s">
        <v>78</v>
      </c>
      <c r="C37" s="434"/>
      <c r="D37" s="434" t="s">
        <v>244</v>
      </c>
      <c r="E37" s="434" t="s">
        <v>244</v>
      </c>
    </row>
    <row r="38" ht="15.75" customHeight="1">
      <c r="A38" s="420"/>
      <c r="B38" s="433" t="s">
        <v>82</v>
      </c>
      <c r="C38" s="434"/>
      <c r="D38" s="434" t="s">
        <v>245</v>
      </c>
      <c r="E38" s="434" t="s">
        <v>245</v>
      </c>
    </row>
    <row r="39" ht="15.75" customHeight="1">
      <c r="A39" s="420"/>
      <c r="B39" s="433" t="s">
        <v>79</v>
      </c>
      <c r="C39" s="435"/>
      <c r="D39" s="434" t="s">
        <v>246</v>
      </c>
      <c r="E39" s="434" t="s">
        <v>247</v>
      </c>
    </row>
    <row r="40" ht="15.75" customHeight="1">
      <c r="A40" s="420"/>
      <c r="B40" s="433" t="s">
        <v>80</v>
      </c>
      <c r="C40" s="435"/>
      <c r="D40" s="434" t="s">
        <v>248</v>
      </c>
      <c r="E40" s="434" t="s">
        <v>249</v>
      </c>
    </row>
    <row r="41" ht="15.75" customHeight="1">
      <c r="A41" s="420"/>
      <c r="B41" s="433" t="s">
        <v>81</v>
      </c>
      <c r="C41" s="435"/>
      <c r="D41" s="434" t="s">
        <v>250</v>
      </c>
      <c r="E41" s="434" t="s">
        <v>251</v>
      </c>
    </row>
    <row r="42" ht="15.75" customHeight="1">
      <c r="A42" s="420"/>
      <c r="B42" s="433" t="s">
        <v>86</v>
      </c>
      <c r="C42" s="434"/>
      <c r="D42" s="434" t="s">
        <v>252</v>
      </c>
      <c r="E42" s="434" t="s">
        <v>252</v>
      </c>
    </row>
    <row r="43" ht="15.75" customHeight="1">
      <c r="A43" s="420"/>
      <c r="B43" s="433" t="s">
        <v>83</v>
      </c>
      <c r="C43" s="435"/>
      <c r="D43" s="434" t="s">
        <v>253</v>
      </c>
      <c r="E43" s="434" t="s">
        <v>254</v>
      </c>
    </row>
    <row r="44" ht="15.75" customHeight="1">
      <c r="A44" s="420"/>
      <c r="B44" s="433" t="s">
        <v>84</v>
      </c>
      <c r="C44" s="435"/>
      <c r="D44" s="434" t="s">
        <v>255</v>
      </c>
      <c r="E44" s="434" t="s">
        <v>256</v>
      </c>
    </row>
    <row r="45" ht="15.75" customHeight="1">
      <c r="A45" s="420"/>
      <c r="B45" s="433" t="s">
        <v>85</v>
      </c>
      <c r="C45" s="435"/>
      <c r="D45" s="434" t="s">
        <v>257</v>
      </c>
      <c r="E45" s="434" t="s">
        <v>258</v>
      </c>
    </row>
    <row r="46" ht="15.75" customHeight="1">
      <c r="A46" s="420"/>
      <c r="B46" s="433" t="s">
        <v>90</v>
      </c>
      <c r="C46" s="434"/>
      <c r="D46" s="434" t="s">
        <v>259</v>
      </c>
      <c r="E46" s="434" t="s">
        <v>259</v>
      </c>
    </row>
    <row r="47" ht="15.75" customHeight="1">
      <c r="A47" s="420"/>
      <c r="B47" s="433" t="s">
        <v>87</v>
      </c>
      <c r="C47" s="435"/>
      <c r="D47" s="434" t="s">
        <v>260</v>
      </c>
      <c r="E47" s="434" t="s">
        <v>261</v>
      </c>
    </row>
    <row r="48" ht="15.75" customHeight="1">
      <c r="A48" s="420"/>
      <c r="B48" s="433" t="s">
        <v>88</v>
      </c>
      <c r="C48" s="435"/>
      <c r="D48" s="434" t="s">
        <v>262</v>
      </c>
      <c r="E48" s="434" t="s">
        <v>263</v>
      </c>
    </row>
    <row r="49" ht="15.75" customHeight="1">
      <c r="A49" s="420"/>
      <c r="B49" s="433" t="s">
        <v>89</v>
      </c>
      <c r="C49" s="435"/>
      <c r="D49" s="434" t="s">
        <v>264</v>
      </c>
      <c r="E49" s="434" t="s">
        <v>265</v>
      </c>
    </row>
    <row r="50" ht="15.75" customHeight="1">
      <c r="A50" s="420"/>
      <c r="B50" s="433" t="s">
        <v>94</v>
      </c>
      <c r="C50" s="434"/>
      <c r="D50" s="434" t="s">
        <v>266</v>
      </c>
      <c r="E50" s="434" t="s">
        <v>266</v>
      </c>
    </row>
    <row r="51" ht="15.75" customHeight="1">
      <c r="A51" s="420"/>
      <c r="B51" s="433" t="s">
        <v>91</v>
      </c>
      <c r="C51" s="435"/>
      <c r="D51" s="434" t="s">
        <v>267</v>
      </c>
      <c r="E51" s="434" t="s">
        <v>268</v>
      </c>
    </row>
    <row r="52" ht="15.75" customHeight="1">
      <c r="A52" s="420"/>
      <c r="B52" s="433" t="s">
        <v>92</v>
      </c>
      <c r="C52" s="435"/>
      <c r="D52" s="434" t="s">
        <v>269</v>
      </c>
      <c r="E52" s="434" t="s">
        <v>270</v>
      </c>
    </row>
    <row r="53" ht="15.75" customHeight="1">
      <c r="A53" s="420"/>
      <c r="B53" s="433" t="s">
        <v>93</v>
      </c>
      <c r="C53" s="435"/>
      <c r="D53" s="434" t="s">
        <v>271</v>
      </c>
      <c r="E53" s="434" t="s">
        <v>272</v>
      </c>
    </row>
    <row r="54" ht="15.75" customHeight="1">
      <c r="A54" s="420"/>
      <c r="B54" s="433" t="s">
        <v>98</v>
      </c>
      <c r="C54" s="434"/>
      <c r="D54" s="434" t="s">
        <v>273</v>
      </c>
      <c r="E54" s="434" t="s">
        <v>273</v>
      </c>
    </row>
    <row r="55" ht="15.75" customHeight="1">
      <c r="A55" s="420"/>
      <c r="B55" s="433" t="s">
        <v>95</v>
      </c>
      <c r="C55" s="435"/>
      <c r="D55" s="434" t="s">
        <v>274</v>
      </c>
      <c r="E55" s="434" t="s">
        <v>275</v>
      </c>
    </row>
    <row r="56" ht="15.75" customHeight="1">
      <c r="A56" s="420"/>
      <c r="B56" s="433" t="s">
        <v>96</v>
      </c>
      <c r="C56" s="435"/>
      <c r="D56" s="434" t="s">
        <v>276</v>
      </c>
      <c r="E56" s="434" t="s">
        <v>277</v>
      </c>
    </row>
    <row r="57" ht="15.75" customHeight="1">
      <c r="A57" s="420"/>
      <c r="B57" s="433" t="s">
        <v>97</v>
      </c>
      <c r="C57" s="435"/>
      <c r="D57" s="434" t="s">
        <v>278</v>
      </c>
      <c r="E57" s="434" t="s">
        <v>279</v>
      </c>
    </row>
    <row r="58" ht="15.75" customHeight="1">
      <c r="A58" s="420"/>
      <c r="B58" s="433" t="s">
        <v>99</v>
      </c>
      <c r="C58" s="435"/>
      <c r="D58" s="434" t="s">
        <v>280</v>
      </c>
      <c r="E58" s="434" t="s">
        <v>280</v>
      </c>
    </row>
    <row r="59" ht="15.75" customHeight="1">
      <c r="A59" s="420"/>
      <c r="B59" s="433" t="s">
        <v>100</v>
      </c>
      <c r="C59" s="435"/>
      <c r="D59" s="434" t="s">
        <v>281</v>
      </c>
      <c r="E59" s="434" t="s">
        <v>281</v>
      </c>
    </row>
    <row r="60" ht="15.75" customHeight="1">
      <c r="A60" s="420"/>
      <c r="B60" s="433" t="s">
        <v>101</v>
      </c>
      <c r="C60" s="435"/>
      <c r="D60" s="434" t="s">
        <v>282</v>
      </c>
      <c r="E60" s="434" t="s">
        <v>282</v>
      </c>
    </row>
    <row r="61" ht="15.75" customHeight="1">
      <c r="A61" s="420"/>
      <c r="B61" s="433" t="s">
        <v>102</v>
      </c>
      <c r="C61" s="435"/>
      <c r="D61" s="434" t="s">
        <v>283</v>
      </c>
      <c r="E61" s="434" t="s">
        <v>284</v>
      </c>
    </row>
    <row r="62" ht="15.75" customHeight="1">
      <c r="A62" s="420"/>
      <c r="B62" s="433" t="s">
        <v>103</v>
      </c>
      <c r="C62" s="435"/>
      <c r="D62" s="434" t="s">
        <v>285</v>
      </c>
      <c r="E62" s="434" t="s">
        <v>285</v>
      </c>
    </row>
    <row r="63" ht="15.75" customHeight="1">
      <c r="A63" s="420"/>
      <c r="B63" s="433" t="s">
        <v>104</v>
      </c>
      <c r="C63" s="434"/>
      <c r="D63" s="434" t="s">
        <v>286</v>
      </c>
      <c r="E63" s="434" t="s">
        <v>286</v>
      </c>
    </row>
    <row r="64" ht="15.75" customHeight="1">
      <c r="A64" s="420"/>
      <c r="B64" s="433" t="s">
        <v>105</v>
      </c>
      <c r="C64" s="434"/>
      <c r="D64" s="434" t="s">
        <v>287</v>
      </c>
      <c r="E64" s="434" t="s">
        <v>287</v>
      </c>
    </row>
    <row r="65" ht="15.75" customHeight="1">
      <c r="A65" s="420"/>
      <c r="B65" s="433" t="s">
        <v>146</v>
      </c>
      <c r="C65" s="434"/>
      <c r="D65" s="434" t="s">
        <v>288</v>
      </c>
      <c r="E65" s="434" t="s">
        <v>288</v>
      </c>
    </row>
    <row r="66" ht="15.75" customHeight="1">
      <c r="A66" s="420"/>
      <c r="B66" s="433" t="s">
        <v>147</v>
      </c>
      <c r="C66" s="434"/>
      <c r="D66" s="434" t="s">
        <v>289</v>
      </c>
      <c r="E66" s="434" t="s">
        <v>290</v>
      </c>
    </row>
    <row r="67" ht="15.75" customHeight="1">
      <c r="A67" s="420"/>
      <c r="B67" s="433" t="s">
        <v>132</v>
      </c>
      <c r="C67" s="434"/>
      <c r="D67" s="434" t="s">
        <v>291</v>
      </c>
      <c r="E67" s="434" t="s">
        <v>292</v>
      </c>
    </row>
    <row r="68" ht="15.75" customHeight="1">
      <c r="A68" s="420"/>
      <c r="B68" s="433" t="s">
        <v>133</v>
      </c>
      <c r="C68" s="434"/>
      <c r="D68" s="434" t="s">
        <v>293</v>
      </c>
      <c r="E68" s="434" t="s">
        <v>294</v>
      </c>
    </row>
    <row r="69" ht="15.75" customHeight="1">
      <c r="A69" s="420"/>
      <c r="B69" s="433" t="s">
        <v>148</v>
      </c>
      <c r="C69" s="434"/>
      <c r="D69" s="434" t="s">
        <v>295</v>
      </c>
      <c r="E69" s="434" t="s">
        <v>296</v>
      </c>
    </row>
    <row r="70" ht="15.75" customHeight="1">
      <c r="A70" s="420"/>
      <c r="B70" s="433" t="s">
        <v>152</v>
      </c>
      <c r="C70" s="434"/>
      <c r="D70" s="434" t="s">
        <v>297</v>
      </c>
      <c r="E70" s="434" t="s">
        <v>298</v>
      </c>
    </row>
    <row r="71" ht="15.75" customHeight="1">
      <c r="A71" s="420"/>
      <c r="B71" s="433" t="s">
        <v>153</v>
      </c>
      <c r="C71" s="434"/>
      <c r="D71" s="434" t="s">
        <v>299</v>
      </c>
      <c r="E71" s="434" t="s">
        <v>300</v>
      </c>
    </row>
    <row r="72" ht="15.75" customHeight="1">
      <c r="A72" s="420"/>
      <c r="B72" s="433" t="s">
        <v>149</v>
      </c>
      <c r="C72" s="434"/>
      <c r="D72" s="434" t="s">
        <v>301</v>
      </c>
      <c r="E72" s="434" t="s">
        <v>302</v>
      </c>
    </row>
    <row r="73" ht="15.75" customHeight="1">
      <c r="A73" s="420"/>
      <c r="B73" s="433" t="s">
        <v>154</v>
      </c>
      <c r="C73" s="434"/>
      <c r="D73" s="434" t="s">
        <v>303</v>
      </c>
      <c r="E73" s="434" t="s">
        <v>303</v>
      </c>
    </row>
    <row r="74" ht="15.75" customHeight="1">
      <c r="A74" s="420"/>
      <c r="B74" s="433" t="s">
        <v>155</v>
      </c>
      <c r="C74" s="434"/>
      <c r="D74" s="434" t="s">
        <v>304</v>
      </c>
      <c r="E74" s="434" t="s">
        <v>305</v>
      </c>
    </row>
    <row r="75" ht="15.75" customHeight="1">
      <c r="A75" s="420"/>
      <c r="B75" s="433" t="s">
        <v>156</v>
      </c>
      <c r="C75" s="434"/>
      <c r="D75" s="434" t="s">
        <v>306</v>
      </c>
      <c r="E75" s="434" t="s">
        <v>307</v>
      </c>
    </row>
    <row r="76" ht="15.75" customHeight="1">
      <c r="A76" s="420"/>
      <c r="B76" s="433" t="s">
        <v>160</v>
      </c>
      <c r="C76" s="435"/>
      <c r="D76" s="434" t="s">
        <v>308</v>
      </c>
      <c r="E76" s="434" t="s">
        <v>309</v>
      </c>
    </row>
    <row r="77" ht="15.75" customHeight="1">
      <c r="A77" s="420"/>
      <c r="B77" s="433" t="s">
        <v>161</v>
      </c>
      <c r="C77" s="435"/>
      <c r="D77" s="434" t="s">
        <v>310</v>
      </c>
      <c r="E77" s="434" t="s">
        <v>311</v>
      </c>
    </row>
    <row r="78" ht="15.75" customHeight="1">
      <c r="A78" s="420"/>
      <c r="B78" s="433" t="s">
        <v>158</v>
      </c>
      <c r="C78" s="434"/>
      <c r="D78" s="434" t="s">
        <v>312</v>
      </c>
      <c r="E78" s="434" t="s">
        <v>312</v>
      </c>
    </row>
    <row r="79" ht="15.75" customHeight="1">
      <c r="A79" s="420"/>
      <c r="B79" s="433" t="s">
        <v>157</v>
      </c>
      <c r="C79" s="434"/>
      <c r="D79" s="434" t="s">
        <v>313</v>
      </c>
      <c r="E79" s="434" t="s">
        <v>314</v>
      </c>
    </row>
    <row r="80" ht="15.75" customHeight="1">
      <c r="A80" s="420"/>
      <c r="B80" s="433" t="s">
        <v>151</v>
      </c>
      <c r="C80" s="434"/>
      <c r="D80" s="434" t="s">
        <v>315</v>
      </c>
      <c r="E80" s="434" t="s">
        <v>315</v>
      </c>
    </row>
    <row r="81" ht="15.75" customHeight="1">
      <c r="A81" s="420"/>
      <c r="B81" s="433" t="s">
        <v>150</v>
      </c>
      <c r="C81" s="434"/>
      <c r="D81" s="434" t="s">
        <v>316</v>
      </c>
      <c r="E81" s="434" t="s">
        <v>316</v>
      </c>
    </row>
    <row r="82" ht="15.75" customHeight="1">
      <c r="A82" s="420"/>
      <c r="B82" s="433" t="s">
        <v>134</v>
      </c>
      <c r="C82" s="434"/>
      <c r="D82" s="434" t="s">
        <v>317</v>
      </c>
      <c r="E82" s="434" t="s">
        <v>317</v>
      </c>
    </row>
    <row r="83" ht="15.75" customHeight="1">
      <c r="A83" s="420"/>
      <c r="B83" s="433" t="s">
        <v>109</v>
      </c>
      <c r="C83" s="434"/>
      <c r="D83" s="434" t="s">
        <v>318</v>
      </c>
      <c r="E83" s="434" t="s">
        <v>318</v>
      </c>
    </row>
    <row r="84" ht="15.75" customHeight="1">
      <c r="A84" s="420"/>
      <c r="B84" s="433" t="s">
        <v>106</v>
      </c>
      <c r="C84" s="435"/>
      <c r="D84" s="434" t="s">
        <v>319</v>
      </c>
      <c r="E84" s="434" t="s">
        <v>320</v>
      </c>
    </row>
    <row r="85" ht="15.75" customHeight="1">
      <c r="A85" s="420"/>
      <c r="B85" s="433" t="s">
        <v>107</v>
      </c>
      <c r="C85" s="435"/>
      <c r="D85" s="434" t="s">
        <v>321</v>
      </c>
      <c r="E85" s="434" t="s">
        <v>322</v>
      </c>
    </row>
    <row r="86" ht="15.75" customHeight="1">
      <c r="A86" s="420"/>
      <c r="B86" s="433" t="s">
        <v>108</v>
      </c>
      <c r="C86" s="435"/>
      <c r="D86" s="434" t="s">
        <v>323</v>
      </c>
      <c r="E86" s="434" t="s">
        <v>324</v>
      </c>
    </row>
    <row r="87" ht="15.75" customHeight="1">
      <c r="A87" s="420"/>
      <c r="B87" s="433" t="s">
        <v>325</v>
      </c>
      <c r="C87" s="434"/>
      <c r="D87" s="434" t="s">
        <v>326</v>
      </c>
      <c r="E87" s="434" t="s">
        <v>326</v>
      </c>
    </row>
    <row r="88" ht="15.75" customHeight="1">
      <c r="A88" s="420"/>
      <c r="B88" s="433" t="s">
        <v>113</v>
      </c>
      <c r="C88" s="434"/>
      <c r="D88" s="434" t="s">
        <v>327</v>
      </c>
      <c r="E88" s="434" t="s">
        <v>327</v>
      </c>
    </row>
    <row r="89" ht="15.75" customHeight="1">
      <c r="A89" s="420"/>
      <c r="B89" s="433" t="s">
        <v>110</v>
      </c>
      <c r="C89" s="435"/>
      <c r="D89" s="434" t="s">
        <v>328</v>
      </c>
      <c r="E89" s="434" t="s">
        <v>329</v>
      </c>
    </row>
    <row r="90" ht="15.75" customHeight="1">
      <c r="A90" s="420"/>
      <c r="B90" s="433" t="s">
        <v>111</v>
      </c>
      <c r="C90" s="435"/>
      <c r="D90" s="434" t="s">
        <v>330</v>
      </c>
      <c r="E90" s="434" t="s">
        <v>331</v>
      </c>
    </row>
    <row r="91" ht="15.75" customHeight="1">
      <c r="A91" s="420"/>
      <c r="B91" s="433" t="s">
        <v>112</v>
      </c>
      <c r="C91" s="435"/>
      <c r="D91" s="434" t="s">
        <v>332</v>
      </c>
      <c r="E91" s="434" t="s">
        <v>333</v>
      </c>
    </row>
    <row r="92" ht="15.75" customHeight="1">
      <c r="A92" s="420"/>
      <c r="B92" s="433" t="s">
        <v>121</v>
      </c>
      <c r="C92" s="434"/>
      <c r="D92" s="434" t="s">
        <v>334</v>
      </c>
      <c r="E92" s="434" t="s">
        <v>334</v>
      </c>
    </row>
    <row r="93" ht="15.75" customHeight="1">
      <c r="A93" s="420"/>
      <c r="B93" s="433" t="s">
        <v>118</v>
      </c>
      <c r="C93" s="435"/>
      <c r="D93" s="434" t="s">
        <v>335</v>
      </c>
      <c r="E93" s="434" t="s">
        <v>336</v>
      </c>
    </row>
    <row r="94" ht="15.75" customHeight="1">
      <c r="A94" s="420"/>
      <c r="B94" s="433" t="s">
        <v>119</v>
      </c>
      <c r="C94" s="435"/>
      <c r="D94" s="434" t="s">
        <v>337</v>
      </c>
      <c r="E94" s="434" t="s">
        <v>338</v>
      </c>
    </row>
    <row r="95" ht="15.75" customHeight="1">
      <c r="A95" s="420"/>
      <c r="B95" s="433" t="s">
        <v>120</v>
      </c>
      <c r="C95" s="435"/>
      <c r="D95" s="434" t="s">
        <v>339</v>
      </c>
      <c r="E95" s="434" t="s">
        <v>340</v>
      </c>
    </row>
    <row r="96" ht="15.75" customHeight="1">
      <c r="A96" s="420"/>
      <c r="B96" s="433" t="s">
        <v>117</v>
      </c>
      <c r="C96" s="434"/>
      <c r="D96" s="434" t="s">
        <v>341</v>
      </c>
      <c r="E96" s="434" t="s">
        <v>341</v>
      </c>
    </row>
    <row r="97" ht="15.75" customHeight="1">
      <c r="A97" s="420"/>
      <c r="B97" s="433" t="s">
        <v>114</v>
      </c>
      <c r="C97" s="435"/>
      <c r="D97" s="434" t="s">
        <v>342</v>
      </c>
      <c r="E97" s="434" t="s">
        <v>343</v>
      </c>
    </row>
    <row r="98" ht="15.75" customHeight="1">
      <c r="A98" s="420"/>
      <c r="B98" s="433" t="s">
        <v>115</v>
      </c>
      <c r="C98" s="435"/>
      <c r="D98" s="434" t="s">
        <v>344</v>
      </c>
      <c r="E98" s="434" t="s">
        <v>345</v>
      </c>
    </row>
    <row r="99" ht="15.75" customHeight="1">
      <c r="A99" s="420"/>
      <c r="B99" s="433" t="s">
        <v>116</v>
      </c>
      <c r="C99" s="435"/>
      <c r="D99" s="434" t="s">
        <v>346</v>
      </c>
      <c r="E99" s="434" t="s">
        <v>347</v>
      </c>
    </row>
    <row r="100" ht="15.75" customHeight="1">
      <c r="A100" s="420"/>
      <c r="B100" s="433" t="s">
        <v>125</v>
      </c>
      <c r="C100" s="434"/>
      <c r="D100" s="434" t="s">
        <v>348</v>
      </c>
      <c r="E100" s="434" t="s">
        <v>348</v>
      </c>
    </row>
    <row r="101" ht="15.75" customHeight="1">
      <c r="A101" s="420"/>
      <c r="B101" s="433" t="s">
        <v>122</v>
      </c>
      <c r="C101" s="435"/>
      <c r="D101" s="434" t="s">
        <v>349</v>
      </c>
      <c r="E101" s="434" t="s">
        <v>350</v>
      </c>
    </row>
    <row r="102" ht="15.75" customHeight="1">
      <c r="A102" s="420"/>
      <c r="B102" s="433" t="s">
        <v>123</v>
      </c>
      <c r="C102" s="435"/>
      <c r="D102" s="434" t="s">
        <v>351</v>
      </c>
      <c r="E102" s="434" t="s">
        <v>352</v>
      </c>
    </row>
    <row r="103" ht="15.75" customHeight="1">
      <c r="A103" s="420"/>
      <c r="B103" s="433" t="s">
        <v>124</v>
      </c>
      <c r="C103" s="435"/>
      <c r="D103" s="434" t="s">
        <v>353</v>
      </c>
      <c r="E103" s="434" t="s">
        <v>354</v>
      </c>
    </row>
    <row r="104" ht="15.75" customHeight="1">
      <c r="A104" s="420"/>
      <c r="B104" s="433" t="s">
        <v>126</v>
      </c>
      <c r="C104" s="435"/>
      <c r="D104" s="434" t="s">
        <v>355</v>
      </c>
      <c r="E104" s="434" t="s">
        <v>355</v>
      </c>
    </row>
    <row r="105" ht="15.75" customHeight="1">
      <c r="A105" s="420"/>
      <c r="B105" s="433" t="s">
        <v>127</v>
      </c>
      <c r="C105" s="435"/>
      <c r="D105" s="434" t="s">
        <v>356</v>
      </c>
      <c r="E105" s="434" t="s">
        <v>356</v>
      </c>
    </row>
    <row r="106" ht="15.75" customHeight="1">
      <c r="A106" s="420"/>
      <c r="B106" s="433" t="s">
        <v>128</v>
      </c>
      <c r="C106" s="435"/>
      <c r="D106" s="434" t="s">
        <v>357</v>
      </c>
      <c r="E106" s="434" t="s">
        <v>357</v>
      </c>
    </row>
    <row r="107" ht="15.75" customHeight="1">
      <c r="A107" s="420"/>
      <c r="B107" s="433" t="s">
        <v>129</v>
      </c>
      <c r="C107" s="435"/>
      <c r="D107" s="434" t="s">
        <v>358</v>
      </c>
      <c r="E107" s="434" t="s">
        <v>359</v>
      </c>
    </row>
    <row r="108" ht="15.75" customHeight="1">
      <c r="A108" s="420"/>
      <c r="B108" s="433" t="s">
        <v>130</v>
      </c>
      <c r="C108" s="435"/>
      <c r="D108" s="434" t="s">
        <v>360</v>
      </c>
      <c r="E108" s="434" t="s">
        <v>360</v>
      </c>
    </row>
    <row r="109" ht="15.75" customHeight="1">
      <c r="A109" s="420"/>
      <c r="B109" s="433" t="s">
        <v>131</v>
      </c>
      <c r="C109" s="434"/>
      <c r="D109" s="434" t="s">
        <v>361</v>
      </c>
      <c r="E109" s="434" t="s">
        <v>362</v>
      </c>
    </row>
    <row r="110" ht="15.75" customHeight="1">
      <c r="A110" s="420"/>
      <c r="B110" s="433" t="s">
        <v>363</v>
      </c>
      <c r="C110" s="434"/>
      <c r="D110" s="434" t="s">
        <v>13</v>
      </c>
      <c r="E110" s="434" t="s">
        <v>364</v>
      </c>
    </row>
    <row r="111" ht="15.75" customHeight="1">
      <c r="A111" s="420"/>
      <c r="B111" s="433" t="s">
        <v>365</v>
      </c>
      <c r="C111" s="434"/>
      <c r="D111" s="434" t="s">
        <v>14</v>
      </c>
      <c r="E111" s="434" t="s">
        <v>366</v>
      </c>
    </row>
    <row r="112" ht="15.75" customHeight="1">
      <c r="A112" s="420"/>
      <c r="B112" s="433" t="s">
        <v>367</v>
      </c>
      <c r="C112" s="434"/>
      <c r="D112" s="434" t="s">
        <v>23</v>
      </c>
      <c r="E112" s="434" t="s">
        <v>368</v>
      </c>
    </row>
    <row r="113" ht="15.75" customHeight="1">
      <c r="A113" s="420"/>
      <c r="B113" s="433" t="s">
        <v>369</v>
      </c>
      <c r="C113" s="434"/>
      <c r="D113" s="434" t="s">
        <v>370</v>
      </c>
      <c r="E113" s="434" t="s">
        <v>371</v>
      </c>
    </row>
    <row r="114" ht="15.75" customHeight="1">
      <c r="A114" s="420"/>
      <c r="B114" s="433" t="s">
        <v>372</v>
      </c>
      <c r="C114" s="434"/>
      <c r="D114" s="434" t="s">
        <v>12</v>
      </c>
      <c r="E114" s="434" t="s">
        <v>373</v>
      </c>
    </row>
    <row r="115" ht="15.75" customHeight="1">
      <c r="A115" s="420"/>
      <c r="B115" s="433" t="s">
        <v>374</v>
      </c>
      <c r="C115" s="434"/>
      <c r="D115" s="434" t="s">
        <v>32</v>
      </c>
      <c r="E115" s="434" t="s">
        <v>375</v>
      </c>
    </row>
    <row r="116" ht="15.75" customHeight="1">
      <c r="A116" s="420"/>
      <c r="B116" s="433" t="s">
        <v>376</v>
      </c>
      <c r="C116" s="434"/>
      <c r="D116" s="434" t="s">
        <v>34</v>
      </c>
      <c r="E116" s="434" t="s">
        <v>377</v>
      </c>
    </row>
    <row r="117" ht="15.75" customHeight="1">
      <c r="A117" s="420"/>
      <c r="B117" s="433" t="s">
        <v>48</v>
      </c>
      <c r="C117" s="434"/>
      <c r="D117" s="434" t="s">
        <v>35</v>
      </c>
      <c r="E117" s="434" t="s">
        <v>378</v>
      </c>
    </row>
    <row r="118" ht="15.75" customHeight="1">
      <c r="A118" s="420"/>
      <c r="B118" s="433" t="s">
        <v>49</v>
      </c>
      <c r="C118" s="434"/>
      <c r="D118" s="434" t="s">
        <v>379</v>
      </c>
      <c r="E118" s="434" t="s">
        <v>380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172</v>
      </c>
      <c r="C2" s="422"/>
      <c r="D2" s="422"/>
    </row>
    <row r="3">
      <c r="B3" s="421" t="s">
        <v>381</v>
      </c>
      <c r="C3" s="422"/>
      <c r="D3" s="422"/>
    </row>
    <row r="5">
      <c r="B5" s="437" t="s">
        <v>382</v>
      </c>
      <c r="C5" s="438" t="s">
        <v>383</v>
      </c>
      <c r="D5" s="439" t="s">
        <v>139</v>
      </c>
    </row>
    <row r="6">
      <c r="B6" s="5" t="s">
        <v>384</v>
      </c>
      <c r="C6" s="440" t="s">
        <v>385</v>
      </c>
      <c r="D6" s="441">
        <v>1.0</v>
      </c>
    </row>
    <row r="7">
      <c r="B7" s="5" t="s">
        <v>386</v>
      </c>
      <c r="C7" s="440" t="s">
        <v>387</v>
      </c>
      <c r="D7" s="441">
        <v>2.0</v>
      </c>
    </row>
    <row r="8">
      <c r="B8" s="5" t="s">
        <v>388</v>
      </c>
      <c r="C8" s="440" t="s">
        <v>389</v>
      </c>
      <c r="D8" s="441">
        <v>3.0</v>
      </c>
    </row>
    <row r="9">
      <c r="B9" s="5" t="s">
        <v>390</v>
      </c>
      <c r="C9" s="440" t="s">
        <v>391</v>
      </c>
      <c r="D9" s="441">
        <v>4.0</v>
      </c>
    </row>
    <row r="10">
      <c r="B10" s="5" t="s">
        <v>392</v>
      </c>
      <c r="C10" s="440" t="s">
        <v>393</v>
      </c>
      <c r="D10" s="441">
        <v>5.0</v>
      </c>
    </row>
    <row r="11">
      <c r="B11" s="5" t="s">
        <v>394</v>
      </c>
      <c r="C11" s="440" t="s">
        <v>395</v>
      </c>
      <c r="D11" s="441">
        <v>6.0</v>
      </c>
    </row>
    <row r="12">
      <c r="B12" s="5" t="s">
        <v>396</v>
      </c>
      <c r="C12" s="440" t="s">
        <v>397</v>
      </c>
      <c r="D12" s="441">
        <v>7.0</v>
      </c>
    </row>
    <row r="13">
      <c r="B13" s="5" t="s">
        <v>398</v>
      </c>
      <c r="C13" s="440" t="s">
        <v>399</v>
      </c>
      <c r="D13" s="441">
        <v>8.0</v>
      </c>
    </row>
    <row r="14">
      <c r="B14" s="5" t="s">
        <v>400</v>
      </c>
      <c r="C14" s="440" t="s">
        <v>401</v>
      </c>
      <c r="D14" s="441">
        <v>9.0</v>
      </c>
    </row>
    <row r="15">
      <c r="B15" s="5" t="s">
        <v>402</v>
      </c>
      <c r="C15" s="440" t="s">
        <v>403</v>
      </c>
      <c r="D15" s="441">
        <v>10.0</v>
      </c>
    </row>
    <row r="16">
      <c r="B16" s="5" t="s">
        <v>404</v>
      </c>
      <c r="C16" s="440" t="s">
        <v>405</v>
      </c>
      <c r="D16" s="441">
        <v>11.0</v>
      </c>
    </row>
    <row r="17">
      <c r="B17" s="5" t="s">
        <v>406</v>
      </c>
      <c r="C17" s="440" t="s">
        <v>407</v>
      </c>
      <c r="D17" s="441">
        <v>12.0</v>
      </c>
    </row>
    <row r="18">
      <c r="B18" s="5" t="s">
        <v>408</v>
      </c>
      <c r="C18" s="440" t="s">
        <v>409</v>
      </c>
      <c r="D18" s="441">
        <v>13.0</v>
      </c>
    </row>
    <row r="19">
      <c r="B19" s="5" t="s">
        <v>410</v>
      </c>
      <c r="C19" s="440" t="s">
        <v>411</v>
      </c>
      <c r="D19" s="441">
        <v>14.0</v>
      </c>
    </row>
    <row r="20">
      <c r="B20" s="5" t="s">
        <v>410</v>
      </c>
      <c r="C20" s="440" t="s">
        <v>412</v>
      </c>
      <c r="D20" s="441">
        <v>15.0</v>
      </c>
    </row>
    <row r="21" ht="15.75" customHeight="1">
      <c r="B21" s="5" t="s">
        <v>413</v>
      </c>
      <c r="C21" s="440" t="s">
        <v>414</v>
      </c>
      <c r="D21" s="441">
        <v>16.0</v>
      </c>
    </row>
    <row r="22" ht="15.75" customHeight="1">
      <c r="B22" s="5" t="s">
        <v>415</v>
      </c>
      <c r="C22" s="440" t="s">
        <v>416</v>
      </c>
      <c r="D22" s="441">
        <v>17.0</v>
      </c>
    </row>
    <row r="23" ht="15.75" customHeight="1">
      <c r="B23" s="5" t="s">
        <v>417</v>
      </c>
      <c r="C23" s="440" t="s">
        <v>418</v>
      </c>
      <c r="D23" s="441">
        <v>18.0</v>
      </c>
    </row>
    <row r="24" ht="15.75" customHeight="1">
      <c r="B24" s="5" t="s">
        <v>419</v>
      </c>
      <c r="C24" s="440" t="s">
        <v>420</v>
      </c>
      <c r="D24" s="441">
        <v>19.0</v>
      </c>
    </row>
    <row r="25" ht="15.75" customHeight="1">
      <c r="B25" s="5" t="s">
        <v>421</v>
      </c>
      <c r="C25" s="440" t="s">
        <v>422</v>
      </c>
      <c r="D25" s="441">
        <v>20.0</v>
      </c>
    </row>
    <row r="26" ht="15.75" customHeight="1">
      <c r="B26" s="5" t="s">
        <v>423</v>
      </c>
      <c r="C26" s="440" t="s">
        <v>424</v>
      </c>
      <c r="D26" s="441">
        <v>21.0</v>
      </c>
    </row>
    <row r="27" ht="15.75" customHeight="1">
      <c r="B27" s="5" t="s">
        <v>425</v>
      </c>
      <c r="C27" s="440" t="s">
        <v>426</v>
      </c>
      <c r="D27" s="441">
        <v>22.0</v>
      </c>
    </row>
    <row r="28" ht="15.75" customHeight="1">
      <c r="B28" s="5" t="s">
        <v>427</v>
      </c>
      <c r="C28" s="440" t="s">
        <v>428</v>
      </c>
      <c r="D28" s="441">
        <v>23.0</v>
      </c>
    </row>
    <row r="29" ht="15.75" customHeight="1">
      <c r="B29" s="5" t="s">
        <v>429</v>
      </c>
      <c r="C29" s="440" t="s">
        <v>430</v>
      </c>
      <c r="D29" s="441">
        <v>24.0</v>
      </c>
    </row>
    <row r="30" ht="15.75" customHeight="1">
      <c r="B30" s="5" t="s">
        <v>431</v>
      </c>
      <c r="C30" s="440" t="s">
        <v>432</v>
      </c>
      <c r="D30" s="441">
        <v>25.0</v>
      </c>
    </row>
    <row r="31" ht="15.75" customHeight="1">
      <c r="B31" s="5" t="s">
        <v>433</v>
      </c>
      <c r="C31" s="440" t="s">
        <v>434</v>
      </c>
      <c r="D31" s="441">
        <v>26.0</v>
      </c>
    </row>
    <row r="32" ht="15.75" customHeight="1">
      <c r="B32" s="5" t="s">
        <v>435</v>
      </c>
      <c r="C32" s="440" t="s">
        <v>436</v>
      </c>
      <c r="D32" s="441">
        <v>27.0</v>
      </c>
    </row>
    <row r="33" ht="15.75" customHeight="1">
      <c r="B33" s="5" t="s">
        <v>437</v>
      </c>
      <c r="C33" s="440" t="s">
        <v>438</v>
      </c>
      <c r="D33" s="441">
        <v>28.0</v>
      </c>
    </row>
    <row r="34" ht="15.75" customHeight="1">
      <c r="B34" s="5" t="s">
        <v>439</v>
      </c>
      <c r="C34" s="440" t="s">
        <v>440</v>
      </c>
      <c r="D34" s="441">
        <v>29.0</v>
      </c>
    </row>
    <row r="35" ht="15.75" customHeight="1">
      <c r="B35" s="5" t="s">
        <v>441</v>
      </c>
      <c r="C35" s="440" t="s">
        <v>442</v>
      </c>
      <c r="D35" s="441">
        <v>30.0</v>
      </c>
    </row>
    <row r="36" ht="15.75" customHeight="1">
      <c r="B36" s="5" t="s">
        <v>443</v>
      </c>
      <c r="C36" s="440" t="s">
        <v>444</v>
      </c>
      <c r="D36" s="441">
        <v>31.0</v>
      </c>
    </row>
    <row r="37" ht="15.75" customHeight="1">
      <c r="B37" s="5" t="s">
        <v>445</v>
      </c>
      <c r="C37" s="440" t="s">
        <v>446</v>
      </c>
      <c r="D37" s="441">
        <v>32.0</v>
      </c>
    </row>
    <row r="38" ht="15.75" customHeight="1">
      <c r="B38" s="5" t="s">
        <v>447</v>
      </c>
      <c r="C38" s="440" t="s">
        <v>448</v>
      </c>
      <c r="D38" s="441">
        <v>33.0</v>
      </c>
    </row>
    <row r="39" ht="15.75" customHeight="1">
      <c r="B39" s="5" t="s">
        <v>449</v>
      </c>
      <c r="C39" s="440" t="s">
        <v>450</v>
      </c>
      <c r="D39" s="441">
        <v>34.0</v>
      </c>
    </row>
    <row r="40" ht="15.75" customHeight="1">
      <c r="B40" s="5" t="s">
        <v>451</v>
      </c>
      <c r="C40" s="440" t="s">
        <v>452</v>
      </c>
      <c r="D40" s="441">
        <v>35.0</v>
      </c>
    </row>
    <row r="41" ht="15.75" customHeight="1">
      <c r="B41" s="5" t="s">
        <v>41</v>
      </c>
      <c r="C41" s="440" t="s">
        <v>453</v>
      </c>
      <c r="D41" s="441">
        <v>36.0</v>
      </c>
    </row>
    <row r="42" ht="15.75" customHeight="1">
      <c r="B42" s="5" t="s">
        <v>454</v>
      </c>
      <c r="C42" s="440" t="s">
        <v>455</v>
      </c>
      <c r="D42" s="441">
        <v>37.0</v>
      </c>
    </row>
    <row r="43" ht="15.75" customHeight="1">
      <c r="B43" s="5" t="s">
        <v>456</v>
      </c>
      <c r="C43" s="440" t="s">
        <v>457</v>
      </c>
      <c r="D43" s="441">
        <v>38.0</v>
      </c>
    </row>
    <row r="44" ht="15.75" customHeight="1">
      <c r="B44" s="5" t="s">
        <v>458</v>
      </c>
      <c r="C44" s="440" t="s">
        <v>459</v>
      </c>
      <c r="D44" s="441">
        <v>39.0</v>
      </c>
    </row>
    <row r="45" ht="15.75" customHeight="1">
      <c r="B45" s="5" t="s">
        <v>460</v>
      </c>
      <c r="C45" s="440" t="s">
        <v>461</v>
      </c>
      <c r="D45" s="441">
        <v>40.0</v>
      </c>
    </row>
    <row r="46" ht="15.75" customHeight="1">
      <c r="B46" s="5" t="s">
        <v>462</v>
      </c>
      <c r="C46" s="440" t="s">
        <v>463</v>
      </c>
      <c r="D46" s="441">
        <v>41.0</v>
      </c>
    </row>
    <row r="47" ht="15.75" customHeight="1">
      <c r="B47" s="5" t="s">
        <v>464</v>
      </c>
      <c r="C47" s="440" t="s">
        <v>465</v>
      </c>
      <c r="D47" s="441">
        <v>42.0</v>
      </c>
    </row>
    <row r="48" ht="15.75" customHeight="1">
      <c r="B48" s="5" t="s">
        <v>466</v>
      </c>
      <c r="C48" s="440" t="s">
        <v>467</v>
      </c>
      <c r="D48" s="441">
        <v>43.0</v>
      </c>
    </row>
    <row r="49" ht="15.75" customHeight="1">
      <c r="B49" s="5" t="s">
        <v>468</v>
      </c>
      <c r="C49" s="440" t="s">
        <v>469</v>
      </c>
      <c r="D49" s="441">
        <v>44.0</v>
      </c>
    </row>
    <row r="50" ht="15.75" customHeight="1">
      <c r="B50" s="5" t="s">
        <v>470</v>
      </c>
      <c r="C50" s="440" t="s">
        <v>471</v>
      </c>
      <c r="D50" s="441">
        <v>45.0</v>
      </c>
    </row>
    <row r="51" ht="15.75" customHeight="1">
      <c r="B51" s="5" t="s">
        <v>472</v>
      </c>
      <c r="C51" s="440" t="s">
        <v>473</v>
      </c>
      <c r="D51" s="441">
        <v>46.0</v>
      </c>
    </row>
    <row r="52" ht="15.75" customHeight="1">
      <c r="B52" s="5" t="s">
        <v>474</v>
      </c>
      <c r="C52" s="440" t="s">
        <v>475</v>
      </c>
      <c r="D52" s="441">
        <v>47.0</v>
      </c>
    </row>
    <row r="53" ht="15.75" customHeight="1">
      <c r="B53" s="5" t="s">
        <v>476</v>
      </c>
      <c r="C53" s="440" t="s">
        <v>477</v>
      </c>
      <c r="D53" s="441">
        <v>48.0</v>
      </c>
    </row>
    <row r="54" ht="15.75" customHeight="1">
      <c r="B54" s="5" t="s">
        <v>478</v>
      </c>
      <c r="C54" s="440" t="s">
        <v>479</v>
      </c>
      <c r="D54" s="441">
        <v>49.0</v>
      </c>
    </row>
    <row r="55" ht="15.75" customHeight="1">
      <c r="B55" s="5" t="s">
        <v>480</v>
      </c>
      <c r="C55" s="440" t="s">
        <v>481</v>
      </c>
      <c r="D55" s="441">
        <v>50.0</v>
      </c>
    </row>
    <row r="56" ht="15.75" customHeight="1">
      <c r="B56" s="5" t="s">
        <v>482</v>
      </c>
      <c r="C56" s="440" t="s">
        <v>483</v>
      </c>
      <c r="D56" s="441">
        <v>51.0</v>
      </c>
    </row>
    <row r="57" ht="15.75" customHeight="1">
      <c r="B57" s="5" t="s">
        <v>484</v>
      </c>
      <c r="C57" s="440" t="s">
        <v>485</v>
      </c>
      <c r="D57" s="441">
        <v>52.0</v>
      </c>
    </row>
    <row r="58" ht="15.75" customHeight="1">
      <c r="B58" s="5" t="s">
        <v>486</v>
      </c>
      <c r="C58" s="440" t="s">
        <v>487</v>
      </c>
      <c r="D58" s="441">
        <v>53.0</v>
      </c>
    </row>
    <row r="59" ht="15.75" customHeight="1">
      <c r="B59" s="5" t="s">
        <v>488</v>
      </c>
      <c r="C59" s="440" t="s">
        <v>489</v>
      </c>
      <c r="D59" s="441">
        <v>54.0</v>
      </c>
    </row>
    <row r="60" ht="15.75" customHeight="1">
      <c r="B60" s="5" t="s">
        <v>490</v>
      </c>
      <c r="C60" s="440" t="s">
        <v>491</v>
      </c>
      <c r="D60" s="441">
        <v>55.0</v>
      </c>
    </row>
    <row r="61" ht="15.75" customHeight="1">
      <c r="B61" s="5" t="s">
        <v>492</v>
      </c>
      <c r="C61" s="440" t="s">
        <v>493</v>
      </c>
      <c r="D61" s="441">
        <v>56.0</v>
      </c>
    </row>
    <row r="62" ht="15.75" customHeight="1">
      <c r="B62" s="5" t="s">
        <v>494</v>
      </c>
      <c r="C62" s="440" t="s">
        <v>495</v>
      </c>
      <c r="D62" s="441">
        <v>57.0</v>
      </c>
    </row>
    <row r="63" ht="15.75" customHeight="1">
      <c r="B63" s="5" t="s">
        <v>496</v>
      </c>
      <c r="C63" s="440" t="s">
        <v>497</v>
      </c>
      <c r="D63" s="441">
        <v>58.0</v>
      </c>
    </row>
    <row r="64" ht="15.75" customHeight="1">
      <c r="B64" s="5" t="s">
        <v>498</v>
      </c>
      <c r="C64" s="440" t="s">
        <v>499</v>
      </c>
      <c r="D64" s="441">
        <v>59.0</v>
      </c>
    </row>
    <row r="65" ht="15.75" customHeight="1">
      <c r="B65" s="5" t="s">
        <v>500</v>
      </c>
      <c r="C65" s="440" t="s">
        <v>501</v>
      </c>
      <c r="D65" s="441">
        <v>60.0</v>
      </c>
    </row>
    <row r="66" ht="15.75" customHeight="1">
      <c r="B66" s="5" t="s">
        <v>502</v>
      </c>
      <c r="C66" s="440" t="s">
        <v>503</v>
      </c>
      <c r="D66" s="441">
        <v>61.0</v>
      </c>
    </row>
    <row r="67" ht="15.75" customHeight="1">
      <c r="B67" s="5" t="s">
        <v>504</v>
      </c>
      <c r="C67" s="440" t="s">
        <v>505</v>
      </c>
      <c r="D67" s="441">
        <v>62.0</v>
      </c>
    </row>
    <row r="68" ht="15.75" customHeight="1">
      <c r="B68" s="5" t="s">
        <v>506</v>
      </c>
      <c r="C68" s="440" t="s">
        <v>507</v>
      </c>
      <c r="D68" s="441">
        <v>63.0</v>
      </c>
    </row>
    <row r="69" ht="15.75" customHeight="1">
      <c r="B69" s="5" t="s">
        <v>508</v>
      </c>
      <c r="C69" s="440" t="s">
        <v>509</v>
      </c>
      <c r="D69" s="441">
        <v>64.0</v>
      </c>
    </row>
    <row r="70" ht="15.75" customHeight="1">
      <c r="B70" s="5" t="s">
        <v>510</v>
      </c>
      <c r="C70" s="440" t="s">
        <v>511</v>
      </c>
      <c r="D70" s="441">
        <v>65.0</v>
      </c>
    </row>
    <row r="71" ht="15.75" customHeight="1">
      <c r="B71" s="5" t="s">
        <v>512</v>
      </c>
      <c r="C71" s="440" t="s">
        <v>513</v>
      </c>
      <c r="D71" s="441">
        <v>66.0</v>
      </c>
    </row>
    <row r="72" ht="15.75" customHeight="1">
      <c r="B72" s="5" t="s">
        <v>514</v>
      </c>
      <c r="C72" s="440" t="s">
        <v>515</v>
      </c>
      <c r="D72" s="441">
        <v>67.0</v>
      </c>
    </row>
    <row r="73" ht="15.75" customHeight="1">
      <c r="B73" s="5" t="s">
        <v>516</v>
      </c>
      <c r="C73" s="440" t="s">
        <v>517</v>
      </c>
      <c r="D73" s="441">
        <v>68.0</v>
      </c>
    </row>
    <row r="74" ht="15.75" customHeight="1">
      <c r="B74" s="5" t="s">
        <v>518</v>
      </c>
      <c r="C74" s="440" t="s">
        <v>519</v>
      </c>
      <c r="D74" s="441">
        <v>69.0</v>
      </c>
    </row>
    <row r="75" ht="15.75" customHeight="1">
      <c r="B75" s="5" t="s">
        <v>520</v>
      </c>
      <c r="C75" s="440" t="s">
        <v>521</v>
      </c>
      <c r="D75" s="441">
        <v>70.0</v>
      </c>
    </row>
    <row r="76" ht="15.75" customHeight="1">
      <c r="B76" s="5" t="s">
        <v>522</v>
      </c>
      <c r="C76" s="440" t="s">
        <v>523</v>
      </c>
      <c r="D76" s="441">
        <v>71.0</v>
      </c>
    </row>
    <row r="77" ht="15.75" customHeight="1">
      <c r="B77" s="5" t="s">
        <v>524</v>
      </c>
      <c r="C77" s="440" t="s">
        <v>525</v>
      </c>
      <c r="D77" s="441">
        <v>72.0</v>
      </c>
    </row>
    <row r="78" ht="15.75" customHeight="1">
      <c r="B78" s="5" t="s">
        <v>526</v>
      </c>
      <c r="C78" s="440" t="s">
        <v>527</v>
      </c>
      <c r="D78" s="441">
        <v>73.0</v>
      </c>
    </row>
    <row r="79" ht="15.75" customHeight="1">
      <c r="B79" s="5" t="s">
        <v>528</v>
      </c>
      <c r="C79" s="440" t="s">
        <v>529</v>
      </c>
      <c r="D79" s="441">
        <v>74.0</v>
      </c>
    </row>
    <row r="80" ht="15.75" customHeight="1">
      <c r="B80" s="5" t="s">
        <v>530</v>
      </c>
      <c r="C80" s="440" t="s">
        <v>531</v>
      </c>
      <c r="D80" s="441">
        <v>75.0</v>
      </c>
    </row>
    <row r="81" ht="15.75" customHeight="1">
      <c r="B81" s="5" t="s">
        <v>532</v>
      </c>
      <c r="C81" s="440" t="s">
        <v>533</v>
      </c>
      <c r="D81" s="441">
        <v>76.0</v>
      </c>
    </row>
    <row r="82" ht="15.75" customHeight="1">
      <c r="B82" s="5" t="s">
        <v>534</v>
      </c>
      <c r="C82" s="440" t="s">
        <v>535</v>
      </c>
      <c r="D82" s="441">
        <v>77.0</v>
      </c>
    </row>
    <row r="83" ht="15.75" customHeight="1">
      <c r="B83" s="5" t="s">
        <v>536</v>
      </c>
      <c r="C83" s="440" t="s">
        <v>537</v>
      </c>
      <c r="D83" s="441">
        <v>78.0</v>
      </c>
    </row>
    <row r="84" ht="15.75" customHeight="1">
      <c r="B84" s="5" t="s">
        <v>538</v>
      </c>
      <c r="C84" s="440" t="s">
        <v>539</v>
      </c>
      <c r="D84" s="441">
        <v>79.0</v>
      </c>
    </row>
    <row r="85" ht="15.75" customHeight="1">
      <c r="B85" s="5" t="s">
        <v>540</v>
      </c>
      <c r="C85" s="440" t="s">
        <v>541</v>
      </c>
      <c r="D85" s="441">
        <v>80.0</v>
      </c>
    </row>
    <row r="86" ht="15.75" customHeight="1">
      <c r="B86" s="5" t="s">
        <v>542</v>
      </c>
      <c r="C86" s="440" t="s">
        <v>543</v>
      </c>
      <c r="D86" s="441">
        <v>81.0</v>
      </c>
    </row>
    <row r="87" ht="15.75" customHeight="1">
      <c r="B87" s="5" t="s">
        <v>544</v>
      </c>
      <c r="C87" s="440" t="s">
        <v>545</v>
      </c>
      <c r="D87" s="441">
        <v>82.0</v>
      </c>
    </row>
    <row r="88" ht="15.75" customHeight="1">
      <c r="B88" s="5" t="s">
        <v>546</v>
      </c>
      <c r="C88" s="440" t="s">
        <v>547</v>
      </c>
      <c r="D88" s="441">
        <v>83.0</v>
      </c>
    </row>
    <row r="89" ht="15.75" customHeight="1">
      <c r="B89" s="5" t="s">
        <v>548</v>
      </c>
      <c r="C89" s="440" t="s">
        <v>549</v>
      </c>
      <c r="D89" s="441">
        <v>84.0</v>
      </c>
    </row>
    <row r="90" ht="15.75" customHeight="1">
      <c r="B90" s="5" t="s">
        <v>550</v>
      </c>
      <c r="C90" s="440" t="s">
        <v>551</v>
      </c>
      <c r="D90" s="441">
        <v>85.0</v>
      </c>
    </row>
    <row r="91" ht="15.75" customHeight="1">
      <c r="B91" s="5" t="s">
        <v>552</v>
      </c>
      <c r="C91" s="440" t="s">
        <v>553</v>
      </c>
      <c r="D91" s="441">
        <v>86.0</v>
      </c>
    </row>
    <row r="92" ht="15.75" customHeight="1">
      <c r="B92" s="5" t="s">
        <v>554</v>
      </c>
      <c r="C92" s="440" t="s">
        <v>555</v>
      </c>
      <c r="D92" s="441">
        <v>87.0</v>
      </c>
    </row>
    <row r="93" ht="15.75" customHeight="1">
      <c r="B93" s="5" t="s">
        <v>556</v>
      </c>
      <c r="C93" s="440" t="s">
        <v>557</v>
      </c>
      <c r="D93" s="441">
        <v>88.0</v>
      </c>
    </row>
    <row r="94" ht="15.75" customHeight="1">
      <c r="B94" s="5" t="s">
        <v>558</v>
      </c>
      <c r="C94" s="440" t="s">
        <v>559</v>
      </c>
      <c r="D94" s="441">
        <v>89.0</v>
      </c>
    </row>
    <row r="95" ht="15.75" customHeight="1">
      <c r="B95" s="5" t="s">
        <v>560</v>
      </c>
      <c r="C95" s="440" t="s">
        <v>561</v>
      </c>
      <c r="D95" s="441">
        <v>90.0</v>
      </c>
    </row>
    <row r="96" ht="15.75" customHeight="1">
      <c r="B96" s="5" t="s">
        <v>562</v>
      </c>
      <c r="C96" s="440" t="s">
        <v>563</v>
      </c>
      <c r="D96" s="441">
        <v>91.0</v>
      </c>
    </row>
    <row r="97" ht="15.75" customHeight="1">
      <c r="B97" s="5" t="s">
        <v>564</v>
      </c>
      <c r="C97" s="440" t="s">
        <v>565</v>
      </c>
      <c r="D97" s="441">
        <v>92.0</v>
      </c>
    </row>
    <row r="98" ht="15.75" customHeight="1">
      <c r="B98" s="5" t="s">
        <v>566</v>
      </c>
      <c r="C98" s="440" t="s">
        <v>567</v>
      </c>
      <c r="D98" s="441">
        <v>93.0</v>
      </c>
    </row>
    <row r="99" ht="15.75" customHeight="1">
      <c r="B99" s="5" t="s">
        <v>568</v>
      </c>
      <c r="C99" s="440" t="s">
        <v>569</v>
      </c>
      <c r="D99" s="441">
        <v>94.0</v>
      </c>
    </row>
    <row r="100" ht="15.75" customHeight="1">
      <c r="B100" s="5" t="s">
        <v>570</v>
      </c>
      <c r="C100" s="440" t="s">
        <v>571</v>
      </c>
      <c r="D100" s="441">
        <v>95.0</v>
      </c>
    </row>
    <row r="101" ht="15.75" customHeight="1">
      <c r="B101" s="5" t="s">
        <v>572</v>
      </c>
      <c r="C101" s="440" t="s">
        <v>573</v>
      </c>
      <c r="D101" s="441">
        <v>96.0</v>
      </c>
    </row>
    <row r="102" ht="15.75" customHeight="1">
      <c r="B102" s="5" t="s">
        <v>574</v>
      </c>
      <c r="C102" s="440" t="s">
        <v>575</v>
      </c>
      <c r="D102" s="441">
        <v>97.0</v>
      </c>
    </row>
    <row r="103" ht="15.75" customHeight="1">
      <c r="B103" s="5" t="s">
        <v>576</v>
      </c>
      <c r="C103" s="440" t="s">
        <v>577</v>
      </c>
      <c r="D103" s="441">
        <v>98.0</v>
      </c>
    </row>
    <row r="104" ht="15.75" customHeight="1">
      <c r="B104" s="5" t="s">
        <v>578</v>
      </c>
      <c r="C104" s="440" t="s">
        <v>579</v>
      </c>
      <c r="D104" s="441">
        <v>99.0</v>
      </c>
    </row>
    <row r="105" ht="15.75" customHeight="1">
      <c r="B105" s="5" t="s">
        <v>580</v>
      </c>
      <c r="C105" s="440" t="s">
        <v>581</v>
      </c>
      <c r="D105" s="441">
        <v>100.0</v>
      </c>
    </row>
    <row r="106" ht="15.75" customHeight="1">
      <c r="B106" s="5" t="s">
        <v>582</v>
      </c>
      <c r="C106" s="440" t="s">
        <v>583</v>
      </c>
      <c r="D106" s="441">
        <v>101.0</v>
      </c>
    </row>
    <row r="107" ht="15.75" customHeight="1">
      <c r="B107" s="5" t="s">
        <v>582</v>
      </c>
      <c r="C107" s="440" t="s">
        <v>584</v>
      </c>
      <c r="D107" s="441">
        <v>102.0</v>
      </c>
    </row>
    <row r="108" ht="15.75" customHeight="1">
      <c r="B108" s="5" t="s">
        <v>585</v>
      </c>
      <c r="C108" s="440" t="s">
        <v>586</v>
      </c>
      <c r="D108" s="441">
        <v>103.0</v>
      </c>
    </row>
    <row r="109" ht="15.75" customHeight="1">
      <c r="B109" s="5" t="s">
        <v>587</v>
      </c>
      <c r="C109" s="440" t="s">
        <v>588</v>
      </c>
      <c r="D109" s="441">
        <v>104.0</v>
      </c>
    </row>
    <row r="110" ht="15.75" customHeight="1">
      <c r="B110" s="5" t="s">
        <v>587</v>
      </c>
      <c r="C110" s="440" t="s">
        <v>589</v>
      </c>
      <c r="D110" s="441">
        <v>105.0</v>
      </c>
    </row>
    <row r="111" ht="15.75" customHeight="1">
      <c r="B111" s="5" t="s">
        <v>590</v>
      </c>
      <c r="C111" s="440" t="s">
        <v>591</v>
      </c>
      <c r="D111" s="441">
        <v>106.0</v>
      </c>
    </row>
    <row r="112" ht="15.75" customHeight="1">
      <c r="B112" s="5" t="s">
        <v>592</v>
      </c>
      <c r="C112" s="440" t="s">
        <v>593</v>
      </c>
      <c r="D112" s="441">
        <v>107.0</v>
      </c>
    </row>
    <row r="113" ht="15.75" customHeight="1">
      <c r="B113" s="5" t="s">
        <v>594</v>
      </c>
      <c r="C113" s="440" t="s">
        <v>595</v>
      </c>
      <c r="D113" s="441">
        <v>108.0</v>
      </c>
    </row>
    <row r="114" ht="15.75" customHeight="1">
      <c r="B114" s="5" t="s">
        <v>596</v>
      </c>
      <c r="C114" s="440" t="s">
        <v>597</v>
      </c>
      <c r="D114" s="441">
        <v>109.0</v>
      </c>
    </row>
    <row r="115" ht="15.75" customHeight="1">
      <c r="B115" s="5" t="s">
        <v>598</v>
      </c>
      <c r="C115" s="440" t="s">
        <v>599</v>
      </c>
      <c r="D115" s="441">
        <v>110.0</v>
      </c>
    </row>
    <row r="116" ht="15.75" customHeight="1">
      <c r="B116" s="5" t="s">
        <v>600</v>
      </c>
      <c r="C116" s="440" t="s">
        <v>601</v>
      </c>
      <c r="D116" s="441">
        <v>111.0</v>
      </c>
    </row>
    <row r="117" ht="15.75" customHeight="1">
      <c r="B117" s="5" t="s">
        <v>602</v>
      </c>
      <c r="C117" s="440" t="s">
        <v>603</v>
      </c>
      <c r="D117" s="441">
        <v>112.0</v>
      </c>
    </row>
    <row r="118" ht="15.75" customHeight="1">
      <c r="B118" s="5" t="s">
        <v>604</v>
      </c>
      <c r="C118" s="440" t="s">
        <v>605</v>
      </c>
      <c r="D118" s="441">
        <v>113.0</v>
      </c>
    </row>
    <row r="119" ht="15.75" customHeight="1">
      <c r="B119" s="5" t="s">
        <v>606</v>
      </c>
      <c r="C119" s="440" t="s">
        <v>607</v>
      </c>
      <c r="D119" s="441">
        <v>114.0</v>
      </c>
    </row>
    <row r="120" ht="15.75" customHeight="1">
      <c r="B120" s="5" t="s">
        <v>608</v>
      </c>
      <c r="C120" s="440" t="s">
        <v>609</v>
      </c>
      <c r="D120" s="441">
        <v>115.0</v>
      </c>
    </row>
    <row r="121" ht="15.75" customHeight="1">
      <c r="B121" s="5" t="s">
        <v>610</v>
      </c>
      <c r="C121" s="440" t="s">
        <v>611</v>
      </c>
      <c r="D121" s="441">
        <v>116.0</v>
      </c>
    </row>
    <row r="122" ht="15.75" customHeight="1">
      <c r="B122" s="5" t="s">
        <v>612</v>
      </c>
      <c r="C122" s="440" t="s">
        <v>613</v>
      </c>
      <c r="D122" s="441">
        <v>117.0</v>
      </c>
    </row>
    <row r="123" ht="15.75" customHeight="1">
      <c r="B123" s="5" t="s">
        <v>614</v>
      </c>
      <c r="C123" s="440" t="s">
        <v>615</v>
      </c>
      <c r="D123" s="441">
        <v>118.0</v>
      </c>
    </row>
    <row r="124" ht="15.75" customHeight="1">
      <c r="B124" s="5" t="s">
        <v>616</v>
      </c>
      <c r="C124" s="440" t="s">
        <v>617</v>
      </c>
      <c r="D124" s="441">
        <v>119.0</v>
      </c>
    </row>
    <row r="125" ht="15.75" customHeight="1">
      <c r="B125" s="5" t="s">
        <v>618</v>
      </c>
      <c r="C125" s="440" t="s">
        <v>619</v>
      </c>
      <c r="D125" s="441">
        <v>120.0</v>
      </c>
    </row>
    <row r="126" ht="15.75" customHeight="1">
      <c r="B126" s="5" t="s">
        <v>620</v>
      </c>
      <c r="C126" s="440" t="s">
        <v>621</v>
      </c>
      <c r="D126" s="441">
        <v>121.0</v>
      </c>
    </row>
    <row r="127" ht="15.75" customHeight="1">
      <c r="B127" s="5" t="s">
        <v>622</v>
      </c>
      <c r="C127" s="440" t="s">
        <v>623</v>
      </c>
      <c r="D127" s="441">
        <v>122.0</v>
      </c>
    </row>
    <row r="128" ht="15.75" customHeight="1">
      <c r="B128" s="5" t="s">
        <v>624</v>
      </c>
      <c r="C128" s="440" t="s">
        <v>625</v>
      </c>
      <c r="D128" s="441">
        <v>123.0</v>
      </c>
    </row>
    <row r="129" ht="15.75" customHeight="1">
      <c r="B129" s="5" t="s">
        <v>626</v>
      </c>
      <c r="C129" s="440" t="s">
        <v>627</v>
      </c>
      <c r="D129" s="441">
        <v>124.0</v>
      </c>
    </row>
    <row r="130" ht="15.75" customHeight="1">
      <c r="B130" s="5" t="s">
        <v>628</v>
      </c>
      <c r="C130" s="440" t="s">
        <v>629</v>
      </c>
      <c r="D130" s="441">
        <v>125.0</v>
      </c>
    </row>
    <row r="131" ht="15.75" customHeight="1">
      <c r="B131" s="5" t="s">
        <v>630</v>
      </c>
      <c r="C131" s="440" t="s">
        <v>631</v>
      </c>
      <c r="D131" s="441">
        <v>126.0</v>
      </c>
    </row>
    <row r="132" ht="15.75" customHeight="1">
      <c r="B132" s="5" t="s">
        <v>632</v>
      </c>
      <c r="C132" s="440" t="s">
        <v>633</v>
      </c>
      <c r="D132" s="441">
        <v>127.0</v>
      </c>
    </row>
    <row r="133" ht="15.75" customHeight="1">
      <c r="B133" s="5" t="s">
        <v>634</v>
      </c>
      <c r="C133" s="440" t="s">
        <v>635</v>
      </c>
      <c r="D133" s="441">
        <v>128.0</v>
      </c>
    </row>
    <row r="134" ht="15.75" customHeight="1">
      <c r="B134" s="5" t="s">
        <v>636</v>
      </c>
      <c r="C134" s="440" t="s">
        <v>637</v>
      </c>
      <c r="D134" s="441">
        <v>129.0</v>
      </c>
    </row>
    <row r="135" ht="15.75" customHeight="1">
      <c r="B135" s="5" t="s">
        <v>638</v>
      </c>
      <c r="C135" s="440" t="s">
        <v>639</v>
      </c>
      <c r="D135" s="441">
        <v>130.0</v>
      </c>
    </row>
    <row r="136" ht="15.75" customHeight="1">
      <c r="B136" s="5" t="s">
        <v>640</v>
      </c>
      <c r="C136" s="440" t="s">
        <v>641</v>
      </c>
      <c r="D136" s="441">
        <v>131.0</v>
      </c>
    </row>
    <row r="137" ht="15.75" customHeight="1">
      <c r="B137" s="5" t="s">
        <v>642</v>
      </c>
      <c r="C137" s="440" t="s">
        <v>643</v>
      </c>
      <c r="D137" s="441">
        <v>132.0</v>
      </c>
    </row>
    <row r="138" ht="15.75" customHeight="1">
      <c r="B138" s="5" t="s">
        <v>644</v>
      </c>
      <c r="C138" s="440" t="s">
        <v>645</v>
      </c>
      <c r="D138" s="441">
        <v>133.0</v>
      </c>
    </row>
    <row r="139" ht="15.75" customHeight="1">
      <c r="B139" s="5" t="s">
        <v>646</v>
      </c>
      <c r="C139" s="440" t="s">
        <v>647</v>
      </c>
      <c r="D139" s="441">
        <v>134.0</v>
      </c>
    </row>
    <row r="140" ht="15.75" customHeight="1">
      <c r="B140" s="5" t="s">
        <v>648</v>
      </c>
      <c r="C140" s="440" t="s">
        <v>649</v>
      </c>
      <c r="D140" s="441">
        <v>135.0</v>
      </c>
    </row>
    <row r="141" ht="15.75" customHeight="1">
      <c r="B141" s="5" t="s">
        <v>650</v>
      </c>
      <c r="C141" s="440" t="s">
        <v>651</v>
      </c>
      <c r="D141" s="441">
        <v>136.0</v>
      </c>
    </row>
    <row r="142" ht="15.75" customHeight="1">
      <c r="B142" s="5" t="s">
        <v>652</v>
      </c>
      <c r="C142" s="440" t="s">
        <v>653</v>
      </c>
      <c r="D142" s="441">
        <v>137.0</v>
      </c>
    </row>
    <row r="143" ht="15.75" customHeight="1">
      <c r="B143" s="5" t="s">
        <v>654</v>
      </c>
      <c r="C143" s="440" t="s">
        <v>655</v>
      </c>
      <c r="D143" s="441">
        <v>138.0</v>
      </c>
    </row>
    <row r="144" ht="15.75" customHeight="1">
      <c r="B144" s="5" t="s">
        <v>656</v>
      </c>
      <c r="C144" s="440" t="s">
        <v>657</v>
      </c>
      <c r="D144" s="441">
        <v>139.0</v>
      </c>
    </row>
    <row r="145" ht="15.75" customHeight="1">
      <c r="B145" s="5" t="s">
        <v>658</v>
      </c>
      <c r="C145" s="440" t="s">
        <v>659</v>
      </c>
      <c r="D145" s="441">
        <v>140.0</v>
      </c>
    </row>
    <row r="146" ht="15.75" customHeight="1">
      <c r="B146" s="5" t="s">
        <v>660</v>
      </c>
      <c r="C146" s="440" t="s">
        <v>661</v>
      </c>
      <c r="D146" s="441">
        <v>141.0</v>
      </c>
    </row>
    <row r="147" ht="15.75" customHeight="1">
      <c r="B147" s="5" t="s">
        <v>662</v>
      </c>
      <c r="C147" s="440" t="s">
        <v>663</v>
      </c>
      <c r="D147" s="441">
        <v>142.0</v>
      </c>
    </row>
    <row r="148" ht="15.75" customHeight="1">
      <c r="B148" s="5" t="s">
        <v>664</v>
      </c>
      <c r="C148" s="440" t="s">
        <v>665</v>
      </c>
      <c r="D148" s="441">
        <v>143.0</v>
      </c>
    </row>
    <row r="149" ht="15.75" customHeight="1">
      <c r="B149" s="5" t="s">
        <v>666</v>
      </c>
      <c r="C149" s="440" t="s">
        <v>667</v>
      </c>
      <c r="D149" s="441">
        <v>144.0</v>
      </c>
    </row>
    <row r="150" ht="15.75" customHeight="1">
      <c r="B150" s="5" t="s">
        <v>668</v>
      </c>
      <c r="C150" s="440" t="s">
        <v>669</v>
      </c>
      <c r="D150" s="441">
        <v>145.0</v>
      </c>
    </row>
    <row r="151" ht="15.75" customHeight="1">
      <c r="B151" s="5" t="s">
        <v>670</v>
      </c>
      <c r="C151" s="440" t="s">
        <v>671</v>
      </c>
      <c r="D151" s="441">
        <v>146.0</v>
      </c>
    </row>
    <row r="152" ht="15.75" customHeight="1">
      <c r="B152" s="5" t="s">
        <v>672</v>
      </c>
      <c r="C152" s="440" t="s">
        <v>673</v>
      </c>
      <c r="D152" s="441">
        <v>147.0</v>
      </c>
    </row>
    <row r="153" ht="15.75" customHeight="1">
      <c r="B153" s="5" t="s">
        <v>674</v>
      </c>
      <c r="C153" s="440" t="s">
        <v>675</v>
      </c>
      <c r="D153" s="441">
        <v>148.0</v>
      </c>
    </row>
    <row r="154" ht="15.75" customHeight="1">
      <c r="B154" s="5" t="s">
        <v>676</v>
      </c>
      <c r="C154" s="440" t="s">
        <v>677</v>
      </c>
      <c r="D154" s="441">
        <v>149.0</v>
      </c>
    </row>
    <row r="155" ht="15.75" customHeight="1">
      <c r="B155" s="5" t="s">
        <v>678</v>
      </c>
      <c r="C155" s="440" t="s">
        <v>679</v>
      </c>
      <c r="D155" s="441">
        <v>150.0</v>
      </c>
    </row>
    <row r="156" ht="15.75" customHeight="1">
      <c r="B156" s="5" t="s">
        <v>680</v>
      </c>
      <c r="C156" s="440" t="s">
        <v>681</v>
      </c>
      <c r="D156" s="441">
        <v>151.0</v>
      </c>
    </row>
    <row r="157" ht="15.75" customHeight="1">
      <c r="B157" s="5" t="s">
        <v>682</v>
      </c>
      <c r="C157" s="440" t="s">
        <v>683</v>
      </c>
      <c r="D157" s="441">
        <v>152.0</v>
      </c>
    </row>
    <row r="158" ht="15.75" customHeight="1">
      <c r="B158" s="5" t="s">
        <v>684</v>
      </c>
      <c r="C158" s="440" t="s">
        <v>685</v>
      </c>
      <c r="D158" s="441">
        <v>153.0</v>
      </c>
    </row>
    <row r="159" ht="15.75" customHeight="1">
      <c r="B159" s="5" t="s">
        <v>686</v>
      </c>
      <c r="C159" s="440" t="s">
        <v>687</v>
      </c>
      <c r="D159" s="441">
        <v>154.0</v>
      </c>
    </row>
    <row r="160" ht="15.75" customHeight="1">
      <c r="B160" s="5" t="s">
        <v>688</v>
      </c>
      <c r="C160" s="440" t="s">
        <v>689</v>
      </c>
      <c r="D160" s="441">
        <v>155.0</v>
      </c>
    </row>
    <row r="161" ht="15.75" customHeight="1">
      <c r="B161" s="5" t="s">
        <v>690</v>
      </c>
      <c r="C161" s="440" t="s">
        <v>691</v>
      </c>
      <c r="D161" s="441">
        <v>156.0</v>
      </c>
    </row>
    <row r="162" ht="15.75" customHeight="1">
      <c r="B162" s="5" t="s">
        <v>692</v>
      </c>
      <c r="C162" s="440" t="s">
        <v>693</v>
      </c>
      <c r="D162" s="441">
        <v>157.0</v>
      </c>
    </row>
    <row r="163" ht="15.75" customHeight="1">
      <c r="B163" s="5" t="s">
        <v>694</v>
      </c>
      <c r="C163" s="440" t="s">
        <v>695</v>
      </c>
      <c r="D163" s="441">
        <v>158.0</v>
      </c>
    </row>
    <row r="164" ht="15.75" customHeight="1">
      <c r="B164" s="5" t="s">
        <v>696</v>
      </c>
      <c r="C164" s="440" t="s">
        <v>697</v>
      </c>
      <c r="D164" s="441">
        <v>159.0</v>
      </c>
    </row>
    <row r="165" ht="15.75" customHeight="1">
      <c r="B165" s="5" t="s">
        <v>698</v>
      </c>
      <c r="C165" s="440" t="s">
        <v>699</v>
      </c>
      <c r="D165" s="441">
        <v>160.0</v>
      </c>
    </row>
    <row r="166" ht="15.75" customHeight="1">
      <c r="B166" s="5" t="s">
        <v>700</v>
      </c>
      <c r="C166" s="440" t="s">
        <v>701</v>
      </c>
      <c r="D166" s="441">
        <v>161.0</v>
      </c>
    </row>
    <row r="167" ht="15.75" customHeight="1">
      <c r="B167" s="5" t="s">
        <v>702</v>
      </c>
      <c r="C167" s="440" t="s">
        <v>703</v>
      </c>
      <c r="D167" s="441">
        <v>162.0</v>
      </c>
    </row>
    <row r="168" ht="15.75" customHeight="1">
      <c r="B168" s="5" t="s">
        <v>704</v>
      </c>
      <c r="C168" s="440" t="s">
        <v>705</v>
      </c>
      <c r="D168" s="441">
        <v>163.0</v>
      </c>
    </row>
    <row r="169" ht="15.75" customHeight="1">
      <c r="B169" s="5" t="s">
        <v>706</v>
      </c>
      <c r="C169" s="440" t="s">
        <v>707</v>
      </c>
      <c r="D169" s="441">
        <v>164.0</v>
      </c>
    </row>
    <row r="170" ht="15.75" customHeight="1">
      <c r="B170" s="5" t="s">
        <v>708</v>
      </c>
      <c r="C170" s="440" t="s">
        <v>709</v>
      </c>
      <c r="D170" s="441">
        <v>165.0</v>
      </c>
    </row>
    <row r="171" ht="15.75" customHeight="1">
      <c r="B171" s="5" t="s">
        <v>708</v>
      </c>
      <c r="C171" s="440" t="s">
        <v>710</v>
      </c>
      <c r="D171" s="441">
        <v>166.0</v>
      </c>
    </row>
    <row r="172" ht="15.75" customHeight="1">
      <c r="B172" s="5" t="s">
        <v>711</v>
      </c>
      <c r="C172" s="440" t="s">
        <v>712</v>
      </c>
      <c r="D172" s="441">
        <v>167.0</v>
      </c>
    </row>
    <row r="173" ht="15.75" customHeight="1">
      <c r="B173" s="5" t="s">
        <v>713</v>
      </c>
      <c r="C173" s="440" t="s">
        <v>714</v>
      </c>
      <c r="D173" s="441">
        <v>168.0</v>
      </c>
    </row>
    <row r="174" ht="15.75" customHeight="1">
      <c r="B174" s="5" t="s">
        <v>715</v>
      </c>
      <c r="C174" s="440" t="s">
        <v>716</v>
      </c>
      <c r="D174" s="441">
        <v>169.0</v>
      </c>
    </row>
    <row r="175" ht="15.75" customHeight="1">
      <c r="B175" s="5" t="s">
        <v>717</v>
      </c>
      <c r="C175" s="440" t="s">
        <v>718</v>
      </c>
      <c r="D175" s="441">
        <v>170.0</v>
      </c>
    </row>
    <row r="176" ht="15.75" customHeight="1">
      <c r="B176" s="5" t="s">
        <v>719</v>
      </c>
      <c r="C176" s="440" t="s">
        <v>720</v>
      </c>
      <c r="D176" s="441">
        <v>171.0</v>
      </c>
    </row>
    <row r="177" ht="15.75" customHeight="1">
      <c r="B177" s="5" t="s">
        <v>721</v>
      </c>
      <c r="C177" s="440" t="s">
        <v>722</v>
      </c>
      <c r="D177" s="441">
        <v>172.0</v>
      </c>
    </row>
    <row r="178" ht="15.75" customHeight="1">
      <c r="B178" s="5" t="s">
        <v>723</v>
      </c>
      <c r="C178" s="440" t="s">
        <v>724</v>
      </c>
      <c r="D178" s="441">
        <v>173.0</v>
      </c>
    </row>
    <row r="179" ht="15.75" customHeight="1">
      <c r="B179" s="5" t="s">
        <v>725</v>
      </c>
      <c r="C179" s="440" t="s">
        <v>726</v>
      </c>
      <c r="D179" s="441">
        <v>174.0</v>
      </c>
    </row>
    <row r="180" ht="15.75" customHeight="1">
      <c r="B180" s="5" t="s">
        <v>727</v>
      </c>
      <c r="C180" s="440" t="s">
        <v>728</v>
      </c>
      <c r="D180" s="441">
        <v>175.0</v>
      </c>
    </row>
    <row r="181" ht="15.75" customHeight="1">
      <c r="B181" s="5" t="s">
        <v>729</v>
      </c>
      <c r="C181" s="440" t="s">
        <v>730</v>
      </c>
      <c r="D181" s="441">
        <v>176.0</v>
      </c>
    </row>
    <row r="182" ht="15.75" customHeight="1">
      <c r="B182" s="5" t="s">
        <v>731</v>
      </c>
      <c r="C182" s="440" t="s">
        <v>732</v>
      </c>
      <c r="D182" s="441">
        <v>177.0</v>
      </c>
    </row>
    <row r="183" ht="15.75" customHeight="1">
      <c r="B183" s="5" t="s">
        <v>733</v>
      </c>
      <c r="C183" s="440" t="s">
        <v>734</v>
      </c>
      <c r="D183" s="441">
        <v>178.0</v>
      </c>
    </row>
    <row r="184" ht="15.75" customHeight="1">
      <c r="B184" s="5" t="s">
        <v>735</v>
      </c>
      <c r="C184" s="440" t="s">
        <v>736</v>
      </c>
      <c r="D184" s="441">
        <v>179.0</v>
      </c>
    </row>
    <row r="185" ht="15.75" customHeight="1">
      <c r="B185" s="5" t="s">
        <v>737</v>
      </c>
      <c r="C185" s="440" t="s">
        <v>738</v>
      </c>
      <c r="D185" s="441">
        <v>180.0</v>
      </c>
    </row>
    <row r="186" ht="15.75" customHeight="1">
      <c r="B186" s="5" t="s">
        <v>739</v>
      </c>
      <c r="C186" s="440" t="s">
        <v>740</v>
      </c>
      <c r="D186" s="441">
        <v>181.0</v>
      </c>
    </row>
    <row r="187" ht="15.75" customHeight="1">
      <c r="B187" s="5" t="s">
        <v>741</v>
      </c>
      <c r="C187" s="440" t="s">
        <v>742</v>
      </c>
      <c r="D187" s="441">
        <v>182.0</v>
      </c>
    </row>
    <row r="188" ht="15.75" customHeight="1">
      <c r="B188" s="5" t="s">
        <v>743</v>
      </c>
      <c r="C188" s="440" t="s">
        <v>744</v>
      </c>
      <c r="D188" s="441">
        <v>183.0</v>
      </c>
    </row>
    <row r="189" ht="15.75" customHeight="1">
      <c r="B189" s="5" t="s">
        <v>745</v>
      </c>
      <c r="C189" s="440" t="s">
        <v>746</v>
      </c>
      <c r="D189" s="441">
        <v>184.0</v>
      </c>
    </row>
    <row r="190" ht="15.75" customHeight="1">
      <c r="B190" s="5" t="s">
        <v>747</v>
      </c>
      <c r="C190" s="440" t="s">
        <v>748</v>
      </c>
      <c r="D190" s="441">
        <v>185.0</v>
      </c>
    </row>
    <row r="191" ht="15.75" customHeight="1">
      <c r="B191" s="5" t="s">
        <v>749</v>
      </c>
      <c r="C191" s="440" t="s">
        <v>750</v>
      </c>
      <c r="D191" s="441">
        <v>186.0</v>
      </c>
    </row>
    <row r="192" ht="15.75" customHeight="1">
      <c r="B192" s="5" t="s">
        <v>751</v>
      </c>
      <c r="C192" s="440" t="s">
        <v>752</v>
      </c>
      <c r="D192" s="441">
        <v>187.0</v>
      </c>
    </row>
    <row r="193" ht="15.75" customHeight="1">
      <c r="B193" s="5" t="s">
        <v>753</v>
      </c>
      <c r="C193" s="440" t="s">
        <v>754</v>
      </c>
      <c r="D193" s="441">
        <v>188.0</v>
      </c>
    </row>
    <row r="194" ht="15.75" customHeight="1">
      <c r="B194" s="5" t="s">
        <v>755</v>
      </c>
      <c r="C194" s="440" t="s">
        <v>756</v>
      </c>
      <c r="D194" s="441">
        <v>189.0</v>
      </c>
    </row>
    <row r="195" ht="15.75" customHeight="1">
      <c r="B195" s="5" t="s">
        <v>757</v>
      </c>
      <c r="C195" s="440" t="s">
        <v>758</v>
      </c>
      <c r="D195" s="441">
        <v>190.0</v>
      </c>
    </row>
    <row r="196" ht="15.75" customHeight="1">
      <c r="B196" s="5" t="s">
        <v>759</v>
      </c>
      <c r="C196" s="440" t="s">
        <v>760</v>
      </c>
      <c r="D196" s="441">
        <v>191.0</v>
      </c>
    </row>
    <row r="197" ht="15.75" customHeight="1">
      <c r="B197" s="5" t="s">
        <v>761</v>
      </c>
      <c r="C197" s="440" t="s">
        <v>762</v>
      </c>
      <c r="D197" s="441">
        <v>192.0</v>
      </c>
    </row>
    <row r="198" ht="15.75" customHeight="1">
      <c r="B198" s="5" t="s">
        <v>763</v>
      </c>
      <c r="C198" s="440" t="s">
        <v>764</v>
      </c>
      <c r="D198" s="441">
        <v>193.0</v>
      </c>
    </row>
    <row r="199" ht="15.75" customHeight="1">
      <c r="B199" s="5" t="s">
        <v>765</v>
      </c>
      <c r="C199" s="440" t="s">
        <v>766</v>
      </c>
      <c r="D199" s="441">
        <v>194.0</v>
      </c>
    </row>
    <row r="200" ht="15.75" customHeight="1">
      <c r="B200" s="5" t="s">
        <v>767</v>
      </c>
      <c r="C200" s="440" t="s">
        <v>768</v>
      </c>
      <c r="D200" s="441">
        <v>195.0</v>
      </c>
    </row>
    <row r="201" ht="15.75" customHeight="1">
      <c r="B201" s="5" t="s">
        <v>769</v>
      </c>
      <c r="C201" s="440" t="s">
        <v>770</v>
      </c>
      <c r="D201" s="441">
        <v>196.0</v>
      </c>
    </row>
    <row r="202" ht="15.75" customHeight="1">
      <c r="B202" s="5" t="s">
        <v>771</v>
      </c>
      <c r="C202" s="440" t="s">
        <v>772</v>
      </c>
      <c r="D202" s="441">
        <v>197.0</v>
      </c>
    </row>
    <row r="203" ht="15.75" customHeight="1">
      <c r="B203" s="5" t="s">
        <v>773</v>
      </c>
      <c r="C203" s="440" t="s">
        <v>774</v>
      </c>
      <c r="D203" s="441">
        <v>198.0</v>
      </c>
    </row>
    <row r="204" ht="15.75" customHeight="1">
      <c r="B204" s="5" t="s">
        <v>775</v>
      </c>
      <c r="C204" s="440" t="s">
        <v>776</v>
      </c>
      <c r="D204" s="441">
        <v>199.0</v>
      </c>
    </row>
    <row r="205" ht="15.75" customHeight="1">
      <c r="B205" s="5" t="s">
        <v>777</v>
      </c>
      <c r="C205" s="440" t="s">
        <v>778</v>
      </c>
      <c r="D205" s="441">
        <v>200.0</v>
      </c>
    </row>
    <row r="206" ht="15.75" customHeight="1">
      <c r="B206" s="5" t="s">
        <v>779</v>
      </c>
      <c r="C206" s="440" t="s">
        <v>780</v>
      </c>
      <c r="D206" s="441">
        <v>201.0</v>
      </c>
    </row>
    <row r="207" ht="15.75" customHeight="1">
      <c r="B207" s="5" t="s">
        <v>781</v>
      </c>
      <c r="C207" s="440" t="s">
        <v>782</v>
      </c>
      <c r="D207" s="441">
        <v>202.0</v>
      </c>
    </row>
    <row r="208" ht="15.75" customHeight="1">
      <c r="B208" s="5" t="s">
        <v>783</v>
      </c>
      <c r="C208" s="440" t="s">
        <v>784</v>
      </c>
      <c r="D208" s="441">
        <v>203.0</v>
      </c>
    </row>
    <row r="209" ht="15.75" customHeight="1">
      <c r="B209" s="5" t="s">
        <v>785</v>
      </c>
      <c r="C209" s="440" t="s">
        <v>786</v>
      </c>
      <c r="D209" s="441">
        <v>204.0</v>
      </c>
    </row>
    <row r="210" ht="15.75" customHeight="1">
      <c r="B210" s="5" t="s">
        <v>787</v>
      </c>
      <c r="C210" s="440" t="s">
        <v>788</v>
      </c>
      <c r="D210" s="441">
        <v>205.0</v>
      </c>
    </row>
    <row r="211" ht="15.75" customHeight="1">
      <c r="B211" s="5" t="s">
        <v>789</v>
      </c>
      <c r="C211" s="440" t="s">
        <v>790</v>
      </c>
      <c r="D211" s="441">
        <v>206.0</v>
      </c>
    </row>
    <row r="212" ht="15.75" customHeight="1">
      <c r="B212" s="5" t="s">
        <v>791</v>
      </c>
      <c r="C212" s="440" t="s">
        <v>792</v>
      </c>
      <c r="D212" s="441">
        <v>207.0</v>
      </c>
    </row>
    <row r="213" ht="15.75" customHeight="1">
      <c r="B213" s="5" t="s">
        <v>793</v>
      </c>
      <c r="C213" s="440" t="s">
        <v>794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172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379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795</v>
      </c>
      <c r="C5" s="442" t="s">
        <v>796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797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798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172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799</v>
      </c>
      <c r="C5" s="424" t="s">
        <v>800</v>
      </c>
    </row>
    <row r="6">
      <c r="B6" s="424" t="s">
        <v>801</v>
      </c>
      <c r="C6" s="5">
        <v>1.0</v>
      </c>
    </row>
    <row r="7">
      <c r="B7" s="424" t="s">
        <v>802</v>
      </c>
      <c r="C7" s="5">
        <v>2.0</v>
      </c>
    </row>
    <row r="8">
      <c r="B8" s="424" t="s">
        <v>803</v>
      </c>
      <c r="C8" s="5">
        <v>3.0</v>
      </c>
    </row>
    <row r="9">
      <c r="B9" s="424" t="s">
        <v>804</v>
      </c>
      <c r="C9" s="5">
        <v>4.0</v>
      </c>
    </row>
    <row r="10">
      <c r="B10" s="424" t="s">
        <v>805</v>
      </c>
      <c r="C10" s="5">
        <v>5.0</v>
      </c>
    </row>
    <row r="11">
      <c r="B11" s="424" t="s">
        <v>806</v>
      </c>
      <c r="C11" s="5">
        <v>6.0</v>
      </c>
    </row>
    <row r="12">
      <c r="B12" s="424" t="s">
        <v>807</v>
      </c>
      <c r="C12" s="5">
        <v>7.0</v>
      </c>
    </row>
    <row r="13">
      <c r="B13" s="424" t="s">
        <v>808</v>
      </c>
      <c r="C13" s="5">
        <v>8.0</v>
      </c>
    </row>
    <row r="14">
      <c r="B14" s="424" t="s">
        <v>809</v>
      </c>
      <c r="C14" s="5">
        <v>9.0</v>
      </c>
    </row>
    <row r="15">
      <c r="B15" s="424" t="s">
        <v>40</v>
      </c>
      <c r="C15" s="5">
        <v>10.0</v>
      </c>
    </row>
    <row r="16">
      <c r="B16" s="424" t="s">
        <v>810</v>
      </c>
      <c r="C16" s="5">
        <v>11.0</v>
      </c>
    </row>
    <row r="17">
      <c r="B17" s="424" t="s">
        <v>811</v>
      </c>
      <c r="C17" s="5">
        <v>12.0</v>
      </c>
    </row>
    <row r="18">
      <c r="B18" s="424" t="s">
        <v>812</v>
      </c>
      <c r="C18" s="5">
        <v>13.0</v>
      </c>
    </row>
    <row r="19">
      <c r="B19" s="424" t="s">
        <v>813</v>
      </c>
      <c r="C19" s="5">
        <v>14.0</v>
      </c>
    </row>
    <row r="20">
      <c r="B20" s="424" t="s">
        <v>814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172</v>
      </c>
      <c r="C2" s="422"/>
    </row>
    <row r="3">
      <c r="B3" s="421" t="s">
        <v>370</v>
      </c>
      <c r="C3" s="422"/>
    </row>
    <row r="4">
      <c r="B4" s="444"/>
      <c r="C4" s="2"/>
    </row>
    <row r="5">
      <c r="B5" s="424" t="s">
        <v>815</v>
      </c>
      <c r="C5" s="424" t="s">
        <v>816</v>
      </c>
    </row>
    <row r="6">
      <c r="B6" s="424" t="s">
        <v>188</v>
      </c>
      <c r="C6" s="5">
        <v>1.0</v>
      </c>
    </row>
    <row r="7">
      <c r="B7" s="424" t="s">
        <v>189</v>
      </c>
      <c r="C7" s="5">
        <v>2.0</v>
      </c>
    </row>
    <row r="8">
      <c r="B8" s="424" t="s">
        <v>178</v>
      </c>
      <c r="C8" s="5">
        <v>3.0</v>
      </c>
    </row>
    <row r="9">
      <c r="B9" s="424" t="s">
        <v>184</v>
      </c>
      <c r="C9" s="5">
        <v>4.0</v>
      </c>
    </row>
    <row r="10">
      <c r="B10" s="424" t="s">
        <v>186</v>
      </c>
      <c r="C10" s="5">
        <v>5.0</v>
      </c>
    </row>
    <row r="11">
      <c r="B11" s="424" t="s">
        <v>42</v>
      </c>
      <c r="C11" s="5">
        <v>6.0</v>
      </c>
    </row>
    <row r="12">
      <c r="B12" s="424" t="s">
        <v>181</v>
      </c>
      <c r="C12" s="5">
        <v>7.0</v>
      </c>
    </row>
    <row r="13">
      <c r="B13" s="424" t="s">
        <v>185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817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818</v>
      </c>
      <c r="C4" s="447" t="s">
        <v>819</v>
      </c>
      <c r="D4" s="447" t="s">
        <v>820</v>
      </c>
      <c r="E4" s="447"/>
    </row>
    <row r="5">
      <c r="A5" s="420"/>
      <c r="B5" s="448" t="s">
        <v>821</v>
      </c>
      <c r="C5" s="449" t="s">
        <v>822</v>
      </c>
      <c r="D5" s="448" t="s">
        <v>823</v>
      </c>
      <c r="E5" s="447"/>
    </row>
    <row r="6">
      <c r="A6" s="420"/>
      <c r="B6" s="448" t="s">
        <v>824</v>
      </c>
      <c r="C6" s="449" t="s">
        <v>822</v>
      </c>
      <c r="D6" s="448" t="s">
        <v>823</v>
      </c>
      <c r="E6" s="447"/>
    </row>
    <row r="7">
      <c r="A7" s="420"/>
      <c r="B7" s="448" t="s">
        <v>825</v>
      </c>
      <c r="C7" s="449" t="s">
        <v>822</v>
      </c>
      <c r="D7" s="448" t="s">
        <v>823</v>
      </c>
      <c r="E7" s="447"/>
    </row>
    <row r="8">
      <c r="A8" s="420"/>
      <c r="B8" s="448" t="s">
        <v>826</v>
      </c>
      <c r="C8" s="449" t="s">
        <v>822</v>
      </c>
      <c r="D8" s="448" t="s">
        <v>823</v>
      </c>
      <c r="E8" s="447"/>
    </row>
    <row r="9">
      <c r="A9" s="420"/>
      <c r="B9" s="450" t="s">
        <v>827</v>
      </c>
      <c r="C9" s="451" t="s">
        <v>50</v>
      </c>
      <c r="D9" s="452" t="s">
        <v>828</v>
      </c>
      <c r="E9" s="447"/>
    </row>
    <row r="10">
      <c r="A10" s="420"/>
      <c r="B10" s="448" t="s">
        <v>829</v>
      </c>
      <c r="C10" s="449" t="s">
        <v>822</v>
      </c>
      <c r="D10" s="448" t="s">
        <v>823</v>
      </c>
      <c r="E10" s="447"/>
    </row>
    <row r="11">
      <c r="A11" s="420"/>
      <c r="B11" s="448" t="s">
        <v>830</v>
      </c>
      <c r="C11" s="449" t="s">
        <v>822</v>
      </c>
      <c r="D11" s="448" t="s">
        <v>823</v>
      </c>
      <c r="E11" s="447"/>
    </row>
    <row r="12">
      <c r="A12" s="420"/>
      <c r="B12" s="448" t="s">
        <v>831</v>
      </c>
      <c r="C12" s="449" t="s">
        <v>822</v>
      </c>
      <c r="D12" s="448" t="s">
        <v>823</v>
      </c>
      <c r="E12" s="447"/>
    </row>
    <row r="13">
      <c r="A13" s="420"/>
      <c r="B13" s="452" t="s">
        <v>832</v>
      </c>
      <c r="C13" s="451" t="s">
        <v>51</v>
      </c>
      <c r="D13" s="452" t="s">
        <v>828</v>
      </c>
      <c r="E13" s="447"/>
    </row>
    <row r="14">
      <c r="A14" s="420"/>
      <c r="B14" s="448" t="s">
        <v>833</v>
      </c>
      <c r="C14" s="449" t="s">
        <v>822</v>
      </c>
      <c r="D14" s="448" t="s">
        <v>823</v>
      </c>
      <c r="E14" s="447"/>
    </row>
    <row r="15">
      <c r="A15" s="420"/>
      <c r="B15" s="450" t="s">
        <v>834</v>
      </c>
      <c r="C15" s="451" t="s">
        <v>52</v>
      </c>
      <c r="D15" s="452" t="s">
        <v>828</v>
      </c>
      <c r="E15" s="447"/>
    </row>
    <row r="16">
      <c r="A16" s="420"/>
      <c r="B16" s="453" t="s">
        <v>835</v>
      </c>
      <c r="C16" s="454" t="s">
        <v>53</v>
      </c>
      <c r="D16" s="455" t="s">
        <v>836</v>
      </c>
      <c r="E16" s="447"/>
    </row>
    <row r="17">
      <c r="A17" s="420"/>
      <c r="B17" s="450" t="s">
        <v>837</v>
      </c>
      <c r="C17" s="451" t="s">
        <v>55</v>
      </c>
      <c r="D17" s="452" t="s">
        <v>828</v>
      </c>
      <c r="E17" s="447"/>
    </row>
    <row r="18">
      <c r="A18" s="420"/>
      <c r="B18" s="450" t="s">
        <v>838</v>
      </c>
      <c r="C18" s="451" t="s">
        <v>56</v>
      </c>
      <c r="D18" s="452" t="s">
        <v>828</v>
      </c>
      <c r="E18" s="447"/>
    </row>
    <row r="19">
      <c r="A19" s="420"/>
      <c r="B19" s="450" t="s">
        <v>839</v>
      </c>
      <c r="C19" s="451" t="s">
        <v>57</v>
      </c>
      <c r="D19" s="452" t="s">
        <v>828</v>
      </c>
      <c r="E19" s="447"/>
    </row>
    <row r="20">
      <c r="A20" s="420"/>
      <c r="B20" s="450" t="s">
        <v>840</v>
      </c>
      <c r="C20" s="451" t="s">
        <v>63</v>
      </c>
      <c r="D20" s="452" t="s">
        <v>828</v>
      </c>
      <c r="E20" s="447"/>
    </row>
    <row r="21" ht="15.75" customHeight="1">
      <c r="A21" s="420"/>
      <c r="B21" s="450" t="s">
        <v>841</v>
      </c>
      <c r="C21" s="451" t="s">
        <v>64</v>
      </c>
      <c r="D21" s="452" t="s">
        <v>828</v>
      </c>
      <c r="E21" s="447"/>
    </row>
    <row r="22" ht="15.75" customHeight="1">
      <c r="A22" s="420"/>
      <c r="B22" s="450" t="s">
        <v>842</v>
      </c>
      <c r="C22" s="451" t="s">
        <v>65</v>
      </c>
      <c r="D22" s="452" t="s">
        <v>828</v>
      </c>
      <c r="E22" s="447"/>
    </row>
    <row r="23" ht="15.75" customHeight="1">
      <c r="A23" s="420"/>
      <c r="B23" s="450" t="s">
        <v>843</v>
      </c>
      <c r="C23" s="451" t="s">
        <v>59</v>
      </c>
      <c r="D23" s="452" t="s">
        <v>828</v>
      </c>
      <c r="E23" s="447"/>
    </row>
    <row r="24" ht="15.75" customHeight="1">
      <c r="A24" s="420"/>
      <c r="B24" s="450" t="s">
        <v>844</v>
      </c>
      <c r="C24" s="451" t="s">
        <v>60</v>
      </c>
      <c r="D24" s="452" t="s">
        <v>828</v>
      </c>
      <c r="E24" s="447"/>
    </row>
    <row r="25" ht="15.75" customHeight="1">
      <c r="A25" s="420"/>
      <c r="B25" s="450" t="s">
        <v>845</v>
      </c>
      <c r="C25" s="451" t="s">
        <v>61</v>
      </c>
      <c r="D25" s="452" t="s">
        <v>828</v>
      </c>
      <c r="E25" s="447"/>
    </row>
    <row r="26" ht="15.75" customHeight="1">
      <c r="A26" s="420"/>
      <c r="B26" s="450" t="s">
        <v>846</v>
      </c>
      <c r="C26" s="451" t="s">
        <v>67</v>
      </c>
      <c r="D26" s="452" t="s">
        <v>828</v>
      </c>
      <c r="E26" s="447"/>
    </row>
    <row r="27" ht="15.75" customHeight="1">
      <c r="A27" s="420"/>
      <c r="B27" s="450" t="s">
        <v>847</v>
      </c>
      <c r="C27" s="451" t="s">
        <v>68</v>
      </c>
      <c r="D27" s="452" t="s">
        <v>828</v>
      </c>
      <c r="E27" s="447"/>
    </row>
    <row r="28" ht="15.75" customHeight="1">
      <c r="A28" s="420"/>
      <c r="B28" s="450" t="s">
        <v>848</v>
      </c>
      <c r="C28" s="451" t="s">
        <v>69</v>
      </c>
      <c r="D28" s="452" t="s">
        <v>828</v>
      </c>
      <c r="E28" s="447"/>
    </row>
    <row r="29" ht="15.75" customHeight="1">
      <c r="A29" s="420"/>
      <c r="B29" s="450" t="s">
        <v>849</v>
      </c>
      <c r="C29" s="451" t="s">
        <v>71</v>
      </c>
      <c r="D29" s="452" t="s">
        <v>828</v>
      </c>
      <c r="E29" s="447"/>
    </row>
    <row r="30" ht="15.75" customHeight="1">
      <c r="A30" s="420"/>
      <c r="B30" s="450" t="s">
        <v>850</v>
      </c>
      <c r="C30" s="451" t="s">
        <v>72</v>
      </c>
      <c r="D30" s="452" t="s">
        <v>828</v>
      </c>
      <c r="E30" s="447"/>
    </row>
    <row r="31" ht="15.75" customHeight="1">
      <c r="A31" s="420"/>
      <c r="B31" s="450" t="s">
        <v>851</v>
      </c>
      <c r="C31" s="451" t="s">
        <v>73</v>
      </c>
      <c r="D31" s="452" t="s">
        <v>828</v>
      </c>
      <c r="E31" s="447"/>
    </row>
    <row r="32" ht="15.75" customHeight="1">
      <c r="A32" s="420"/>
      <c r="B32" s="450" t="s">
        <v>852</v>
      </c>
      <c r="C32" s="451" t="s">
        <v>74</v>
      </c>
      <c r="D32" s="452" t="s">
        <v>828</v>
      </c>
      <c r="E32" s="447"/>
    </row>
    <row r="33" ht="15.75" customHeight="1">
      <c r="A33" s="420"/>
      <c r="B33" s="450" t="s">
        <v>853</v>
      </c>
      <c r="C33" s="451" t="s">
        <v>75</v>
      </c>
      <c r="D33" s="452" t="s">
        <v>828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854</v>
      </c>
      <c r="C35" s="447" t="s">
        <v>855</v>
      </c>
      <c r="D35" s="447" t="s">
        <v>820</v>
      </c>
      <c r="E35" s="447"/>
    </row>
    <row r="36" ht="15.75" customHeight="1">
      <c r="A36" s="420"/>
      <c r="B36" s="448" t="s">
        <v>856</v>
      </c>
      <c r="C36" s="449" t="s">
        <v>822</v>
      </c>
      <c r="D36" s="448" t="s">
        <v>823</v>
      </c>
      <c r="E36" s="447"/>
    </row>
    <row r="37" ht="15.75" customHeight="1">
      <c r="A37" s="420"/>
      <c r="B37" s="448" t="s">
        <v>857</v>
      </c>
      <c r="C37" s="449" t="s">
        <v>822</v>
      </c>
      <c r="D37" s="448" t="s">
        <v>823</v>
      </c>
      <c r="E37" s="447"/>
    </row>
    <row r="38" ht="15.75" customHeight="1">
      <c r="A38" s="420"/>
      <c r="B38" s="448" t="s">
        <v>858</v>
      </c>
      <c r="C38" s="449" t="s">
        <v>822</v>
      </c>
      <c r="D38" s="448" t="s">
        <v>823</v>
      </c>
      <c r="E38" s="447"/>
    </row>
    <row r="39" ht="15.75" customHeight="1">
      <c r="A39" s="420"/>
      <c r="B39" s="448" t="s">
        <v>859</v>
      </c>
      <c r="C39" s="449" t="s">
        <v>822</v>
      </c>
      <c r="D39" s="448" t="s">
        <v>823</v>
      </c>
      <c r="E39" s="447"/>
    </row>
    <row r="40" ht="15.75" customHeight="1">
      <c r="A40" s="420"/>
      <c r="B40" s="450" t="s">
        <v>860</v>
      </c>
      <c r="C40" s="451" t="s">
        <v>78</v>
      </c>
      <c r="D40" s="452" t="s">
        <v>828</v>
      </c>
      <c r="E40" s="447"/>
    </row>
    <row r="41" ht="15.75" customHeight="1">
      <c r="A41" s="420"/>
      <c r="B41" s="448" t="s">
        <v>861</v>
      </c>
      <c r="C41" s="449" t="s">
        <v>822</v>
      </c>
      <c r="D41" s="448" t="s">
        <v>823</v>
      </c>
      <c r="E41" s="447"/>
    </row>
    <row r="42" ht="15.75" customHeight="1">
      <c r="A42" s="420"/>
      <c r="B42" s="448" t="s">
        <v>862</v>
      </c>
      <c r="C42" s="449" t="s">
        <v>822</v>
      </c>
      <c r="D42" s="448" t="s">
        <v>823</v>
      </c>
      <c r="E42" s="447"/>
    </row>
    <row r="43" ht="15.75" customHeight="1">
      <c r="A43" s="420"/>
      <c r="B43" s="448" t="s">
        <v>863</v>
      </c>
      <c r="C43" s="449" t="s">
        <v>822</v>
      </c>
      <c r="D43" s="448" t="s">
        <v>823</v>
      </c>
      <c r="E43" s="447"/>
    </row>
    <row r="44" ht="15.75" customHeight="1">
      <c r="A44" s="420"/>
      <c r="B44" s="452" t="s">
        <v>864</v>
      </c>
      <c r="C44" s="451" t="s">
        <v>79</v>
      </c>
      <c r="D44" s="452" t="s">
        <v>828</v>
      </c>
      <c r="E44" s="447"/>
    </row>
    <row r="45" ht="15.75" customHeight="1">
      <c r="A45" s="420"/>
      <c r="B45" s="448" t="s">
        <v>865</v>
      </c>
      <c r="C45" s="449" t="s">
        <v>822</v>
      </c>
      <c r="D45" s="448" t="s">
        <v>823</v>
      </c>
      <c r="E45" s="447"/>
    </row>
    <row r="46" ht="15.75" customHeight="1">
      <c r="A46" s="420"/>
      <c r="B46" s="450" t="s">
        <v>866</v>
      </c>
      <c r="C46" s="451" t="s">
        <v>80</v>
      </c>
      <c r="D46" s="452" t="s">
        <v>828</v>
      </c>
      <c r="E46" s="447"/>
    </row>
    <row r="47" ht="15.75" customHeight="1">
      <c r="A47" s="420"/>
      <c r="B47" s="453" t="s">
        <v>867</v>
      </c>
      <c r="C47" s="454" t="s">
        <v>81</v>
      </c>
      <c r="D47" s="455" t="s">
        <v>836</v>
      </c>
      <c r="E47" s="447"/>
    </row>
    <row r="48" ht="15.75" customHeight="1">
      <c r="A48" s="420"/>
      <c r="B48" s="450" t="s">
        <v>868</v>
      </c>
      <c r="C48" s="451" t="s">
        <v>83</v>
      </c>
      <c r="D48" s="452" t="s">
        <v>828</v>
      </c>
      <c r="E48" s="447"/>
    </row>
    <row r="49" ht="15.75" customHeight="1">
      <c r="A49" s="420"/>
      <c r="B49" s="450" t="s">
        <v>869</v>
      </c>
      <c r="C49" s="451" t="s">
        <v>84</v>
      </c>
      <c r="D49" s="452" t="s">
        <v>828</v>
      </c>
      <c r="E49" s="447"/>
    </row>
    <row r="50" ht="15.75" customHeight="1">
      <c r="A50" s="420"/>
      <c r="B50" s="450" t="s">
        <v>870</v>
      </c>
      <c r="C50" s="451" t="s">
        <v>85</v>
      </c>
      <c r="D50" s="452" t="s">
        <v>828</v>
      </c>
      <c r="E50" s="447"/>
    </row>
    <row r="51" ht="15.75" customHeight="1">
      <c r="A51" s="420"/>
      <c r="B51" s="450" t="s">
        <v>871</v>
      </c>
      <c r="C51" s="451" t="s">
        <v>91</v>
      </c>
      <c r="D51" s="452" t="s">
        <v>828</v>
      </c>
      <c r="E51" s="447"/>
    </row>
    <row r="52" ht="15.75" customHeight="1">
      <c r="A52" s="420"/>
      <c r="B52" s="450" t="s">
        <v>872</v>
      </c>
      <c r="C52" s="451" t="s">
        <v>92</v>
      </c>
      <c r="D52" s="452" t="s">
        <v>828</v>
      </c>
      <c r="E52" s="447"/>
    </row>
    <row r="53" ht="15.75" customHeight="1">
      <c r="A53" s="420"/>
      <c r="B53" s="450" t="s">
        <v>873</v>
      </c>
      <c r="C53" s="451" t="s">
        <v>93</v>
      </c>
      <c r="D53" s="452" t="s">
        <v>828</v>
      </c>
      <c r="E53" s="447"/>
    </row>
    <row r="54" ht="15.75" customHeight="1">
      <c r="A54" s="420"/>
      <c r="B54" s="450" t="s">
        <v>874</v>
      </c>
      <c r="C54" s="451" t="s">
        <v>87</v>
      </c>
      <c r="D54" s="452" t="s">
        <v>828</v>
      </c>
      <c r="E54" s="447"/>
    </row>
    <row r="55" ht="15.75" customHeight="1">
      <c r="A55" s="420"/>
      <c r="B55" s="450" t="s">
        <v>875</v>
      </c>
      <c r="C55" s="451" t="s">
        <v>88</v>
      </c>
      <c r="D55" s="452" t="s">
        <v>828</v>
      </c>
      <c r="E55" s="447"/>
    </row>
    <row r="56" ht="15.75" customHeight="1">
      <c r="A56" s="420"/>
      <c r="B56" s="450" t="s">
        <v>876</v>
      </c>
      <c r="C56" s="451" t="s">
        <v>89</v>
      </c>
      <c r="D56" s="452" t="s">
        <v>828</v>
      </c>
      <c r="E56" s="447"/>
    </row>
    <row r="57" ht="15.75" customHeight="1">
      <c r="A57" s="420"/>
      <c r="B57" s="450" t="s">
        <v>877</v>
      </c>
      <c r="C57" s="451" t="s">
        <v>95</v>
      </c>
      <c r="D57" s="452" t="s">
        <v>828</v>
      </c>
      <c r="E57" s="447"/>
    </row>
    <row r="58" ht="15.75" customHeight="1">
      <c r="A58" s="420"/>
      <c r="B58" s="450" t="s">
        <v>878</v>
      </c>
      <c r="C58" s="451" t="s">
        <v>96</v>
      </c>
      <c r="D58" s="452" t="s">
        <v>828</v>
      </c>
      <c r="E58" s="447"/>
    </row>
    <row r="59" ht="15.75" customHeight="1">
      <c r="A59" s="420"/>
      <c r="B59" s="450" t="s">
        <v>879</v>
      </c>
      <c r="C59" s="451" t="s">
        <v>97</v>
      </c>
      <c r="D59" s="452" t="s">
        <v>828</v>
      </c>
      <c r="E59" s="447"/>
    </row>
    <row r="60" ht="15.75" customHeight="1">
      <c r="A60" s="420"/>
      <c r="B60" s="450" t="s">
        <v>880</v>
      </c>
      <c r="C60" s="451" t="s">
        <v>99</v>
      </c>
      <c r="D60" s="452" t="s">
        <v>828</v>
      </c>
      <c r="E60" s="447"/>
    </row>
    <row r="61" ht="15.75" customHeight="1">
      <c r="A61" s="420"/>
      <c r="B61" s="450" t="s">
        <v>881</v>
      </c>
      <c r="C61" s="451" t="s">
        <v>100</v>
      </c>
      <c r="D61" s="452" t="s">
        <v>828</v>
      </c>
      <c r="E61" s="447"/>
    </row>
    <row r="62" ht="15.75" customHeight="1">
      <c r="A62" s="420"/>
      <c r="B62" s="450" t="s">
        <v>882</v>
      </c>
      <c r="C62" s="451" t="s">
        <v>101</v>
      </c>
      <c r="D62" s="452" t="s">
        <v>828</v>
      </c>
      <c r="E62" s="447"/>
    </row>
    <row r="63" ht="15.75" customHeight="1">
      <c r="A63" s="420"/>
      <c r="B63" s="450" t="s">
        <v>883</v>
      </c>
      <c r="C63" s="451" t="s">
        <v>102</v>
      </c>
      <c r="D63" s="452" t="s">
        <v>828</v>
      </c>
      <c r="E63" s="447"/>
    </row>
    <row r="64" ht="15.75" customHeight="1">
      <c r="A64" s="420"/>
      <c r="B64" s="450" t="s">
        <v>884</v>
      </c>
      <c r="C64" s="451" t="s">
        <v>103</v>
      </c>
      <c r="D64" s="452" t="s">
        <v>828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885</v>
      </c>
      <c r="C66" s="447" t="s">
        <v>886</v>
      </c>
      <c r="D66" s="447" t="s">
        <v>820</v>
      </c>
      <c r="E66" s="447"/>
    </row>
    <row r="67" ht="15.75" customHeight="1">
      <c r="A67" s="420"/>
      <c r="B67" s="448" t="s">
        <v>887</v>
      </c>
      <c r="C67" s="449" t="s">
        <v>822</v>
      </c>
      <c r="D67" s="448" t="s">
        <v>823</v>
      </c>
      <c r="E67" s="447"/>
    </row>
    <row r="68" ht="15.75" customHeight="1">
      <c r="A68" s="420"/>
      <c r="B68" s="448" t="s">
        <v>888</v>
      </c>
      <c r="C68" s="449" t="s">
        <v>822</v>
      </c>
      <c r="D68" s="448" t="s">
        <v>823</v>
      </c>
      <c r="E68" s="447"/>
    </row>
    <row r="69" ht="15.75" customHeight="1">
      <c r="A69" s="420"/>
      <c r="B69" s="448" t="s">
        <v>889</v>
      </c>
      <c r="C69" s="449" t="s">
        <v>822</v>
      </c>
      <c r="D69" s="448" t="s">
        <v>823</v>
      </c>
      <c r="E69" s="447"/>
    </row>
    <row r="70" ht="15.75" customHeight="1">
      <c r="A70" s="420"/>
      <c r="B70" s="448" t="s">
        <v>890</v>
      </c>
      <c r="C70" s="449" t="s">
        <v>822</v>
      </c>
      <c r="D70" s="448" t="s">
        <v>823</v>
      </c>
      <c r="E70" s="447"/>
    </row>
    <row r="71" ht="15.75" customHeight="1">
      <c r="A71" s="420"/>
      <c r="B71" s="450" t="s">
        <v>891</v>
      </c>
      <c r="C71" s="451" t="s">
        <v>133</v>
      </c>
      <c r="D71" s="452" t="s">
        <v>828</v>
      </c>
      <c r="E71" s="447"/>
    </row>
    <row r="72" ht="15.75" customHeight="1">
      <c r="A72" s="420"/>
      <c r="B72" s="448" t="s">
        <v>892</v>
      </c>
      <c r="C72" s="449" t="s">
        <v>822</v>
      </c>
      <c r="D72" s="448" t="s">
        <v>823</v>
      </c>
      <c r="E72" s="447"/>
    </row>
    <row r="73" ht="15.75" customHeight="1">
      <c r="A73" s="420"/>
      <c r="B73" s="448" t="s">
        <v>893</v>
      </c>
      <c r="C73" s="449" t="s">
        <v>822</v>
      </c>
      <c r="D73" s="448" t="s">
        <v>823</v>
      </c>
      <c r="E73" s="447"/>
    </row>
    <row r="74" ht="15.75" customHeight="1">
      <c r="A74" s="420"/>
      <c r="B74" s="448" t="s">
        <v>894</v>
      </c>
      <c r="C74" s="449" t="s">
        <v>822</v>
      </c>
      <c r="D74" s="448" t="s">
        <v>823</v>
      </c>
      <c r="E74" s="447"/>
    </row>
    <row r="75" ht="15.75" customHeight="1">
      <c r="A75" s="420"/>
      <c r="B75" s="452" t="s">
        <v>895</v>
      </c>
      <c r="C75" s="451" t="s">
        <v>106</v>
      </c>
      <c r="D75" s="452" t="s">
        <v>828</v>
      </c>
      <c r="E75" s="447"/>
    </row>
    <row r="76" ht="15.75" customHeight="1">
      <c r="A76" s="420"/>
      <c r="B76" s="448" t="s">
        <v>896</v>
      </c>
      <c r="C76" s="449" t="s">
        <v>822</v>
      </c>
      <c r="D76" s="448" t="s">
        <v>823</v>
      </c>
      <c r="E76" s="447"/>
    </row>
    <row r="77" ht="15.75" customHeight="1">
      <c r="A77" s="420"/>
      <c r="B77" s="450" t="s">
        <v>897</v>
      </c>
      <c r="C77" s="451" t="s">
        <v>107</v>
      </c>
      <c r="D77" s="452" t="s">
        <v>828</v>
      </c>
      <c r="E77" s="447"/>
    </row>
    <row r="78" ht="15.75" customHeight="1">
      <c r="A78" s="420"/>
      <c r="B78" s="453" t="s">
        <v>898</v>
      </c>
      <c r="C78" s="454" t="s">
        <v>108</v>
      </c>
      <c r="D78" s="455" t="s">
        <v>836</v>
      </c>
      <c r="E78" s="447"/>
    </row>
    <row r="79" ht="15.75" customHeight="1">
      <c r="A79" s="420"/>
      <c r="B79" s="450" t="s">
        <v>899</v>
      </c>
      <c r="C79" s="451" t="s">
        <v>110</v>
      </c>
      <c r="D79" s="452" t="s">
        <v>828</v>
      </c>
      <c r="E79" s="447"/>
    </row>
    <row r="80" ht="15.75" customHeight="1">
      <c r="A80" s="420"/>
      <c r="B80" s="450" t="s">
        <v>900</v>
      </c>
      <c r="C80" s="451" t="s">
        <v>111</v>
      </c>
      <c r="D80" s="452" t="s">
        <v>828</v>
      </c>
      <c r="E80" s="447"/>
    </row>
    <row r="81" ht="15.75" customHeight="1">
      <c r="A81" s="420"/>
      <c r="B81" s="450" t="s">
        <v>901</v>
      </c>
      <c r="C81" s="451" t="s">
        <v>112</v>
      </c>
      <c r="D81" s="452" t="s">
        <v>828</v>
      </c>
      <c r="E81" s="447"/>
    </row>
    <row r="82" ht="15.75" customHeight="1">
      <c r="A82" s="420"/>
      <c r="B82" s="450" t="s">
        <v>902</v>
      </c>
      <c r="C82" s="451" t="s">
        <v>118</v>
      </c>
      <c r="D82" s="452" t="s">
        <v>828</v>
      </c>
      <c r="E82" s="447"/>
    </row>
    <row r="83" ht="15.75" customHeight="1">
      <c r="A83" s="420"/>
      <c r="B83" s="450" t="s">
        <v>903</v>
      </c>
      <c r="C83" s="451" t="s">
        <v>119</v>
      </c>
      <c r="D83" s="452" t="s">
        <v>828</v>
      </c>
      <c r="E83" s="447"/>
    </row>
    <row r="84" ht="15.75" customHeight="1">
      <c r="A84" s="420"/>
      <c r="B84" s="450" t="s">
        <v>904</v>
      </c>
      <c r="C84" s="451" t="s">
        <v>120</v>
      </c>
      <c r="D84" s="452" t="s">
        <v>828</v>
      </c>
      <c r="E84" s="447"/>
    </row>
    <row r="85" ht="15.75" customHeight="1">
      <c r="A85" s="420"/>
      <c r="B85" s="450" t="s">
        <v>905</v>
      </c>
      <c r="C85" s="451" t="s">
        <v>114</v>
      </c>
      <c r="D85" s="452" t="s">
        <v>828</v>
      </c>
      <c r="E85" s="447"/>
    </row>
    <row r="86" ht="15.75" customHeight="1">
      <c r="A86" s="420"/>
      <c r="B86" s="450" t="s">
        <v>906</v>
      </c>
      <c r="C86" s="451" t="s">
        <v>115</v>
      </c>
      <c r="D86" s="452" t="s">
        <v>828</v>
      </c>
      <c r="E86" s="447"/>
    </row>
    <row r="87" ht="15.75" customHeight="1">
      <c r="A87" s="420"/>
      <c r="B87" s="450" t="s">
        <v>907</v>
      </c>
      <c r="C87" s="451" t="s">
        <v>116</v>
      </c>
      <c r="D87" s="452" t="s">
        <v>828</v>
      </c>
      <c r="E87" s="447"/>
    </row>
    <row r="88" ht="15.75" customHeight="1">
      <c r="A88" s="420"/>
      <c r="B88" s="450" t="s">
        <v>908</v>
      </c>
      <c r="C88" s="451" t="s">
        <v>122</v>
      </c>
      <c r="D88" s="452" t="s">
        <v>828</v>
      </c>
      <c r="E88" s="447"/>
    </row>
    <row r="89" ht="15.75" customHeight="1">
      <c r="A89" s="420"/>
      <c r="B89" s="450" t="s">
        <v>909</v>
      </c>
      <c r="C89" s="451" t="s">
        <v>123</v>
      </c>
      <c r="D89" s="452" t="s">
        <v>828</v>
      </c>
      <c r="E89" s="447"/>
    </row>
    <row r="90" ht="15.75" customHeight="1">
      <c r="A90" s="420"/>
      <c r="B90" s="450" t="s">
        <v>910</v>
      </c>
      <c r="C90" s="451" t="s">
        <v>124</v>
      </c>
      <c r="D90" s="452" t="s">
        <v>828</v>
      </c>
      <c r="E90" s="447"/>
    </row>
    <row r="91" ht="15.75" customHeight="1">
      <c r="A91" s="420"/>
      <c r="B91" s="450" t="s">
        <v>911</v>
      </c>
      <c r="C91" s="451" t="s">
        <v>126</v>
      </c>
      <c r="D91" s="452" t="s">
        <v>828</v>
      </c>
      <c r="E91" s="447"/>
    </row>
    <row r="92" ht="15.75" customHeight="1">
      <c r="A92" s="420"/>
      <c r="B92" s="450" t="s">
        <v>912</v>
      </c>
      <c r="C92" s="451" t="s">
        <v>127</v>
      </c>
      <c r="D92" s="452" t="s">
        <v>828</v>
      </c>
      <c r="E92" s="447"/>
    </row>
    <row r="93" ht="15.75" customHeight="1">
      <c r="A93" s="420"/>
      <c r="B93" s="450" t="s">
        <v>913</v>
      </c>
      <c r="C93" s="451" t="s">
        <v>128</v>
      </c>
      <c r="D93" s="452" t="s">
        <v>828</v>
      </c>
      <c r="E93" s="447"/>
    </row>
    <row r="94" ht="15.75" customHeight="1">
      <c r="A94" s="420"/>
      <c r="B94" s="450" t="s">
        <v>914</v>
      </c>
      <c r="C94" s="451" t="s">
        <v>129</v>
      </c>
      <c r="D94" s="452" t="s">
        <v>828</v>
      </c>
      <c r="E94" s="447"/>
    </row>
    <row r="95" ht="15.75" customHeight="1">
      <c r="A95" s="420"/>
      <c r="B95" s="450" t="s">
        <v>915</v>
      </c>
      <c r="C95" s="451" t="s">
        <v>130</v>
      </c>
      <c r="D95" s="452" t="s">
        <v>828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916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917</v>
      </c>
      <c r="C4" s="456" t="s">
        <v>918</v>
      </c>
      <c r="D4" s="456" t="s">
        <v>919</v>
      </c>
      <c r="E4" s="456" t="s">
        <v>920</v>
      </c>
      <c r="F4" s="456" t="s">
        <v>820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921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922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923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924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925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926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927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928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929</v>
      </c>
      <c r="C13" s="463"/>
      <c r="D13" s="463"/>
      <c r="E13" s="463"/>
      <c r="F13" s="464" t="s">
        <v>930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931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932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933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934</v>
      </c>
      <c r="C17" s="463"/>
      <c r="D17" s="463"/>
      <c r="E17" s="463"/>
      <c r="F17" s="464" t="s">
        <v>935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936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937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938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939</v>
      </c>
      <c r="C21" s="463"/>
      <c r="D21" s="463"/>
      <c r="E21" s="463"/>
      <c r="F21" s="464" t="s">
        <v>935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940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941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942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943</v>
      </c>
      <c r="C25" s="463"/>
      <c r="D25" s="463"/>
      <c r="E25" s="463"/>
      <c r="F25" s="464" t="s">
        <v>930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944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945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946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947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948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949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950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951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952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