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3E1E093E-BA95-458B-98CF-2C659B4330D0}" xr6:coauthVersionLast="47" xr6:coauthVersionMax="47" xr10:uidLastSave="{00000000-0000-0000-0000-000000000000}"/>
  <bookViews>
    <workbookView xWindow="-120" yWindow="-120" windowWidth="23280" windowHeight="14880" xr2:uid="{E632CAE3-3740-4002-B3EA-737BFC0EAE79}"/>
  </bookViews>
  <sheets>
    <sheet name="Date Particip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25" i="1"/>
  <c r="D17" i="1"/>
  <c r="D16" i="1"/>
  <c r="D23" i="1"/>
  <c r="D24" i="1" s="1"/>
  <c r="D21" i="1"/>
  <c r="D22" i="1" s="1"/>
  <c r="D26" i="1" l="1"/>
  <c r="D10" i="1"/>
  <c r="D13" i="1"/>
  <c r="D11" i="1"/>
  <c r="D15" i="1" l="1"/>
  <c r="D14" i="1"/>
</calcChain>
</file>

<file path=xl/sharedStrings.xml><?xml version="1.0" encoding="utf-8"?>
<sst xmlns="http://schemas.openxmlformats.org/spreadsheetml/2006/main" count="19" uniqueCount="19">
  <si>
    <t>Input Section</t>
  </si>
  <si>
    <t>Participation Dates of Various Plan Provisions</t>
  </si>
  <si>
    <t xml:space="preserve">Retirement Dates of Vaious Plan Provisions </t>
  </si>
  <si>
    <t xml:space="preserve">Date of Birth </t>
  </si>
  <si>
    <t xml:space="preserve">Date of Hire </t>
  </si>
  <si>
    <t xml:space="preserve">One Year Anniversary of the Employment </t>
  </si>
  <si>
    <t xml:space="preserve">The First Day of the Month on or Following One Year Anniversay of the 
Employment </t>
  </si>
  <si>
    <t xml:space="preserve">The Latter of One Year Anniversary of the Employment and 21st Birthday </t>
  </si>
  <si>
    <t>The First Day of the Month on or Following one Year Anniversary of the 
Employment and 21st Birthday</t>
  </si>
  <si>
    <t xml:space="preserve">The First Day of the Year on or Following One Year Anniversary of the Employment </t>
  </si>
  <si>
    <t xml:space="preserve">The First Day of the Year on or Following One Year Anniversary of the Employment
 and 21st Birthday </t>
  </si>
  <si>
    <t xml:space="preserve">1/1 or 7/1 of the Year on or Following One Year Anniversary of the Employment </t>
  </si>
  <si>
    <t>1/1 or 7/1 of the Year on or Following One Year Anniversary of the Employment
 and 21st Birthday</t>
  </si>
  <si>
    <t xml:space="preserve">Age 65th Birthday </t>
  </si>
  <si>
    <t xml:space="preserve">The First Day of the Month On or Following the 65th Birthday </t>
  </si>
  <si>
    <t xml:space="preserve">The Latter of the 65th Birthday and 5th Anniversary of the Employment </t>
  </si>
  <si>
    <t xml:space="preserve">The First Day of the Month On or Following the 65th Birthday and 5th Anniversary
of Employment </t>
  </si>
  <si>
    <t>The Latter of the 65th Birthday and 5th Anniversary of the Participation Date. The
Participation Date is 1/1 or 7/1 of the Year on or Following One Year Anniversary of 
the Employment and 21st Birthday.</t>
  </si>
  <si>
    <t>The First Day of the Month On or Following the 65th Birthday and 5th Anniversary
of the Participation Date. The participation Date is 1/1 or 7/1 of the Year On or
 Following One Year Anniversary of the Employment and 21st Birthday.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</si>
</sst>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right"/>
    </xf>
    <xf numFmtId="14" fontId="4" fillId="4" borderId="8" xfId="0" applyNumberFormat="1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right" vertical="center"/>
    </xf>
    <xf numFmtId="14" fontId="4" fillId="3" borderId="11" xfId="0" applyNumberFormat="1" applyFont="1" applyFill="1" applyBorder="1" applyAlignment="1">
      <alignment horizontal="right" vertical="center"/>
    </xf>
    <xf numFmtId="14" fontId="4" fillId="4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8547-BCC9-4A57-85CA-F3E8C041F4E0}">
  <sheetPr>
    <pageSetUpPr fitToPage="1"/>
  </sheetPr>
  <dimension ref="B2:G28"/>
  <sheetViews>
    <sheetView tabSelected="1" zoomScale="87" zoomScaleNormal="87" workbookViewId="0">
      <selection activeCell="J26" sqref="J26"/>
    </sheetView>
  </sheetViews>
  <sheetFormatPr defaultRowHeight="15" x14ac:dyDescent="0.25"/>
  <cols>
    <col min="1" max="1" width="1.7109375" customWidth="1"/>
    <col min="2" max="2" width="1.42578125" customWidth="1"/>
    <col min="3" max="3" width="92.5703125" bestFit="1" customWidth="1"/>
    <col min="4" max="4" width="30.7109375" customWidth="1"/>
    <col min="5" max="5" width="1.85546875" customWidth="1"/>
    <col min="6" max="6" width="1.28515625" customWidth="1"/>
    <col min="7" max="7" width="11.7109375" bestFit="1" customWidth="1"/>
    <col min="9" max="9" width="11.5703125" bestFit="1" customWidth="1"/>
  </cols>
  <sheetData>
    <row r="2" spans="2:5" ht="15.75" thickBot="1" x14ac:dyDescent="0.3"/>
    <row r="3" spans="2:5" ht="19.5" thickBot="1" x14ac:dyDescent="0.35">
      <c r="B3" s="18" t="s">
        <v>0</v>
      </c>
      <c r="C3" s="19"/>
      <c r="D3" s="19"/>
      <c r="E3" s="20"/>
    </row>
    <row r="4" spans="2:5" ht="6" customHeight="1" thickBot="1" x14ac:dyDescent="0.3">
      <c r="B4" s="2"/>
      <c r="C4" s="3"/>
      <c r="D4" s="3"/>
      <c r="E4" s="4"/>
    </row>
    <row r="5" spans="2:5" ht="15.75" x14ac:dyDescent="0.25">
      <c r="B5" s="6"/>
      <c r="C5" s="7" t="s">
        <v>3</v>
      </c>
      <c r="D5" s="26">
        <v>31135</v>
      </c>
      <c r="E5" s="8"/>
    </row>
    <row r="6" spans="2:5" ht="16.5" thickBot="1" x14ac:dyDescent="0.3">
      <c r="B6" s="6"/>
      <c r="C6" s="9" t="s">
        <v>4</v>
      </c>
      <c r="D6" s="17">
        <v>36925</v>
      </c>
      <c r="E6" s="8"/>
    </row>
    <row r="7" spans="2:5" ht="5.25" customHeight="1" thickBot="1" x14ac:dyDescent="0.3">
      <c r="B7" s="6"/>
      <c r="C7" s="10"/>
      <c r="D7" s="10"/>
      <c r="E7" s="8"/>
    </row>
    <row r="8" spans="2:5" ht="16.5" thickBot="1" x14ac:dyDescent="0.3">
      <c r="B8" s="21" t="s">
        <v>1</v>
      </c>
      <c r="C8" s="22"/>
      <c r="D8" s="22"/>
      <c r="E8" s="23"/>
    </row>
    <row r="9" spans="2:5" ht="5.25" customHeight="1" thickBot="1" x14ac:dyDescent="0.3">
      <c r="B9" s="6"/>
      <c r="C9" s="10"/>
      <c r="D9" s="10"/>
      <c r="E9" s="8"/>
    </row>
    <row r="10" spans="2:5" ht="20.25" customHeight="1" thickBot="1" x14ac:dyDescent="0.3">
      <c r="B10" s="6"/>
      <c r="C10" s="11" t="s">
        <v>5</v>
      </c>
      <c r="D10" s="24">
        <f>EDATE($D$6,12)</f>
        <v>37290</v>
      </c>
      <c r="E10" s="8"/>
    </row>
    <row r="11" spans="2:5" ht="32.25" thickBot="1" x14ac:dyDescent="0.3">
      <c r="B11" s="6"/>
      <c r="C11" s="12" t="s">
        <v>6</v>
      </c>
      <c r="D11" s="24">
        <f>EOMONTH($D$6-1,0)+1</f>
        <v>36951</v>
      </c>
      <c r="E11" s="8"/>
    </row>
    <row r="12" spans="2:5" ht="18" customHeight="1" thickBot="1" x14ac:dyDescent="0.3">
      <c r="B12" s="6"/>
      <c r="C12" s="11" t="s">
        <v>7</v>
      </c>
      <c r="D12" s="24">
        <f>MAX(EDATE($D$6,12), EDATE($D$5,12*21))</f>
        <v>38805</v>
      </c>
      <c r="E12" s="8"/>
    </row>
    <row r="13" spans="2:5" ht="32.25" thickBot="1" x14ac:dyDescent="0.3">
      <c r="B13" s="6"/>
      <c r="C13" s="12" t="s">
        <v>8</v>
      </c>
      <c r="D13" s="24">
        <f>EOMONTH($D$12-1,0)+1</f>
        <v>38808</v>
      </c>
      <c r="E13" s="8"/>
    </row>
    <row r="14" spans="2:5" ht="18.75" customHeight="1" thickBot="1" x14ac:dyDescent="0.3">
      <c r="B14" s="6"/>
      <c r="C14" s="11" t="s">
        <v>9</v>
      </c>
      <c r="D14" s="24">
        <f>(DATE(YEAR($D$10-1)+1,1,1))</f>
        <v>37622</v>
      </c>
      <c r="E14" s="8"/>
    </row>
    <row r="15" spans="2:5" ht="32.25" thickBot="1" x14ac:dyDescent="0.3">
      <c r="B15" s="6"/>
      <c r="C15" s="12" t="s">
        <v>10</v>
      </c>
      <c r="D15" s="24">
        <f>MAX(DATE(YEAR($D$10-1)+1,1,1),EDATE(D5,12*21))</f>
        <v>38805</v>
      </c>
      <c r="E15" s="8"/>
    </row>
    <row r="16" spans="2:5" ht="18.75" customHeight="1" thickBot="1" x14ac:dyDescent="0.3">
      <c r="B16" s="6"/>
      <c r="C16" s="11" t="s">
        <v>11</v>
      </c>
      <c r="D16" s="24">
        <f>EOMONTH(D6-1,16)+1</f>
        <v>37438</v>
      </c>
      <c r="E16" s="8"/>
    </row>
    <row r="17" spans="2:7" ht="32.25" thickBot="1" x14ac:dyDescent="0.3">
      <c r="B17" s="6"/>
      <c r="C17" s="12" t="s">
        <v>12</v>
      </c>
      <c r="D17" s="25">
        <f>MAX(EOMONTH(EDATE(D5-1,12*21)+1,4)-30,EDATE(D5,12*21))</f>
        <v>38899</v>
      </c>
      <c r="E17" s="8"/>
      <c r="G17" s="3"/>
    </row>
    <row r="18" spans="2:7" ht="6" customHeight="1" thickBot="1" x14ac:dyDescent="0.3">
      <c r="B18" s="6"/>
      <c r="C18" s="10"/>
      <c r="D18" s="10"/>
      <c r="E18" s="8"/>
    </row>
    <row r="19" spans="2:7" ht="16.5" thickBot="1" x14ac:dyDescent="0.3">
      <c r="B19" s="21" t="s">
        <v>2</v>
      </c>
      <c r="C19" s="22"/>
      <c r="D19" s="22"/>
      <c r="E19" s="23"/>
      <c r="F19" s="5"/>
    </row>
    <row r="20" spans="2:7" ht="16.5" thickBot="1" x14ac:dyDescent="0.3">
      <c r="B20" s="6"/>
      <c r="C20" s="10"/>
      <c r="D20" s="10"/>
      <c r="E20" s="8"/>
      <c r="F20" s="2"/>
    </row>
    <row r="21" spans="2:7" ht="16.5" thickBot="1" x14ac:dyDescent="0.3">
      <c r="B21" s="6"/>
      <c r="C21" s="11" t="s">
        <v>13</v>
      </c>
      <c r="D21" s="16">
        <f>EDATE($D$5,12*65)</f>
        <v>54876</v>
      </c>
      <c r="E21" s="8"/>
    </row>
    <row r="22" spans="2:7" ht="16.5" thickBot="1" x14ac:dyDescent="0.3">
      <c r="B22" s="6"/>
      <c r="C22" s="11" t="s">
        <v>14</v>
      </c>
      <c r="D22" s="16">
        <f>EOMONTH($D$21-1,0)+1</f>
        <v>54879</v>
      </c>
      <c r="E22" s="8"/>
    </row>
    <row r="23" spans="2:7" ht="16.5" thickBot="1" x14ac:dyDescent="0.3">
      <c r="B23" s="6"/>
      <c r="C23" s="11" t="s">
        <v>15</v>
      </c>
      <c r="D23" s="16">
        <f>MAX(EDATE(D5,12*65), EDATE(D6,12*5))</f>
        <v>54876</v>
      </c>
      <c r="E23" s="8"/>
    </row>
    <row r="24" spans="2:7" ht="32.25" thickBot="1" x14ac:dyDescent="0.3">
      <c r="B24" s="6"/>
      <c r="C24" s="12" t="s">
        <v>16</v>
      </c>
      <c r="D24" s="24">
        <f>EOMONTH(D23-1,0)+1</f>
        <v>54879</v>
      </c>
      <c r="E24" s="8"/>
    </row>
    <row r="25" spans="2:7" ht="48" thickBot="1" x14ac:dyDescent="0.3">
      <c r="B25" s="6"/>
      <c r="C25" s="12" t="s">
        <v>17</v>
      </c>
      <c r="D25" s="24">
        <f>MAX(EDATE(D5,12*65), EDATE(D6,12*5))</f>
        <v>54876</v>
      </c>
      <c r="E25" s="8"/>
    </row>
    <row r="26" spans="2:7" ht="48" thickBot="1" x14ac:dyDescent="0.3">
      <c r="B26" s="6"/>
      <c r="C26" s="13" t="s">
        <v>18</v>
      </c>
      <c r="D26" s="24">
        <f>EOMONTH(D23-1,0)+1</f>
        <v>54879</v>
      </c>
      <c r="E26" s="8"/>
    </row>
    <row r="27" spans="2:7" ht="6" customHeight="1" thickBot="1" x14ac:dyDescent="0.3">
      <c r="B27" s="9"/>
      <c r="C27" s="14"/>
      <c r="D27" s="15"/>
      <c r="E27" s="8"/>
    </row>
    <row r="28" spans="2:7" x14ac:dyDescent="0.25">
      <c r="E28" s="1"/>
    </row>
  </sheetData>
  <mergeCells count="3">
    <mergeCell ref="B3:E3"/>
    <mergeCell ref="B8:E8"/>
    <mergeCell ref="B19:E19"/>
  </mergeCells>
  <printOptions horizontalCentered="1"/>
  <pageMargins left="0.7" right="0.7" top="0.75" bottom="0.75" header="0.3" footer="0.3"/>
  <pageSetup scale="69" orientation="portrait" r:id="rId1"/>
  <headerFooter>
    <oddFooter>&amp;LWeek 3- Dates, Text and Sums
Date Participation &amp;R03/22/2022
05:39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Participation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2022-03-25T22:17:40Z</cp:lastPrinted>
  <dcterms:created xsi:type="dcterms:W3CDTF">2022-03-22T22:21:15Z</dcterms:created>
  <dcterms:modified xsi:type="dcterms:W3CDTF">2022-03-25T22:18:24Z</dcterms:modified>
</cp:coreProperties>
</file>