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3B09B32F-4EFB-4523-A471-1DB9BA21ABDF}" xr6:coauthVersionLast="47" xr6:coauthVersionMax="47" xr10:uidLastSave="{00000000-0000-0000-0000-000000000000}"/>
  <bookViews>
    <workbookView xWindow="-120" yWindow="-120" windowWidth="23280" windowHeight="14880" xr2:uid="{B42A1330-0E35-4C00-8F66-42B9FCF07DDF}"/>
  </bookViews>
  <sheets>
    <sheet name="Count " sheetId="1" r:id="rId1"/>
    <sheet name="Student Record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M3" i="2"/>
  <c r="D3" i="2" s="1"/>
  <c r="Z3" i="2"/>
  <c r="M4" i="2"/>
  <c r="D4" i="2" s="1"/>
  <c r="Z4" i="2"/>
  <c r="M5" i="2"/>
  <c r="D5" i="2" s="1"/>
  <c r="Z5" i="2"/>
  <c r="M6" i="2"/>
  <c r="D6" i="2" s="1"/>
  <c r="Z6" i="2"/>
  <c r="M7" i="2"/>
  <c r="D7" i="2" s="1"/>
  <c r="Z7" i="2"/>
  <c r="D8" i="2"/>
  <c r="M8" i="2"/>
  <c r="Z8" i="2"/>
  <c r="M9" i="2"/>
  <c r="Z9" i="2"/>
  <c r="D9" i="2" s="1"/>
  <c r="M10" i="2"/>
  <c r="D10" i="2" s="1"/>
  <c r="Z10" i="2"/>
  <c r="M11" i="2"/>
  <c r="D11" i="2" s="1"/>
  <c r="Z11" i="2"/>
  <c r="M12" i="2"/>
  <c r="D12" i="2" s="1"/>
  <c r="Z12" i="2"/>
  <c r="M13" i="2"/>
  <c r="D13" i="2" s="1"/>
  <c r="Z13" i="2"/>
  <c r="M14" i="2"/>
  <c r="D14" i="2" s="1"/>
  <c r="Z14" i="2"/>
</calcChain>
</file>

<file path=xl/sharedStrings.xml><?xml version="1.0" encoding="utf-8"?>
<sst xmlns="http://schemas.openxmlformats.org/spreadsheetml/2006/main" count="55" uniqueCount="40">
  <si>
    <t>B</t>
  </si>
  <si>
    <t>ll@maryville.edu</t>
  </si>
  <si>
    <t>Johnson,Bruce D</t>
  </si>
  <si>
    <t>F</t>
  </si>
  <si>
    <t>kk@maryville.edu</t>
  </si>
  <si>
    <t>Shapiro,Susan R</t>
  </si>
  <si>
    <t>C</t>
  </si>
  <si>
    <t>jj@maryville.edu</t>
  </si>
  <si>
    <t>Donovan,Richard G</t>
  </si>
  <si>
    <t>ii@maryville.edu</t>
  </si>
  <si>
    <t>Carlson,Robert L</t>
  </si>
  <si>
    <t>hh@maryville.edu</t>
  </si>
  <si>
    <t>Asche,Tracy A</t>
  </si>
  <si>
    <t>gg@maryville.edu</t>
  </si>
  <si>
    <t>Nelson,Susann K</t>
  </si>
  <si>
    <t>ff@maryville.edu</t>
  </si>
  <si>
    <t>Larson,DeeAnn S</t>
  </si>
  <si>
    <t>A</t>
  </si>
  <si>
    <t>ee@maryville.edu</t>
  </si>
  <si>
    <t>Aho,Diane M</t>
  </si>
  <si>
    <t>dd@maryville.edu</t>
  </si>
  <si>
    <t>Benson,Scott G</t>
  </si>
  <si>
    <t>cc@maryville.edu</t>
  </si>
  <si>
    <t>Bartho,Jerome F</t>
  </si>
  <si>
    <t>bb@maryville.edu</t>
  </si>
  <si>
    <t>Doll Woolley,Jeanne M</t>
  </si>
  <si>
    <t>aa@maryville.edu</t>
  </si>
  <si>
    <t>Klendshoj,Roxanne L</t>
  </si>
  <si>
    <t>Total</t>
  </si>
  <si>
    <t>Mid-Term</t>
  </si>
  <si>
    <t>Final</t>
  </si>
  <si>
    <t>Points</t>
  </si>
  <si>
    <t>Grade</t>
  </si>
  <si>
    <t>Email address</t>
  </si>
  <si>
    <t>Name</t>
  </si>
  <si>
    <t>Homework</t>
  </si>
  <si>
    <t>Quizzes</t>
  </si>
  <si>
    <t xml:space="preserve">Grade Distribution </t>
  </si>
  <si>
    <t xml:space="preserve">Letter 
Grade </t>
  </si>
  <si>
    <t>Number 
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</si>
</sst>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2" borderId="0" xfId="1" applyFill="1" applyAlignment="1">
      <alignment horizontal="center"/>
    </xf>
    <xf numFmtId="0" fontId="3" fillId="2" borderId="0" xfId="2" applyFill="1" applyAlignment="1" applyProtection="1"/>
    <xf numFmtId="0" fontId="2" fillId="2" borderId="0" xfId="1" applyFill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69BDF385-6019-4E87-A8E9-0A15830CA076}"/>
  </cellStyles>
  <dxfs count="0"/>
  <tableStyles count="0" defaultTableStyle="TableStyleMedium2" defaultPivotStyle="PivotStyleLight16"/>
  <colors>
    <mruColors>
      <color rgb="FF47B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'Count '!$B$2:$C$2</c:f>
          <c:strCache>
            <c:ptCount val="2"/>
            <c:pt idx="0">
              <c:v>Grade Distribution </c:v>
            </c:pt>
          </c:strCache>
        </c:strRef>
      </c:tx>
      <c:layout>
        <c:manualLayout>
          <c:xMode val="edge"/>
          <c:yMode val="edge"/>
          <c:x val="0.35605252860980313"/>
          <c:y val="2.6402644184721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7B7E9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12-4CB6-4675-97BB-9AE295C14566}"/>
              </c:ext>
            </c:extLst>
          </c:dPt>
          <c:dPt>
            <c:idx val="1"/>
            <c:invertIfNegative val="0"/>
            <c:bubble3D val="0"/>
            <c:spPr>
              <a:solidFill>
                <a:srgbClr val="47B7E9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13-4CB6-4675-97BB-9AE295C14566}"/>
              </c:ext>
            </c:extLst>
          </c:dPt>
          <c:dPt>
            <c:idx val="2"/>
            <c:invertIfNegative val="0"/>
            <c:bubble3D val="0"/>
            <c:spPr>
              <a:solidFill>
                <a:srgbClr val="47B7E9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14-4CB6-4675-97BB-9AE295C14566}"/>
              </c:ext>
            </c:extLst>
          </c:dPt>
          <c:dPt>
            <c:idx val="3"/>
            <c:invertIfNegative val="0"/>
            <c:bubble3D val="0"/>
            <c:spPr>
              <a:solidFill>
                <a:srgbClr val="47B7E9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15-4CB6-4675-97BB-9AE295C14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'!$B$4:$B$7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'Count '!$C$4:$C$7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6-4675-97BB-9AE295C1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1858048"/>
        <c:axId val="841856800"/>
      </c:barChart>
      <c:catAx>
        <c:axId val="841858048"/>
        <c:scaling>
          <c:orientation val="minMax"/>
        </c:scaling>
        <c:delete val="0"/>
        <c:axPos val="b"/>
        <c:title>
          <c:tx>
            <c:strRef>
              <c:f>'Count '!$B$3</c:f>
              <c:strCache>
                <c:ptCount val="1"/>
                <c:pt idx="0">
                  <c:v>Letter 
Grade </c:v>
                </c:pt>
              </c:strCache>
            </c:strRef>
          </c:tx>
          <c:layout>
            <c:manualLayout>
              <c:xMode val="edge"/>
              <c:yMode val="edge"/>
              <c:x val="0.46985373059523339"/>
              <c:y val="0.8739839511126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56800"/>
        <c:crosses val="autoZero"/>
        <c:auto val="1"/>
        <c:lblAlgn val="ctr"/>
        <c:lblOffset val="100"/>
        <c:noMultiLvlLbl val="0"/>
      </c:catAx>
      <c:valAx>
        <c:axId val="8418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'Count '!$C$3</c:f>
              <c:strCache>
                <c:ptCount val="1"/>
                <c:pt idx="0">
                  <c:v>Number 
of Students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185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180975</xdr:rowOff>
    </xdr:from>
    <xdr:to>
      <xdr:col>9</xdr:col>
      <xdr:colOff>304799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1D02A-A0C3-47AC-8AC2-5176E2A00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g@maryville.edu" TargetMode="External"/><Relationship Id="rId13" Type="http://schemas.openxmlformats.org/officeDocument/2006/relationships/hyperlink" Target="mailto:ll@maryville.edu" TargetMode="External"/><Relationship Id="rId3" Type="http://schemas.openxmlformats.org/officeDocument/2006/relationships/hyperlink" Target="mailto:bb@maryville.edu" TargetMode="External"/><Relationship Id="rId7" Type="http://schemas.openxmlformats.org/officeDocument/2006/relationships/hyperlink" Target="mailto:ff@maryville.edu" TargetMode="External"/><Relationship Id="rId12" Type="http://schemas.openxmlformats.org/officeDocument/2006/relationships/hyperlink" Target="mailto:kk@maryville.edu" TargetMode="External"/><Relationship Id="rId2" Type="http://schemas.openxmlformats.org/officeDocument/2006/relationships/hyperlink" Target="mailto:aa@maryville.edu" TargetMode="External"/><Relationship Id="rId1" Type="http://schemas.openxmlformats.org/officeDocument/2006/relationships/hyperlink" Target="mailto:aa@maryville.edu" TargetMode="External"/><Relationship Id="rId6" Type="http://schemas.openxmlformats.org/officeDocument/2006/relationships/hyperlink" Target="mailto:ee@maryville.edu" TargetMode="External"/><Relationship Id="rId11" Type="http://schemas.openxmlformats.org/officeDocument/2006/relationships/hyperlink" Target="mailto:jj@maryville.edu" TargetMode="External"/><Relationship Id="rId5" Type="http://schemas.openxmlformats.org/officeDocument/2006/relationships/hyperlink" Target="mailto:dd@maryville.edu" TargetMode="External"/><Relationship Id="rId10" Type="http://schemas.openxmlformats.org/officeDocument/2006/relationships/hyperlink" Target="mailto:ii@maryville.edu" TargetMode="External"/><Relationship Id="rId4" Type="http://schemas.openxmlformats.org/officeDocument/2006/relationships/hyperlink" Target="mailto:cc@maryville.edu" TargetMode="External"/><Relationship Id="rId9" Type="http://schemas.openxmlformats.org/officeDocument/2006/relationships/hyperlink" Target="mailto:hh@maryville.edu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BB6A-D828-4C49-8A4B-DA4C2B4310EC}">
  <sheetPr>
    <pageSetUpPr fitToPage="1"/>
  </sheetPr>
  <dimension ref="B1:C7"/>
  <sheetViews>
    <sheetView tabSelected="1" zoomScaleNormal="100" workbookViewId="0">
      <selection activeCell="O22" sqref="O22"/>
    </sheetView>
  </sheetViews>
  <sheetFormatPr defaultRowHeight="15" x14ac:dyDescent="0.25"/>
  <cols>
    <col min="1" max="1" width="2.28515625" customWidth="1"/>
    <col min="2" max="2" width="12" customWidth="1"/>
    <col min="3" max="3" width="14" customWidth="1"/>
  </cols>
  <sheetData>
    <row r="1" spans="2:3" ht="15.75" thickBot="1" x14ac:dyDescent="0.3"/>
    <row r="2" spans="2:3" ht="16.5" thickBot="1" x14ac:dyDescent="0.3">
      <c r="B2" s="10" t="s">
        <v>37</v>
      </c>
      <c r="C2" s="11"/>
    </row>
    <row r="3" spans="2:3" ht="31.5" x14ac:dyDescent="0.25">
      <c r="B3" s="12" t="s">
        <v>38</v>
      </c>
      <c r="C3" s="12" t="s">
        <v>39</v>
      </c>
    </row>
    <row r="4" spans="2:3" x14ac:dyDescent="0.25">
      <c r="B4" s="13" t="s">
        <v>17</v>
      </c>
      <c r="C4" s="14">
        <f>COUNTIF('Student Records'!$C$3:$C$14,B4)</f>
        <v>3</v>
      </c>
    </row>
    <row r="5" spans="2:3" x14ac:dyDescent="0.25">
      <c r="B5" s="13" t="s">
        <v>0</v>
      </c>
      <c r="C5" s="14">
        <f>COUNTIF('Student Records'!$C$3:$C$14,B5)</f>
        <v>5</v>
      </c>
    </row>
    <row r="6" spans="2:3" x14ac:dyDescent="0.25">
      <c r="B6" s="13" t="s">
        <v>6</v>
      </c>
      <c r="C6" s="14">
        <f>COUNTIF('Student Records'!$C$3:$C$14,B6)</f>
        <v>3</v>
      </c>
    </row>
    <row r="7" spans="2:3" x14ac:dyDescent="0.25">
      <c r="B7" s="13" t="s">
        <v>3</v>
      </c>
      <c r="C7" s="14">
        <f>COUNTIF('Student Records'!$C$3:$C$14,B7)</f>
        <v>1</v>
      </c>
    </row>
  </sheetData>
  <mergeCells count="1">
    <mergeCell ref="B2:C2"/>
  </mergeCells>
  <printOptions horizontalCentered="1"/>
  <pageMargins left="0.7" right="0.7" top="0.75" bottom="0.75" header="0.3" footer="0.3"/>
  <pageSetup scale="98" orientation="portrait" r:id="rId1"/>
  <headerFooter>
    <oddFooter>&amp;LWeek 7- Pivot table and Charts.xlsx
Count &amp;R04/21/2022
09:57 AM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2A9C-66DD-4A80-81FE-ECFA290F00F0}">
  <sheetPr>
    <pageSetUpPr fitToPage="1"/>
  </sheetPr>
  <dimension ref="A1:Z16"/>
  <sheetViews>
    <sheetView workbookViewId="0">
      <selection activeCell="A16" sqref="A16"/>
    </sheetView>
  </sheetViews>
  <sheetFormatPr defaultColWidth="8.85546875" defaultRowHeight="12.75" x14ac:dyDescent="0.2"/>
  <cols>
    <col min="1" max="1" width="20.42578125" style="1" customWidth="1"/>
    <col min="2" max="2" width="9.42578125" style="1" customWidth="1"/>
    <col min="3" max="3" width="7.42578125" style="1" customWidth="1"/>
    <col min="4" max="6" width="8.85546875" style="1"/>
    <col min="7" max="7" width="1.140625" style="1" customWidth="1"/>
    <col min="8" max="12" width="5.7109375" style="1" customWidth="1"/>
    <col min="13" max="13" width="5" style="1" bestFit="1" customWidth="1"/>
    <col min="14" max="14" width="0.7109375" style="1" customWidth="1"/>
    <col min="15" max="25" width="5.7109375" style="1" customWidth="1"/>
    <col min="26" max="26" width="5.5703125" style="1" bestFit="1" customWidth="1"/>
    <col min="27" max="16384" width="8.85546875" style="1"/>
  </cols>
  <sheetData>
    <row r="1" spans="1:26" x14ac:dyDescent="0.2">
      <c r="C1" s="9" t="s">
        <v>30</v>
      </c>
      <c r="D1" s="9" t="s">
        <v>28</v>
      </c>
      <c r="G1" s="9"/>
      <c r="H1" s="8" t="s">
        <v>36</v>
      </c>
      <c r="I1" s="8"/>
      <c r="J1" s="8"/>
      <c r="K1" s="8"/>
      <c r="L1" s="8"/>
      <c r="M1" s="8"/>
      <c r="O1" s="8" t="s">
        <v>35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 t="s">
        <v>34</v>
      </c>
      <c r="B2" s="7" t="s">
        <v>33</v>
      </c>
      <c r="C2" s="6" t="s">
        <v>32</v>
      </c>
      <c r="D2" s="6" t="s">
        <v>31</v>
      </c>
      <c r="E2" s="6" t="s">
        <v>30</v>
      </c>
      <c r="F2" s="6" t="s">
        <v>29</v>
      </c>
      <c r="G2" s="6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 t="s">
        <v>28</v>
      </c>
      <c r="O2" s="6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V2" s="6">
        <v>8</v>
      </c>
      <c r="W2" s="6">
        <v>9</v>
      </c>
      <c r="X2" s="6">
        <v>10</v>
      </c>
      <c r="Y2" s="6">
        <v>11</v>
      </c>
      <c r="Z2" s="6" t="s">
        <v>28</v>
      </c>
    </row>
    <row r="3" spans="1:26" x14ac:dyDescent="0.2">
      <c r="A3" s="5" t="s">
        <v>27</v>
      </c>
      <c r="B3" s="4" t="s">
        <v>26</v>
      </c>
      <c r="C3" s="2" t="s">
        <v>17</v>
      </c>
      <c r="D3" s="2">
        <f>SUM(E3:G3,M3,Z3)</f>
        <v>488</v>
      </c>
      <c r="E3" s="3">
        <v>195</v>
      </c>
      <c r="F3" s="3">
        <v>98</v>
      </c>
      <c r="G3" s="2"/>
      <c r="H3" s="3">
        <v>24</v>
      </c>
      <c r="I3" s="3">
        <v>23</v>
      </c>
      <c r="J3" s="3">
        <v>18</v>
      </c>
      <c r="K3" s="3">
        <v>23</v>
      </c>
      <c r="L3" s="3">
        <v>21</v>
      </c>
      <c r="M3" s="2">
        <f>SUM(H3:L3)</f>
        <v>109</v>
      </c>
      <c r="O3" s="3">
        <v>10</v>
      </c>
      <c r="P3" s="3">
        <v>9</v>
      </c>
      <c r="Q3" s="3">
        <v>7</v>
      </c>
      <c r="R3" s="3">
        <v>8</v>
      </c>
      <c r="S3" s="3">
        <v>6</v>
      </c>
      <c r="T3" s="3">
        <v>8</v>
      </c>
      <c r="U3" s="3">
        <v>7</v>
      </c>
      <c r="V3" s="3">
        <v>6</v>
      </c>
      <c r="W3" s="3">
        <v>8</v>
      </c>
      <c r="X3" s="3">
        <v>10</v>
      </c>
      <c r="Y3" s="3">
        <v>7</v>
      </c>
      <c r="Z3" s="2">
        <f>SUM(O3:Y3)</f>
        <v>86</v>
      </c>
    </row>
    <row r="4" spans="1:26" x14ac:dyDescent="0.2">
      <c r="A4" s="5" t="s">
        <v>25</v>
      </c>
      <c r="B4" s="4" t="s">
        <v>24</v>
      </c>
      <c r="C4" s="2" t="s">
        <v>0</v>
      </c>
      <c r="D4" s="2">
        <f>SUM(E4:G4,M4,Z4)</f>
        <v>439</v>
      </c>
      <c r="E4" s="3">
        <v>190</v>
      </c>
      <c r="F4" s="3">
        <v>96</v>
      </c>
      <c r="G4" s="2"/>
      <c r="H4" s="3">
        <v>23</v>
      </c>
      <c r="I4" s="3">
        <v>22</v>
      </c>
      <c r="J4" s="3">
        <v>17</v>
      </c>
      <c r="K4" s="3">
        <v>22</v>
      </c>
      <c r="L4" s="3">
        <v>20</v>
      </c>
      <c r="M4" s="2">
        <f>SUM(H4:L4)</f>
        <v>104</v>
      </c>
      <c r="O4" s="3">
        <v>9</v>
      </c>
      <c r="P4" s="3">
        <v>8</v>
      </c>
      <c r="Q4" s="3">
        <v>0</v>
      </c>
      <c r="R4" s="3">
        <v>7</v>
      </c>
      <c r="S4" s="3">
        <v>0</v>
      </c>
      <c r="T4" s="3">
        <v>2</v>
      </c>
      <c r="U4" s="3">
        <v>5</v>
      </c>
      <c r="V4" s="3">
        <v>4</v>
      </c>
      <c r="W4" s="3">
        <v>6</v>
      </c>
      <c r="X4" s="3">
        <v>8</v>
      </c>
      <c r="Y4" s="3"/>
      <c r="Z4" s="2">
        <f>SUM(O4:Y4)</f>
        <v>49</v>
      </c>
    </row>
    <row r="5" spans="1:26" x14ac:dyDescent="0.2">
      <c r="A5" s="5" t="s">
        <v>23</v>
      </c>
      <c r="B5" s="4" t="s">
        <v>22</v>
      </c>
      <c r="C5" s="2" t="s">
        <v>17</v>
      </c>
      <c r="D5" s="2">
        <f>SUM(E5:G5,M5,Z5)</f>
        <v>458</v>
      </c>
      <c r="E5" s="3">
        <v>185</v>
      </c>
      <c r="F5" s="3">
        <v>94</v>
      </c>
      <c r="G5" s="2"/>
      <c r="H5" s="3">
        <v>22</v>
      </c>
      <c r="I5" s="3">
        <v>25</v>
      </c>
      <c r="J5" s="3">
        <v>25</v>
      </c>
      <c r="K5" s="3">
        <v>25</v>
      </c>
      <c r="L5" s="3">
        <v>25</v>
      </c>
      <c r="M5" s="2">
        <f>SUM(H5:L5)</f>
        <v>122</v>
      </c>
      <c r="O5" s="3">
        <v>8</v>
      </c>
      <c r="P5" s="3">
        <v>7</v>
      </c>
      <c r="Q5" s="3">
        <v>9</v>
      </c>
      <c r="R5" s="3">
        <v>7</v>
      </c>
      <c r="S5" s="3">
        <v>10</v>
      </c>
      <c r="T5" s="3">
        <v>7</v>
      </c>
      <c r="U5" s="3">
        <v>3</v>
      </c>
      <c r="V5" s="3">
        <v>2</v>
      </c>
      <c r="W5" s="3">
        <v>4</v>
      </c>
      <c r="X5" s="3"/>
      <c r="Y5" s="3"/>
      <c r="Z5" s="2">
        <f>SUM(O5:Y5)</f>
        <v>57</v>
      </c>
    </row>
    <row r="6" spans="1:26" x14ac:dyDescent="0.2">
      <c r="A6" s="5" t="s">
        <v>21</v>
      </c>
      <c r="B6" s="4" t="s">
        <v>20</v>
      </c>
      <c r="C6" s="2" t="s">
        <v>0</v>
      </c>
      <c r="D6" s="2">
        <f>SUM(E6:G6,M6,Z6)</f>
        <v>430</v>
      </c>
      <c r="E6" s="3">
        <v>180</v>
      </c>
      <c r="F6" s="3">
        <v>92</v>
      </c>
      <c r="G6" s="2"/>
      <c r="H6" s="3">
        <v>21</v>
      </c>
      <c r="I6" s="3">
        <v>20</v>
      </c>
      <c r="J6" s="3">
        <v>25</v>
      </c>
      <c r="K6" s="3">
        <v>20</v>
      </c>
      <c r="L6" s="3">
        <v>22</v>
      </c>
      <c r="M6" s="2">
        <f>SUM(H6:L6)</f>
        <v>108</v>
      </c>
      <c r="O6" s="3">
        <v>7</v>
      </c>
      <c r="P6" s="3">
        <v>6</v>
      </c>
      <c r="Q6" s="3">
        <v>8</v>
      </c>
      <c r="R6" s="3">
        <v>10</v>
      </c>
      <c r="S6" s="3">
        <v>7</v>
      </c>
      <c r="T6" s="3">
        <v>9</v>
      </c>
      <c r="U6" s="3">
        <v>2</v>
      </c>
      <c r="V6" s="3">
        <v>1</v>
      </c>
      <c r="W6" s="3"/>
      <c r="X6" s="3"/>
      <c r="Y6" s="3"/>
      <c r="Z6" s="2">
        <f>SUM(O6:Y6)</f>
        <v>50</v>
      </c>
    </row>
    <row r="7" spans="1:26" x14ac:dyDescent="0.2">
      <c r="A7" s="5" t="s">
        <v>19</v>
      </c>
      <c r="B7" s="4" t="s">
        <v>18</v>
      </c>
      <c r="C7" s="2" t="s">
        <v>17</v>
      </c>
      <c r="D7" s="2">
        <f>SUM(E7:G7,M7,Z7)</f>
        <v>458</v>
      </c>
      <c r="E7" s="3">
        <v>198</v>
      </c>
      <c r="F7" s="3">
        <v>90</v>
      </c>
      <c r="G7" s="2"/>
      <c r="H7" s="3">
        <v>25</v>
      </c>
      <c r="I7" s="3">
        <v>25</v>
      </c>
      <c r="J7" s="3">
        <v>25</v>
      </c>
      <c r="K7" s="3">
        <v>25</v>
      </c>
      <c r="L7" s="3">
        <v>21</v>
      </c>
      <c r="M7" s="2">
        <f>SUM(H7:L7)</f>
        <v>121</v>
      </c>
      <c r="O7" s="3">
        <v>6</v>
      </c>
      <c r="P7" s="3">
        <v>5</v>
      </c>
      <c r="Q7" s="3">
        <v>7</v>
      </c>
      <c r="R7" s="3">
        <v>9</v>
      </c>
      <c r="S7" s="3">
        <v>6</v>
      </c>
      <c r="T7" s="3">
        <v>8</v>
      </c>
      <c r="U7" s="3">
        <v>8</v>
      </c>
      <c r="V7" s="3"/>
      <c r="W7" s="3"/>
      <c r="X7" s="3"/>
      <c r="Y7" s="3"/>
      <c r="Z7" s="2">
        <f>SUM(O7:Y7)</f>
        <v>49</v>
      </c>
    </row>
    <row r="8" spans="1:26" x14ac:dyDescent="0.2">
      <c r="A8" s="5" t="s">
        <v>16</v>
      </c>
      <c r="B8" s="4" t="s">
        <v>15</v>
      </c>
      <c r="C8" s="2" t="s">
        <v>6</v>
      </c>
      <c r="D8" s="2">
        <f>SUM(E8:G8,M8,Z8)</f>
        <v>391</v>
      </c>
      <c r="E8" s="3">
        <v>170</v>
      </c>
      <c r="F8" s="3">
        <v>88</v>
      </c>
      <c r="G8" s="2"/>
      <c r="H8" s="3">
        <v>19</v>
      </c>
      <c r="I8" s="3">
        <v>18</v>
      </c>
      <c r="J8" s="3">
        <v>23</v>
      </c>
      <c r="K8" s="3">
        <v>18</v>
      </c>
      <c r="L8" s="3">
        <v>20</v>
      </c>
      <c r="M8" s="2">
        <f>SUM(H8:L8)</f>
        <v>98</v>
      </c>
      <c r="O8" s="3">
        <v>5</v>
      </c>
      <c r="P8" s="3">
        <v>4</v>
      </c>
      <c r="Q8" s="3">
        <v>6</v>
      </c>
      <c r="R8" s="3">
        <v>8</v>
      </c>
      <c r="S8" s="3">
        <v>5</v>
      </c>
      <c r="T8" s="3">
        <v>7</v>
      </c>
      <c r="U8" s="3"/>
      <c r="V8" s="3"/>
      <c r="W8" s="3"/>
      <c r="X8" s="3"/>
      <c r="Y8" s="3"/>
      <c r="Z8" s="2">
        <f>SUM(O8:Y8)</f>
        <v>35</v>
      </c>
    </row>
    <row r="9" spans="1:26" x14ac:dyDescent="0.2">
      <c r="A9" s="5" t="s">
        <v>14</v>
      </c>
      <c r="B9" s="4" t="s">
        <v>13</v>
      </c>
      <c r="C9" s="2" t="s">
        <v>0</v>
      </c>
      <c r="D9" s="2">
        <f>SUM(E9:G9,M9,Z9)</f>
        <v>420</v>
      </c>
      <c r="E9" s="3">
        <v>200</v>
      </c>
      <c r="F9" s="3">
        <v>86</v>
      </c>
      <c r="G9" s="2"/>
      <c r="H9" s="3">
        <v>18</v>
      </c>
      <c r="I9" s="3">
        <v>17</v>
      </c>
      <c r="J9" s="3">
        <v>22</v>
      </c>
      <c r="K9" s="3">
        <v>17</v>
      </c>
      <c r="L9" s="3">
        <v>19</v>
      </c>
      <c r="M9" s="2">
        <f>SUM(H9:L9)</f>
        <v>93</v>
      </c>
      <c r="O9" s="3">
        <v>10</v>
      </c>
      <c r="P9" s="3">
        <v>6</v>
      </c>
      <c r="Q9" s="3">
        <v>8</v>
      </c>
      <c r="R9" s="3">
        <v>10</v>
      </c>
      <c r="S9" s="3">
        <v>7</v>
      </c>
      <c r="T9" s="3"/>
      <c r="U9" s="3"/>
      <c r="V9" s="3"/>
      <c r="W9" s="3"/>
      <c r="X9" s="3"/>
      <c r="Y9" s="3"/>
      <c r="Z9" s="2">
        <f>SUM(O9:Y9)</f>
        <v>41</v>
      </c>
    </row>
    <row r="10" spans="1:26" x14ac:dyDescent="0.2">
      <c r="A10" s="5" t="s">
        <v>12</v>
      </c>
      <c r="B10" s="4" t="s">
        <v>11</v>
      </c>
      <c r="C10" s="2" t="s">
        <v>6</v>
      </c>
      <c r="D10" s="2">
        <f>SUM(E10:G10,M10,Z10)</f>
        <v>319</v>
      </c>
      <c r="E10" s="3">
        <v>160</v>
      </c>
      <c r="F10" s="3">
        <v>84</v>
      </c>
      <c r="G10" s="2"/>
      <c r="H10" s="3">
        <v>17</v>
      </c>
      <c r="I10" s="3">
        <v>16</v>
      </c>
      <c r="J10" s="3">
        <v>25</v>
      </c>
      <c r="K10" s="3"/>
      <c r="L10" s="3">
        <v>2</v>
      </c>
      <c r="M10" s="2">
        <f>SUM(H10:L10)</f>
        <v>60</v>
      </c>
      <c r="O10" s="3">
        <v>3</v>
      </c>
      <c r="P10" s="3">
        <v>2</v>
      </c>
      <c r="Q10" s="3">
        <v>4</v>
      </c>
      <c r="R10" s="3">
        <v>6</v>
      </c>
      <c r="S10" s="3"/>
      <c r="T10" s="3"/>
      <c r="U10" s="3"/>
      <c r="V10" s="3"/>
      <c r="W10" s="3"/>
      <c r="X10" s="3"/>
      <c r="Y10" s="3"/>
      <c r="Z10" s="2">
        <f>SUM(O10:Y10)</f>
        <v>15</v>
      </c>
    </row>
    <row r="11" spans="1:26" x14ac:dyDescent="0.2">
      <c r="A11" s="5" t="s">
        <v>10</v>
      </c>
      <c r="B11" s="4" t="s">
        <v>9</v>
      </c>
      <c r="C11" s="2" t="s">
        <v>0</v>
      </c>
      <c r="D11" s="2">
        <f>SUM(E11:G11,M11,Z11)</f>
        <v>416</v>
      </c>
      <c r="E11" s="3">
        <v>200</v>
      </c>
      <c r="F11" s="3">
        <v>100</v>
      </c>
      <c r="G11" s="2"/>
      <c r="H11" s="3">
        <v>16</v>
      </c>
      <c r="I11" s="3">
        <v>15</v>
      </c>
      <c r="J11" s="3">
        <v>20</v>
      </c>
      <c r="K11" s="3">
        <v>25</v>
      </c>
      <c r="L11" s="3">
        <v>23</v>
      </c>
      <c r="M11" s="2">
        <f>SUM(H11:L11)</f>
        <v>99</v>
      </c>
      <c r="O11" s="3">
        <v>10</v>
      </c>
      <c r="P11" s="3">
        <v>2</v>
      </c>
      <c r="Q11" s="3">
        <v>5</v>
      </c>
      <c r="R11" s="3"/>
      <c r="S11" s="3"/>
      <c r="T11" s="3"/>
      <c r="U11" s="3"/>
      <c r="V11" s="3"/>
      <c r="W11" s="3"/>
      <c r="X11" s="3"/>
      <c r="Y11" s="3"/>
      <c r="Z11" s="2">
        <f>SUM(O11:Y11)</f>
        <v>17</v>
      </c>
    </row>
    <row r="12" spans="1:26" x14ac:dyDescent="0.2">
      <c r="A12" s="5" t="s">
        <v>8</v>
      </c>
      <c r="B12" s="4" t="s">
        <v>7</v>
      </c>
      <c r="C12" s="2" t="s">
        <v>6</v>
      </c>
      <c r="D12" s="2">
        <f>SUM(E12:G12,M12,Z12)</f>
        <v>305</v>
      </c>
      <c r="E12" s="3">
        <v>180</v>
      </c>
      <c r="F12" s="3">
        <v>90</v>
      </c>
      <c r="G12" s="2"/>
      <c r="H12" s="3">
        <v>15</v>
      </c>
      <c r="I12" s="3"/>
      <c r="J12" s="3"/>
      <c r="K12" s="3"/>
      <c r="L12" s="3"/>
      <c r="M12" s="2">
        <f>SUM(H12:L12)</f>
        <v>15</v>
      </c>
      <c r="O12" s="3">
        <v>10</v>
      </c>
      <c r="P12" s="3">
        <v>10</v>
      </c>
      <c r="Q12" s="3"/>
      <c r="R12" s="3"/>
      <c r="S12" s="3"/>
      <c r="T12" s="3"/>
      <c r="U12" s="3"/>
      <c r="V12" s="3"/>
      <c r="W12" s="3"/>
      <c r="X12" s="3"/>
      <c r="Y12" s="3"/>
      <c r="Z12" s="2">
        <f>SUM(O12:Y12)</f>
        <v>20</v>
      </c>
    </row>
    <row r="13" spans="1:26" x14ac:dyDescent="0.2">
      <c r="A13" s="5" t="s">
        <v>5</v>
      </c>
      <c r="B13" s="4" t="s">
        <v>4</v>
      </c>
      <c r="C13" s="2" t="s">
        <v>3</v>
      </c>
      <c r="D13" s="2">
        <f>SUM(E13:G13,M13,Z13)</f>
        <v>234</v>
      </c>
      <c r="E13" s="3">
        <v>145</v>
      </c>
      <c r="F13" s="3">
        <v>78</v>
      </c>
      <c r="G13" s="2"/>
      <c r="H13" s="3"/>
      <c r="I13" s="3"/>
      <c r="J13" s="3"/>
      <c r="K13" s="3"/>
      <c r="L13" s="3">
        <v>2</v>
      </c>
      <c r="M13" s="2">
        <f>SUM(H13:L13)</f>
        <v>2</v>
      </c>
      <c r="O13" s="3">
        <v>9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2">
        <f>SUM(O13:Y13)</f>
        <v>9</v>
      </c>
    </row>
    <row r="14" spans="1:26" x14ac:dyDescent="0.2">
      <c r="A14" s="5" t="s">
        <v>2</v>
      </c>
      <c r="B14" s="4" t="s">
        <v>1</v>
      </c>
      <c r="C14" s="2" t="s">
        <v>0</v>
      </c>
      <c r="D14" s="2">
        <f>SUM(E14:G14,M14,Z14)</f>
        <v>447</v>
      </c>
      <c r="E14" s="3">
        <v>200</v>
      </c>
      <c r="F14" s="3">
        <v>100</v>
      </c>
      <c r="G14" s="2"/>
      <c r="H14" s="3">
        <v>13</v>
      </c>
      <c r="I14" s="3">
        <v>12</v>
      </c>
      <c r="J14" s="3">
        <v>17</v>
      </c>
      <c r="K14" s="3">
        <v>22</v>
      </c>
      <c r="L14" s="3">
        <v>20</v>
      </c>
      <c r="M14" s="2">
        <f>SUM(H14:L14)</f>
        <v>84</v>
      </c>
      <c r="O14" s="3">
        <v>5</v>
      </c>
      <c r="P14" s="3">
        <v>4</v>
      </c>
      <c r="Q14" s="3">
        <v>6</v>
      </c>
      <c r="R14" s="3">
        <v>8</v>
      </c>
      <c r="S14" s="3">
        <v>5</v>
      </c>
      <c r="T14" s="3">
        <v>7</v>
      </c>
      <c r="U14" s="3">
        <v>5</v>
      </c>
      <c r="V14" s="3">
        <v>4</v>
      </c>
      <c r="W14" s="3">
        <v>6</v>
      </c>
      <c r="X14" s="3">
        <v>8</v>
      </c>
      <c r="Y14" s="3">
        <v>5</v>
      </c>
      <c r="Z14" s="2">
        <f>SUM(O14:Y14)</f>
        <v>63</v>
      </c>
    </row>
    <row r="15" spans="1:26" x14ac:dyDescent="0.2">
      <c r="C15" s="2"/>
      <c r="D15" s="2"/>
      <c r="E15" s="2"/>
      <c r="F15" s="2"/>
      <c r="G15" s="2"/>
    </row>
    <row r="16" spans="1:26" x14ac:dyDescent="0.2">
      <c r="C16" s="2"/>
      <c r="D16" s="2"/>
      <c r="E16" s="2"/>
      <c r="F16" s="2"/>
      <c r="G16" s="2"/>
    </row>
  </sheetData>
  <mergeCells count="2">
    <mergeCell ref="H1:M1"/>
    <mergeCell ref="O1:Z1"/>
  </mergeCells>
  <hyperlinks>
    <hyperlink ref="B3" r:id="rId1" xr:uid="{08FF2C2E-0CB5-4B00-BE94-2D897C2906BF}"/>
    <hyperlink ref="B4:B14" r:id="rId2" display="aa@maryville.edu" xr:uid="{0C9D7E01-3157-4A63-ABD6-9DE6AB46698A}"/>
    <hyperlink ref="B4" r:id="rId3" xr:uid="{CE0C52A2-2117-4E9C-8FB5-4F3A9E32ECFD}"/>
    <hyperlink ref="B5" r:id="rId4" xr:uid="{9D0FC8C9-1F43-4552-A68B-AC1C3752A7E7}"/>
    <hyperlink ref="B6" r:id="rId5" xr:uid="{A4637AAD-2C0D-469D-81C5-3A4E6917ECDD}"/>
    <hyperlink ref="B7" r:id="rId6" xr:uid="{4A54EA64-A14B-400A-A992-A0EFEC282477}"/>
    <hyperlink ref="B8" r:id="rId7" xr:uid="{560F0672-DD8A-4BBC-902B-C43AF3D9BFDA}"/>
    <hyperlink ref="B9" r:id="rId8" xr:uid="{8DC2E606-C29F-45E3-B263-3E169FDB1054}"/>
    <hyperlink ref="B10" r:id="rId9" xr:uid="{B36E7503-1D94-4FC3-B6CA-A83244FF37A2}"/>
    <hyperlink ref="B11" r:id="rId10" xr:uid="{A05CDD3C-66EA-4E8B-8574-6A15D18A36CB}"/>
    <hyperlink ref="B12" r:id="rId11" xr:uid="{5D8B07C9-C8ED-4A5F-A9E4-96CF742D4A99}"/>
    <hyperlink ref="B13" r:id="rId12" xr:uid="{A5887426-5FAD-4323-885E-2BE485FE193E}"/>
    <hyperlink ref="B14" r:id="rId13" xr:uid="{10B8F061-5F66-43EE-BC4C-BDFEF9F4FD0A}"/>
  </hyperlinks>
  <pageMargins left="0.75" right="0.75" top="1" bottom="1" header="0.5" footer="0.5"/>
  <pageSetup scale="74" orientation="landscape" r:id="rId1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</vt:lpstr>
      <vt:lpstr>Student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2022-04-21T14:57:55Z</cp:lastPrinted>
  <dcterms:created xsi:type="dcterms:W3CDTF">2022-04-21T14:11:49Z</dcterms:created>
  <dcterms:modified xsi:type="dcterms:W3CDTF">2022-04-21T14:58:37Z</dcterms:modified>
</cp:coreProperties>
</file>