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708118C6-3F4F-4429-8286-35FC116DFD37}" xr6:coauthVersionLast="47" xr6:coauthVersionMax="47" xr10:uidLastSave="{00000000-0000-0000-0000-000000000000}"/>
  <bookViews>
    <workbookView xWindow="-120" yWindow="-120" windowWidth="23280" windowHeight="14880" xr2:uid="{0871C2CE-99FF-4076-AFBE-D4420DED9BD1}"/>
  </bookViews>
  <sheets>
    <sheet name="HW Prog" sheetId="1" r:id="rId1"/>
    <sheet name="Student Record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4" i="1"/>
  <c r="C5" i="1"/>
  <c r="C6" i="1"/>
  <c r="C7" i="1"/>
  <c r="C8" i="1"/>
  <c r="C9" i="1"/>
  <c r="C14" i="1"/>
  <c r="C10" i="1"/>
  <c r="M3" i="2"/>
  <c r="Z3" i="2"/>
  <c r="D3" i="2" s="1"/>
  <c r="M4" i="2"/>
  <c r="D4" i="2" s="1"/>
  <c r="Z4" i="2"/>
  <c r="M5" i="2"/>
  <c r="D5" i="2" s="1"/>
  <c r="Z5" i="2"/>
  <c r="M6" i="2"/>
  <c r="D6" i="2" s="1"/>
  <c r="Z6" i="2"/>
  <c r="M7" i="2"/>
  <c r="D7" i="2" s="1"/>
  <c r="Z7" i="2"/>
  <c r="D8" i="2"/>
  <c r="M8" i="2"/>
  <c r="Z8" i="2"/>
  <c r="M9" i="2"/>
  <c r="D9" i="2" s="1"/>
  <c r="Z9" i="2"/>
  <c r="M10" i="2"/>
  <c r="D10" i="2" s="1"/>
  <c r="Z10" i="2"/>
  <c r="M11" i="2"/>
  <c r="Z11" i="2"/>
  <c r="D11" i="2" s="1"/>
  <c r="M12" i="2"/>
  <c r="D12" i="2" s="1"/>
  <c r="Z12" i="2"/>
  <c r="M13" i="2"/>
  <c r="D13" i="2" s="1"/>
  <c r="Z13" i="2"/>
  <c r="M14" i="2"/>
  <c r="D14" i="2" s="1"/>
  <c r="Z14" i="2"/>
</calcChain>
</file>

<file path=xl/sharedStrings.xml><?xml version="1.0" encoding="utf-8"?>
<sst xmlns="http://schemas.openxmlformats.org/spreadsheetml/2006/main" count="54" uniqueCount="42">
  <si>
    <t>B</t>
  </si>
  <si>
    <t>ll@maryville.edu</t>
  </si>
  <si>
    <t>Johnson,Bruce D</t>
  </si>
  <si>
    <t>F</t>
  </si>
  <si>
    <t>kk@maryville.edu</t>
  </si>
  <si>
    <t>Shapiro,Susan R</t>
  </si>
  <si>
    <t>C</t>
  </si>
  <si>
    <t>jj@maryville.edu</t>
  </si>
  <si>
    <t>Donovan,Richard G</t>
  </si>
  <si>
    <t>ii@maryville.edu</t>
  </si>
  <si>
    <t>Carlson,Robert L</t>
  </si>
  <si>
    <t>hh@maryville.edu</t>
  </si>
  <si>
    <t>Asche,Tracy A</t>
  </si>
  <si>
    <t>gg@maryville.edu</t>
  </si>
  <si>
    <t>Nelson,Susann K</t>
  </si>
  <si>
    <t>ff@maryville.edu</t>
  </si>
  <si>
    <t>Larson,DeeAnn S</t>
  </si>
  <si>
    <t>A</t>
  </si>
  <si>
    <t>ee@maryville.edu</t>
  </si>
  <si>
    <t>Aho,Diane M</t>
  </si>
  <si>
    <t>dd@maryville.edu</t>
  </si>
  <si>
    <t>Benson,Scott G</t>
  </si>
  <si>
    <t>cc@maryville.edu</t>
  </si>
  <si>
    <t>Bartho,Jerome F</t>
  </si>
  <si>
    <t>bb@maryville.edu</t>
  </si>
  <si>
    <t>Doll Woolley,Jeanne M</t>
  </si>
  <si>
    <t>aa@maryville.edu</t>
  </si>
  <si>
    <t>Klendshoj,Roxanne L</t>
  </si>
  <si>
    <t>Total</t>
  </si>
  <si>
    <t>Mid-Term</t>
  </si>
  <si>
    <t>Final</t>
  </si>
  <si>
    <t>Points</t>
  </si>
  <si>
    <t>Grade</t>
  </si>
  <si>
    <t>Email address</t>
  </si>
  <si>
    <t>Name</t>
  </si>
  <si>
    <t>Homework</t>
  </si>
  <si>
    <t>Quizzes</t>
  </si>
  <si>
    <t>Number Reference to Column</t>
  </si>
  <si>
    <t xml:space="preserve">Homework Progress </t>
  </si>
  <si>
    <t>HW #</t>
  </si>
  <si>
    <t>HW Score</t>
  </si>
  <si>
    <t>Input Student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</si>
</sst>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2" borderId="0" xfId="1" applyFill="1" applyAlignment="1">
      <alignment horizontal="center"/>
    </xf>
    <xf numFmtId="0" fontId="2" fillId="2" borderId="0" xfId="2" applyFill="1" applyAlignment="1" applyProtection="1"/>
    <xf numFmtId="0" fontId="1" fillId="2" borderId="0" xfId="1" applyFill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0" fillId="4" borderId="2" xfId="0" applyFill="1" applyBorder="1" applyAlignment="1"/>
  </cellXfs>
  <cellStyles count="3">
    <cellStyle name="Hyperlink" xfId="2" builtinId="8"/>
    <cellStyle name="Normal" xfId="0" builtinId="0"/>
    <cellStyle name="Normal 2" xfId="1" xr:uid="{3178A528-AAE3-4F91-BD15-17283F231E80}"/>
  </cellStyles>
  <dxfs count="1">
    <dxf>
      <font>
        <color theme="0"/>
      </font>
    </dxf>
  </dxfs>
  <tableStyles count="0" defaultTableStyle="TableStyleMedium2" defaultPivotStyle="PivotStyleLight16"/>
  <colors>
    <mruColors>
      <color rgb="FFF628C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'HW Prog'!$B$2:$C$2</c:f>
          <c:strCache>
            <c:ptCount val="2"/>
            <c:pt idx="0">
              <c:v>Homework Progress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3019277762694E-2"/>
          <c:y val="0.16279811938261698"/>
          <c:w val="0.87248474975110868"/>
          <c:h val="0.6519415732077451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628CF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628CF"/>
              </a:solidFill>
              <a:ln w="9525">
                <a:solidFill>
                  <a:srgbClr val="F628CF"/>
                </a:solidFill>
              </a:ln>
              <a:effectLst/>
            </c:spPr>
          </c:marker>
          <c:val>
            <c:numRef>
              <c:f>'HW Prog'!$C$4:$C$14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5-41AE-8AA5-9FBC8E0B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883392"/>
        <c:axId val="1724886720"/>
      </c:lineChart>
      <c:dateAx>
        <c:axId val="1724883392"/>
        <c:scaling>
          <c:orientation val="minMax"/>
        </c:scaling>
        <c:delete val="0"/>
        <c:axPos val="b"/>
        <c:title>
          <c:tx>
            <c:strRef>
              <c:f>'HW Prog'!$B$3</c:f>
              <c:strCache>
                <c:ptCount val="1"/>
                <c:pt idx="0">
                  <c:v>HW #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86720"/>
        <c:crosses val="autoZero"/>
        <c:auto val="0"/>
        <c:lblOffset val="100"/>
        <c:baseTimeUnit val="days"/>
      </c:dateAx>
      <c:valAx>
        <c:axId val="17248867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strRef>
              <c:f>'HW Prog'!$C$3</c:f>
              <c:strCache>
                <c:ptCount val="1"/>
                <c:pt idx="0">
                  <c:v>HW 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83392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76200</xdr:rowOff>
    </xdr:from>
    <xdr:to>
      <xdr:col>11</xdr:col>
      <xdr:colOff>0</xdr:colOff>
      <xdr:row>14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DFAB60-37E4-4BC4-93C2-B2C4B0F9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g@maryville.edu" TargetMode="External"/><Relationship Id="rId13" Type="http://schemas.openxmlformats.org/officeDocument/2006/relationships/hyperlink" Target="mailto:ll@maryville.edu" TargetMode="External"/><Relationship Id="rId3" Type="http://schemas.openxmlformats.org/officeDocument/2006/relationships/hyperlink" Target="mailto:bb@maryville.edu" TargetMode="External"/><Relationship Id="rId7" Type="http://schemas.openxmlformats.org/officeDocument/2006/relationships/hyperlink" Target="mailto:ff@maryville.edu" TargetMode="External"/><Relationship Id="rId12" Type="http://schemas.openxmlformats.org/officeDocument/2006/relationships/hyperlink" Target="mailto:kk@maryville.edu" TargetMode="External"/><Relationship Id="rId2" Type="http://schemas.openxmlformats.org/officeDocument/2006/relationships/hyperlink" Target="mailto:aa@maryville.edu" TargetMode="External"/><Relationship Id="rId1" Type="http://schemas.openxmlformats.org/officeDocument/2006/relationships/hyperlink" Target="mailto:aa@maryville.edu" TargetMode="External"/><Relationship Id="rId6" Type="http://schemas.openxmlformats.org/officeDocument/2006/relationships/hyperlink" Target="mailto:ee@maryville.edu" TargetMode="External"/><Relationship Id="rId11" Type="http://schemas.openxmlformats.org/officeDocument/2006/relationships/hyperlink" Target="mailto:jj@maryville.edu" TargetMode="External"/><Relationship Id="rId5" Type="http://schemas.openxmlformats.org/officeDocument/2006/relationships/hyperlink" Target="mailto:dd@maryville.edu" TargetMode="External"/><Relationship Id="rId10" Type="http://schemas.openxmlformats.org/officeDocument/2006/relationships/hyperlink" Target="mailto:ii@maryville.edu" TargetMode="External"/><Relationship Id="rId4" Type="http://schemas.openxmlformats.org/officeDocument/2006/relationships/hyperlink" Target="mailto:cc@maryville.edu" TargetMode="External"/><Relationship Id="rId9" Type="http://schemas.openxmlformats.org/officeDocument/2006/relationships/hyperlink" Target="mailto:hh@maryville.edu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CD4E-CC56-4409-BD2D-180CCF8FABEF}">
  <sheetPr>
    <pageSetUpPr fitToPage="1"/>
  </sheetPr>
  <dimension ref="B1:D16"/>
  <sheetViews>
    <sheetView tabSelected="1" workbookViewId="0">
      <selection activeCell="G24" sqref="G24"/>
    </sheetView>
  </sheetViews>
  <sheetFormatPr defaultRowHeight="15" x14ac:dyDescent="0.25"/>
  <cols>
    <col min="1" max="1" width="2.5703125" customWidth="1"/>
    <col min="2" max="2" width="11" customWidth="1"/>
    <col min="3" max="3" width="11.85546875" customWidth="1"/>
    <col min="4" max="4" width="21.85546875" bestFit="1" customWidth="1"/>
    <col min="5" max="5" width="9.7109375" customWidth="1"/>
  </cols>
  <sheetData>
    <row r="1" spans="2:4" ht="15.75" thickBot="1" x14ac:dyDescent="0.3"/>
    <row r="2" spans="2:4" ht="16.5" thickBot="1" x14ac:dyDescent="0.3">
      <c r="B2" s="11" t="s">
        <v>38</v>
      </c>
      <c r="C2" s="12"/>
    </row>
    <row r="3" spans="2:4" ht="16.5" thickBot="1" x14ac:dyDescent="0.3">
      <c r="B3" s="17" t="s">
        <v>39</v>
      </c>
      <c r="C3" s="14" t="s">
        <v>40</v>
      </c>
    </row>
    <row r="4" spans="2:4" ht="16.5" thickBot="1" x14ac:dyDescent="0.3">
      <c r="B4" s="14">
        <v>1</v>
      </c>
      <c r="C4" s="13">
        <f>IF(VLOOKUP($D$16,'Student Records'!$A$3:$Z$14,14+B4,FALSE)="", NA(),VLOOKUP($D$16,'Student Records'!$A$3:$Z$14,14+B4,FALSE))</f>
        <v>6</v>
      </c>
    </row>
    <row r="5" spans="2:4" ht="16.5" thickBot="1" x14ac:dyDescent="0.3">
      <c r="B5" s="15">
        <v>2</v>
      </c>
      <c r="C5" s="13">
        <f>IF(VLOOKUP($D$16,'Student Records'!$A$3:$Z$14,14+B5,FALSE)="", NA(),VLOOKUP($D$16,'Student Records'!$A$3:$Z$14,14+B5,FALSE))</f>
        <v>5</v>
      </c>
    </row>
    <row r="6" spans="2:4" ht="16.5" thickBot="1" x14ac:dyDescent="0.3">
      <c r="B6" s="14">
        <v>3</v>
      </c>
      <c r="C6" s="13">
        <f>IF(VLOOKUP($D$16,'Student Records'!$A$3:$Z$14,14+B6,FALSE)="", NA(),VLOOKUP($D$16,'Student Records'!$A$3:$Z$14,14+B6,FALSE))</f>
        <v>7</v>
      </c>
    </row>
    <row r="7" spans="2:4" ht="16.5" thickBot="1" x14ac:dyDescent="0.3">
      <c r="B7" s="16">
        <v>4</v>
      </c>
      <c r="C7" s="13">
        <f>IF(VLOOKUP($D$16,'Student Records'!$A$3:$Z$14,14+B7,FALSE)="", NA(),VLOOKUP($D$16,'Student Records'!$A$3:$Z$14,14+B7,FALSE))</f>
        <v>9</v>
      </c>
    </row>
    <row r="8" spans="2:4" ht="16.5" thickBot="1" x14ac:dyDescent="0.3">
      <c r="B8" s="16">
        <v>5</v>
      </c>
      <c r="C8" s="13">
        <f>IF(VLOOKUP($D$16,'Student Records'!$A$3:$Z$14,14+B8,FALSE)="", NA(),VLOOKUP($D$16,'Student Records'!$A$3:$Z$14,14+B8,FALSE))</f>
        <v>6</v>
      </c>
    </row>
    <row r="9" spans="2:4" ht="16.5" thickBot="1" x14ac:dyDescent="0.3">
      <c r="B9" s="16">
        <v>6</v>
      </c>
      <c r="C9" s="13">
        <f>IF(VLOOKUP($D$16,'Student Records'!$A$3:$Z$14,14+B9,FALSE)="", NA(),VLOOKUP($D$16,'Student Records'!$A$3:$Z$14,14+B9,FALSE))</f>
        <v>8</v>
      </c>
    </row>
    <row r="10" spans="2:4" ht="16.5" thickBot="1" x14ac:dyDescent="0.3">
      <c r="B10" s="16">
        <v>7</v>
      </c>
      <c r="C10" s="13">
        <f>IF(VLOOKUP($D$16,'Student Records'!$A$3:$Z$14,14+B10,FALSE)="", NA(),VLOOKUP($D$16,'Student Records'!$A$3:$Z$14,14+B10,FALSE))</f>
        <v>8</v>
      </c>
    </row>
    <row r="11" spans="2:4" ht="16.5" thickBot="1" x14ac:dyDescent="0.3">
      <c r="B11" s="16">
        <v>8</v>
      </c>
      <c r="C11" s="13" t="e">
        <f>IF(VLOOKUP($D$16,'Student Records'!$A$3:$Z$14,14+B11,FALSE)="", NA(),VLOOKUP($D$16,'Student Records'!$A$3:$Z$14,14+B11,FALSE))</f>
        <v>#N/A</v>
      </c>
    </row>
    <row r="12" spans="2:4" ht="16.5" thickBot="1" x14ac:dyDescent="0.3">
      <c r="B12" s="15">
        <v>9</v>
      </c>
      <c r="C12" s="13" t="e">
        <f>IF(VLOOKUP($D$16,'Student Records'!$A$3:$Z$14,14+B12,FALSE)="", NA(),VLOOKUP($D$16,'Student Records'!$A$3:$Z$14,14+B12,FALSE))</f>
        <v>#N/A</v>
      </c>
    </row>
    <row r="13" spans="2:4" ht="16.5" thickBot="1" x14ac:dyDescent="0.3">
      <c r="B13" s="14">
        <v>10</v>
      </c>
      <c r="C13" s="13" t="e">
        <f>IF(VLOOKUP($D$16,'Student Records'!$A$3:$Z$14,14+B13,FALSE)="", NA(),VLOOKUP($D$16,'Student Records'!$A$3:$Z$14,14+B13,FALSE))</f>
        <v>#N/A</v>
      </c>
    </row>
    <row r="14" spans="2:4" ht="16.5" thickBot="1" x14ac:dyDescent="0.3">
      <c r="B14" s="16">
        <v>11</v>
      </c>
      <c r="C14" s="13" t="e">
        <f>IF(VLOOKUP($D$16,'Student Records'!$A$3:$Z$14,14+B14,FALSE)="", NA(),VLOOKUP($D$16,'Student Records'!$A$3:$Z$14,14+B14,FALSE))</f>
        <v>#N/A</v>
      </c>
    </row>
    <row r="15" spans="2:4" ht="15.75" thickBot="1" x14ac:dyDescent="0.3"/>
    <row r="16" spans="2:4" ht="16.5" thickBot="1" x14ac:dyDescent="0.3">
      <c r="B16" s="18" t="s">
        <v>41</v>
      </c>
      <c r="D16" s="19" t="s">
        <v>19</v>
      </c>
    </row>
  </sheetData>
  <mergeCells count="1">
    <mergeCell ref="B2:C2"/>
  </mergeCells>
  <conditionalFormatting sqref="C4:C14">
    <cfRule type="expression" dxfId="0" priority="1">
      <formula>ISERROR(C4)</formula>
    </cfRule>
  </conditionalFormatting>
  <printOptions horizontalCentered="1"/>
  <pageMargins left="0.7" right="0.7" top="0.75" bottom="0.75" header="0.3" footer="0.3"/>
  <pageSetup scale="74" orientation="portrait" r:id="rId1"/>
  <headerFooter>
    <oddFooter>&amp;LWeek 7- Pivot Table and Charts.xlsx
Homework Progress &amp;R04/21/2022
12:15 PM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049A8-70DC-4F96-BD90-59642C8ED50C}">
          <x14:formula1>
            <xm:f>'Student Records'!$A$3:$A$14</xm:f>
          </x14:formula1>
          <xm:sqref>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CD58-DF1D-4194-8EC3-1E995F13C709}">
  <sheetPr>
    <pageSetUpPr fitToPage="1"/>
  </sheetPr>
  <dimension ref="A1:Z16"/>
  <sheetViews>
    <sheetView topLeftCell="F1" workbookViewId="0">
      <selection activeCell="B25" sqref="B25"/>
    </sheetView>
  </sheetViews>
  <sheetFormatPr defaultColWidth="8.85546875" defaultRowHeight="12.75" x14ac:dyDescent="0.2"/>
  <cols>
    <col min="1" max="1" width="25.85546875" style="1" bestFit="1" customWidth="1"/>
    <col min="2" max="2" width="9.42578125" style="1" customWidth="1"/>
    <col min="3" max="3" width="7.42578125" style="1" customWidth="1"/>
    <col min="4" max="6" width="8.85546875" style="1"/>
    <col min="7" max="7" width="1.140625" style="1" customWidth="1"/>
    <col min="8" max="12" width="5.7109375" style="1" customWidth="1"/>
    <col min="13" max="13" width="5" style="1" bestFit="1" customWidth="1"/>
    <col min="14" max="14" width="0.7109375" style="1" customWidth="1"/>
    <col min="15" max="25" width="5.7109375" style="1" customWidth="1"/>
    <col min="26" max="26" width="5.5703125" style="1" bestFit="1" customWidth="1"/>
    <col min="27" max="16384" width="8.85546875" style="1"/>
  </cols>
  <sheetData>
    <row r="1" spans="1:26" x14ac:dyDescent="0.2">
      <c r="C1" s="9" t="s">
        <v>30</v>
      </c>
      <c r="D1" s="9" t="s">
        <v>28</v>
      </c>
      <c r="G1" s="9"/>
      <c r="H1" s="8" t="s">
        <v>36</v>
      </c>
      <c r="I1" s="8"/>
      <c r="J1" s="8"/>
      <c r="K1" s="8"/>
      <c r="L1" s="8"/>
      <c r="M1" s="8"/>
      <c r="O1" s="8" t="s">
        <v>35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 t="s">
        <v>34</v>
      </c>
      <c r="B2" s="7" t="s">
        <v>33</v>
      </c>
      <c r="C2" s="6" t="s">
        <v>32</v>
      </c>
      <c r="D2" s="6" t="s">
        <v>31</v>
      </c>
      <c r="E2" s="6" t="s">
        <v>30</v>
      </c>
      <c r="F2" s="6" t="s">
        <v>29</v>
      </c>
      <c r="G2" s="6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 t="s">
        <v>28</v>
      </c>
      <c r="O2" s="6">
        <v>1</v>
      </c>
      <c r="P2" s="6">
        <v>2</v>
      </c>
      <c r="Q2" s="6">
        <v>3</v>
      </c>
      <c r="R2" s="6">
        <v>4</v>
      </c>
      <c r="S2" s="6">
        <v>5</v>
      </c>
      <c r="T2" s="6">
        <v>6</v>
      </c>
      <c r="U2" s="6">
        <v>7</v>
      </c>
      <c r="V2" s="6">
        <v>8</v>
      </c>
      <c r="W2" s="6">
        <v>9</v>
      </c>
      <c r="X2" s="6">
        <v>10</v>
      </c>
      <c r="Y2" s="6">
        <v>11</v>
      </c>
      <c r="Z2" s="6" t="s">
        <v>28</v>
      </c>
    </row>
    <row r="3" spans="1:26" x14ac:dyDescent="0.2">
      <c r="A3" s="5" t="s">
        <v>27</v>
      </c>
      <c r="B3" s="4" t="s">
        <v>26</v>
      </c>
      <c r="C3" s="2" t="s">
        <v>17</v>
      </c>
      <c r="D3" s="2">
        <f>SUM(E3:G3,M3,Z3)</f>
        <v>488</v>
      </c>
      <c r="E3" s="3">
        <v>195</v>
      </c>
      <c r="F3" s="3">
        <v>98</v>
      </c>
      <c r="G3" s="2"/>
      <c r="H3" s="3">
        <v>24</v>
      </c>
      <c r="I3" s="3">
        <v>23</v>
      </c>
      <c r="J3" s="3">
        <v>18</v>
      </c>
      <c r="K3" s="3">
        <v>23</v>
      </c>
      <c r="L3" s="3">
        <v>21</v>
      </c>
      <c r="M3" s="2">
        <f>SUM(H3:L3)</f>
        <v>109</v>
      </c>
      <c r="O3" s="3">
        <v>10</v>
      </c>
      <c r="P3" s="3">
        <v>9</v>
      </c>
      <c r="Q3" s="3">
        <v>7</v>
      </c>
      <c r="R3" s="3">
        <v>8</v>
      </c>
      <c r="S3" s="3">
        <v>6</v>
      </c>
      <c r="T3" s="3">
        <v>8</v>
      </c>
      <c r="U3" s="3">
        <v>7</v>
      </c>
      <c r="V3" s="3">
        <v>6</v>
      </c>
      <c r="W3" s="3">
        <v>8</v>
      </c>
      <c r="X3" s="3">
        <v>10</v>
      </c>
      <c r="Y3" s="3">
        <v>7</v>
      </c>
      <c r="Z3" s="2">
        <f>SUM(O3:Y3)</f>
        <v>86</v>
      </c>
    </row>
    <row r="4" spans="1:26" x14ac:dyDescent="0.2">
      <c r="A4" s="5" t="s">
        <v>25</v>
      </c>
      <c r="B4" s="4" t="s">
        <v>24</v>
      </c>
      <c r="C4" s="2" t="s">
        <v>0</v>
      </c>
      <c r="D4" s="2">
        <f>SUM(E4:G4,M4,Z4)</f>
        <v>439</v>
      </c>
      <c r="E4" s="3">
        <v>190</v>
      </c>
      <c r="F4" s="3">
        <v>96</v>
      </c>
      <c r="G4" s="2"/>
      <c r="H4" s="3">
        <v>23</v>
      </c>
      <c r="I4" s="3">
        <v>22</v>
      </c>
      <c r="J4" s="3">
        <v>17</v>
      </c>
      <c r="K4" s="3">
        <v>22</v>
      </c>
      <c r="L4" s="3">
        <v>20</v>
      </c>
      <c r="M4" s="2">
        <f>SUM(H4:L4)</f>
        <v>104</v>
      </c>
      <c r="O4" s="3">
        <v>9</v>
      </c>
      <c r="P4" s="3">
        <v>8</v>
      </c>
      <c r="Q4" s="3">
        <v>0</v>
      </c>
      <c r="R4" s="3">
        <v>7</v>
      </c>
      <c r="S4" s="3">
        <v>0</v>
      </c>
      <c r="T4" s="3">
        <v>2</v>
      </c>
      <c r="U4" s="3">
        <v>5</v>
      </c>
      <c r="V4" s="3">
        <v>4</v>
      </c>
      <c r="W4" s="3">
        <v>6</v>
      </c>
      <c r="X4" s="3">
        <v>8</v>
      </c>
      <c r="Y4" s="3"/>
      <c r="Z4" s="2">
        <f>SUM(O4:Y4)</f>
        <v>49</v>
      </c>
    </row>
    <row r="5" spans="1:26" x14ac:dyDescent="0.2">
      <c r="A5" s="5" t="s">
        <v>23</v>
      </c>
      <c r="B5" s="4" t="s">
        <v>22</v>
      </c>
      <c r="C5" s="2" t="s">
        <v>17</v>
      </c>
      <c r="D5" s="2">
        <f>SUM(E5:G5,M5,Z5)</f>
        <v>458</v>
      </c>
      <c r="E5" s="3">
        <v>185</v>
      </c>
      <c r="F5" s="3">
        <v>94</v>
      </c>
      <c r="G5" s="2"/>
      <c r="H5" s="3">
        <v>22</v>
      </c>
      <c r="I5" s="3">
        <v>25</v>
      </c>
      <c r="J5" s="3">
        <v>25</v>
      </c>
      <c r="K5" s="3">
        <v>25</v>
      </c>
      <c r="L5" s="3">
        <v>25</v>
      </c>
      <c r="M5" s="2">
        <f>SUM(H5:L5)</f>
        <v>122</v>
      </c>
      <c r="O5" s="3">
        <v>8</v>
      </c>
      <c r="P5" s="3">
        <v>7</v>
      </c>
      <c r="Q5" s="3">
        <v>9</v>
      </c>
      <c r="R5" s="3">
        <v>7</v>
      </c>
      <c r="S5" s="3">
        <v>10</v>
      </c>
      <c r="T5" s="3">
        <v>7</v>
      </c>
      <c r="U5" s="3">
        <v>3</v>
      </c>
      <c r="V5" s="3">
        <v>2</v>
      </c>
      <c r="W5" s="3">
        <v>4</v>
      </c>
      <c r="X5" s="3"/>
      <c r="Y5" s="3"/>
      <c r="Z5" s="2">
        <f>SUM(O5:Y5)</f>
        <v>57</v>
      </c>
    </row>
    <row r="6" spans="1:26" x14ac:dyDescent="0.2">
      <c r="A6" s="5" t="s">
        <v>21</v>
      </c>
      <c r="B6" s="4" t="s">
        <v>20</v>
      </c>
      <c r="C6" s="2" t="s">
        <v>0</v>
      </c>
      <c r="D6" s="2">
        <f>SUM(E6:G6,M6,Z6)</f>
        <v>430</v>
      </c>
      <c r="E6" s="3">
        <v>180</v>
      </c>
      <c r="F6" s="3">
        <v>92</v>
      </c>
      <c r="G6" s="2"/>
      <c r="H6" s="3">
        <v>21</v>
      </c>
      <c r="I6" s="3">
        <v>20</v>
      </c>
      <c r="J6" s="3">
        <v>25</v>
      </c>
      <c r="K6" s="3">
        <v>20</v>
      </c>
      <c r="L6" s="3">
        <v>22</v>
      </c>
      <c r="M6" s="2">
        <f>SUM(H6:L6)</f>
        <v>108</v>
      </c>
      <c r="O6" s="3">
        <v>7</v>
      </c>
      <c r="P6" s="3">
        <v>6</v>
      </c>
      <c r="Q6" s="3">
        <v>8</v>
      </c>
      <c r="R6" s="3">
        <v>10</v>
      </c>
      <c r="S6" s="3">
        <v>7</v>
      </c>
      <c r="T6" s="3">
        <v>9</v>
      </c>
      <c r="U6" s="3">
        <v>2</v>
      </c>
      <c r="V6" s="3">
        <v>1</v>
      </c>
      <c r="W6" s="3"/>
      <c r="X6" s="3"/>
      <c r="Y6" s="3"/>
      <c r="Z6" s="2">
        <f>SUM(O6:Y6)</f>
        <v>50</v>
      </c>
    </row>
    <row r="7" spans="1:26" x14ac:dyDescent="0.2">
      <c r="A7" s="5" t="s">
        <v>19</v>
      </c>
      <c r="B7" s="4" t="s">
        <v>18</v>
      </c>
      <c r="C7" s="2" t="s">
        <v>17</v>
      </c>
      <c r="D7" s="2">
        <f>SUM(E7:G7,M7,Z7)</f>
        <v>458</v>
      </c>
      <c r="E7" s="3">
        <v>198</v>
      </c>
      <c r="F7" s="3">
        <v>90</v>
      </c>
      <c r="G7" s="2"/>
      <c r="H7" s="3">
        <v>25</v>
      </c>
      <c r="I7" s="3">
        <v>25</v>
      </c>
      <c r="J7" s="3">
        <v>25</v>
      </c>
      <c r="K7" s="3">
        <v>25</v>
      </c>
      <c r="L7" s="3">
        <v>21</v>
      </c>
      <c r="M7" s="2">
        <f>SUM(H7:L7)</f>
        <v>121</v>
      </c>
      <c r="O7" s="3">
        <v>6</v>
      </c>
      <c r="P7" s="3">
        <v>5</v>
      </c>
      <c r="Q7" s="3">
        <v>7</v>
      </c>
      <c r="R7" s="3">
        <v>9</v>
      </c>
      <c r="S7" s="3">
        <v>6</v>
      </c>
      <c r="T7" s="3">
        <v>8</v>
      </c>
      <c r="U7" s="3">
        <v>8</v>
      </c>
      <c r="V7" s="3"/>
      <c r="W7" s="3"/>
      <c r="X7" s="3"/>
      <c r="Y7" s="3"/>
      <c r="Z7" s="2">
        <f>SUM(O7:Y7)</f>
        <v>49</v>
      </c>
    </row>
    <row r="8" spans="1:26" x14ac:dyDescent="0.2">
      <c r="A8" s="5" t="s">
        <v>16</v>
      </c>
      <c r="B8" s="4" t="s">
        <v>15</v>
      </c>
      <c r="C8" s="2" t="s">
        <v>6</v>
      </c>
      <c r="D8" s="2">
        <f>SUM(E8:G8,M8,Z8)</f>
        <v>391</v>
      </c>
      <c r="E8" s="3">
        <v>170</v>
      </c>
      <c r="F8" s="3">
        <v>88</v>
      </c>
      <c r="G8" s="2"/>
      <c r="H8" s="3">
        <v>19</v>
      </c>
      <c r="I8" s="3">
        <v>18</v>
      </c>
      <c r="J8" s="3">
        <v>23</v>
      </c>
      <c r="K8" s="3">
        <v>18</v>
      </c>
      <c r="L8" s="3">
        <v>20</v>
      </c>
      <c r="M8" s="2">
        <f>SUM(H8:L8)</f>
        <v>98</v>
      </c>
      <c r="O8" s="3">
        <v>5</v>
      </c>
      <c r="P8" s="3">
        <v>4</v>
      </c>
      <c r="Q8" s="3">
        <v>6</v>
      </c>
      <c r="R8" s="3">
        <v>8</v>
      </c>
      <c r="S8" s="3">
        <v>5</v>
      </c>
      <c r="T8" s="3">
        <v>7</v>
      </c>
      <c r="U8" s="3"/>
      <c r="V8" s="3"/>
      <c r="W8" s="3"/>
      <c r="X8" s="3"/>
      <c r="Y8" s="3"/>
      <c r="Z8" s="2">
        <f>SUM(O8:Y8)</f>
        <v>35</v>
      </c>
    </row>
    <row r="9" spans="1:26" x14ac:dyDescent="0.2">
      <c r="A9" s="5" t="s">
        <v>14</v>
      </c>
      <c r="B9" s="4" t="s">
        <v>13</v>
      </c>
      <c r="C9" s="2" t="s">
        <v>0</v>
      </c>
      <c r="D9" s="2">
        <f>SUM(E9:G9,M9,Z9)</f>
        <v>420</v>
      </c>
      <c r="E9" s="3">
        <v>200</v>
      </c>
      <c r="F9" s="3">
        <v>86</v>
      </c>
      <c r="G9" s="2"/>
      <c r="H9" s="3">
        <v>18</v>
      </c>
      <c r="I9" s="3">
        <v>17</v>
      </c>
      <c r="J9" s="3">
        <v>22</v>
      </c>
      <c r="K9" s="3">
        <v>17</v>
      </c>
      <c r="L9" s="3">
        <v>19</v>
      </c>
      <c r="M9" s="2">
        <f>SUM(H9:L9)</f>
        <v>93</v>
      </c>
      <c r="O9" s="3">
        <v>10</v>
      </c>
      <c r="P9" s="3">
        <v>6</v>
      </c>
      <c r="Q9" s="3">
        <v>8</v>
      </c>
      <c r="R9" s="3">
        <v>10</v>
      </c>
      <c r="S9" s="3">
        <v>7</v>
      </c>
      <c r="T9" s="3"/>
      <c r="U9" s="3"/>
      <c r="V9" s="3"/>
      <c r="W9" s="3"/>
      <c r="X9" s="3"/>
      <c r="Y9" s="3"/>
      <c r="Z9" s="2">
        <f>SUM(O9:Y9)</f>
        <v>41</v>
      </c>
    </row>
    <row r="10" spans="1:26" x14ac:dyDescent="0.2">
      <c r="A10" s="5" t="s">
        <v>12</v>
      </c>
      <c r="B10" s="4" t="s">
        <v>11</v>
      </c>
      <c r="C10" s="2" t="s">
        <v>6</v>
      </c>
      <c r="D10" s="2">
        <f>SUM(E10:G10,M10,Z10)</f>
        <v>319</v>
      </c>
      <c r="E10" s="3">
        <v>160</v>
      </c>
      <c r="F10" s="3">
        <v>84</v>
      </c>
      <c r="G10" s="2"/>
      <c r="H10" s="3">
        <v>17</v>
      </c>
      <c r="I10" s="3">
        <v>16</v>
      </c>
      <c r="J10" s="3">
        <v>25</v>
      </c>
      <c r="K10" s="3"/>
      <c r="L10" s="3">
        <v>2</v>
      </c>
      <c r="M10" s="2">
        <f>SUM(H10:L10)</f>
        <v>60</v>
      </c>
      <c r="O10" s="3">
        <v>3</v>
      </c>
      <c r="P10" s="3">
        <v>2</v>
      </c>
      <c r="Q10" s="3">
        <v>4</v>
      </c>
      <c r="R10" s="3">
        <v>6</v>
      </c>
      <c r="S10" s="3"/>
      <c r="T10" s="3"/>
      <c r="U10" s="3"/>
      <c r="V10" s="3"/>
      <c r="W10" s="3"/>
      <c r="X10" s="3"/>
      <c r="Y10" s="3"/>
      <c r="Z10" s="2">
        <f>SUM(O10:Y10)</f>
        <v>15</v>
      </c>
    </row>
    <row r="11" spans="1:26" x14ac:dyDescent="0.2">
      <c r="A11" s="5" t="s">
        <v>10</v>
      </c>
      <c r="B11" s="4" t="s">
        <v>9</v>
      </c>
      <c r="C11" s="2" t="s">
        <v>0</v>
      </c>
      <c r="D11" s="2">
        <f>SUM(E11:G11,M11,Z11)</f>
        <v>416</v>
      </c>
      <c r="E11" s="3">
        <v>200</v>
      </c>
      <c r="F11" s="3">
        <v>100</v>
      </c>
      <c r="G11" s="2"/>
      <c r="H11" s="3">
        <v>16</v>
      </c>
      <c r="I11" s="3">
        <v>15</v>
      </c>
      <c r="J11" s="3">
        <v>20</v>
      </c>
      <c r="K11" s="3">
        <v>25</v>
      </c>
      <c r="L11" s="3">
        <v>23</v>
      </c>
      <c r="M11" s="2">
        <f>SUM(H11:L11)</f>
        <v>99</v>
      </c>
      <c r="O11" s="3">
        <v>10</v>
      </c>
      <c r="P11" s="3">
        <v>2</v>
      </c>
      <c r="Q11" s="3">
        <v>5</v>
      </c>
      <c r="R11" s="3"/>
      <c r="S11" s="3"/>
      <c r="T11" s="3"/>
      <c r="U11" s="3"/>
      <c r="V11" s="3"/>
      <c r="W11" s="3"/>
      <c r="X11" s="3"/>
      <c r="Y11" s="3"/>
      <c r="Z11" s="2">
        <f>SUM(O11:Y11)</f>
        <v>17</v>
      </c>
    </row>
    <row r="12" spans="1:26" x14ac:dyDescent="0.2">
      <c r="A12" s="5" t="s">
        <v>8</v>
      </c>
      <c r="B12" s="4" t="s">
        <v>7</v>
      </c>
      <c r="C12" s="2" t="s">
        <v>6</v>
      </c>
      <c r="D12" s="2">
        <f>SUM(E12:G12,M12,Z12)</f>
        <v>305</v>
      </c>
      <c r="E12" s="3">
        <v>180</v>
      </c>
      <c r="F12" s="3">
        <v>90</v>
      </c>
      <c r="G12" s="2"/>
      <c r="H12" s="3">
        <v>15</v>
      </c>
      <c r="I12" s="3"/>
      <c r="J12" s="3"/>
      <c r="K12" s="3"/>
      <c r="L12" s="3"/>
      <c r="M12" s="2">
        <f>SUM(H12:L12)</f>
        <v>15</v>
      </c>
      <c r="O12" s="3">
        <v>10</v>
      </c>
      <c r="P12" s="3">
        <v>10</v>
      </c>
      <c r="Q12" s="3"/>
      <c r="R12" s="3"/>
      <c r="S12" s="3"/>
      <c r="T12" s="3"/>
      <c r="U12" s="3"/>
      <c r="V12" s="3"/>
      <c r="W12" s="3"/>
      <c r="X12" s="3"/>
      <c r="Y12" s="3"/>
      <c r="Z12" s="2">
        <f>SUM(O12:Y12)</f>
        <v>20</v>
      </c>
    </row>
    <row r="13" spans="1:26" x14ac:dyDescent="0.2">
      <c r="A13" s="5" t="s">
        <v>5</v>
      </c>
      <c r="B13" s="4" t="s">
        <v>4</v>
      </c>
      <c r="C13" s="2" t="s">
        <v>3</v>
      </c>
      <c r="D13" s="2">
        <f>SUM(E13:G13,M13,Z13)</f>
        <v>234</v>
      </c>
      <c r="E13" s="3">
        <v>145</v>
      </c>
      <c r="F13" s="3">
        <v>78</v>
      </c>
      <c r="G13" s="2"/>
      <c r="H13" s="3"/>
      <c r="I13" s="3"/>
      <c r="J13" s="3"/>
      <c r="K13" s="3"/>
      <c r="L13" s="3">
        <v>2</v>
      </c>
      <c r="M13" s="2">
        <f>SUM(H13:L13)</f>
        <v>2</v>
      </c>
      <c r="O13" s="3">
        <v>9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2">
        <f>SUM(O13:Y13)</f>
        <v>9</v>
      </c>
    </row>
    <row r="14" spans="1:26" x14ac:dyDescent="0.2">
      <c r="A14" s="5" t="s">
        <v>2</v>
      </c>
      <c r="B14" s="4" t="s">
        <v>1</v>
      </c>
      <c r="C14" s="2" t="s">
        <v>0</v>
      </c>
      <c r="D14" s="2">
        <f>SUM(E14:G14,M14,Z14)</f>
        <v>447</v>
      </c>
      <c r="E14" s="3">
        <v>200</v>
      </c>
      <c r="F14" s="3">
        <v>100</v>
      </c>
      <c r="G14" s="2"/>
      <c r="H14" s="3">
        <v>13</v>
      </c>
      <c r="I14" s="3">
        <v>12</v>
      </c>
      <c r="J14" s="3">
        <v>17</v>
      </c>
      <c r="K14" s="3">
        <v>22</v>
      </c>
      <c r="L14" s="3">
        <v>20</v>
      </c>
      <c r="M14" s="2">
        <f>SUM(H14:L14)</f>
        <v>84</v>
      </c>
      <c r="O14" s="3">
        <v>5</v>
      </c>
      <c r="P14" s="3">
        <v>4</v>
      </c>
      <c r="Q14" s="3">
        <v>6</v>
      </c>
      <c r="R14" s="3">
        <v>8</v>
      </c>
      <c r="S14" s="3">
        <v>5</v>
      </c>
      <c r="T14" s="3">
        <v>7</v>
      </c>
      <c r="U14" s="3">
        <v>5</v>
      </c>
      <c r="V14" s="3">
        <v>4</v>
      </c>
      <c r="W14" s="3">
        <v>6</v>
      </c>
      <c r="X14" s="3">
        <v>8</v>
      </c>
      <c r="Y14" s="3">
        <v>5</v>
      </c>
      <c r="Z14" s="2">
        <f>SUM(O14:Y14)</f>
        <v>63</v>
      </c>
    </row>
    <row r="15" spans="1:26" x14ac:dyDescent="0.2">
      <c r="A15" s="10" t="s">
        <v>37</v>
      </c>
      <c r="C15" s="2"/>
      <c r="D15" s="2"/>
      <c r="E15" s="2"/>
      <c r="F15" s="2"/>
      <c r="G15" s="2"/>
    </row>
    <row r="16" spans="1:26" x14ac:dyDescent="0.2">
      <c r="A16" s="2">
        <v>1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10</v>
      </c>
      <c r="K16" s="2">
        <v>11</v>
      </c>
      <c r="L16" s="2">
        <v>12</v>
      </c>
      <c r="M16" s="2">
        <v>13</v>
      </c>
      <c r="N16" s="2">
        <v>14</v>
      </c>
      <c r="O16" s="2">
        <v>15</v>
      </c>
      <c r="P16" s="2">
        <v>16</v>
      </c>
      <c r="Q16" s="2">
        <v>17</v>
      </c>
      <c r="R16" s="2">
        <v>18</v>
      </c>
      <c r="S16" s="2">
        <v>19</v>
      </c>
      <c r="T16" s="2">
        <v>20</v>
      </c>
      <c r="U16" s="2">
        <v>21</v>
      </c>
      <c r="V16" s="2">
        <v>22</v>
      </c>
      <c r="W16" s="2">
        <v>23</v>
      </c>
      <c r="X16" s="2">
        <v>24</v>
      </c>
      <c r="Y16" s="2">
        <v>25</v>
      </c>
      <c r="Z16" s="2">
        <v>26</v>
      </c>
    </row>
  </sheetData>
  <mergeCells count="2">
    <mergeCell ref="H1:M1"/>
    <mergeCell ref="O1:Z1"/>
  </mergeCells>
  <hyperlinks>
    <hyperlink ref="B3" r:id="rId1" xr:uid="{5A0DDE00-483D-4713-9A63-D7F405CA0ACB}"/>
    <hyperlink ref="B4:B14" r:id="rId2" display="aa@maryville.edu" xr:uid="{C23239B9-75F3-4074-A2E5-497E0EB1BF08}"/>
    <hyperlink ref="B4" r:id="rId3" xr:uid="{A8398B3C-4B1D-4868-8D8B-EF056CF1BA39}"/>
    <hyperlink ref="B5" r:id="rId4" xr:uid="{658F9D17-1488-462E-815B-DE710242E7DB}"/>
    <hyperlink ref="B6" r:id="rId5" xr:uid="{39DA7249-9DDA-4297-81C8-EEA804170F04}"/>
    <hyperlink ref="B7" r:id="rId6" xr:uid="{4FE5B542-E949-4B57-B20A-8BC7D42D5A4B}"/>
    <hyperlink ref="B8" r:id="rId7" xr:uid="{0481ADC1-42AD-407C-986E-5B7D4154ED1F}"/>
    <hyperlink ref="B9" r:id="rId8" xr:uid="{2918A973-960F-4CCA-ADBA-2CFD9A99691E}"/>
    <hyperlink ref="B10" r:id="rId9" xr:uid="{505AC4E1-33CE-4802-B81D-B9D120739650}"/>
    <hyperlink ref="B11" r:id="rId10" xr:uid="{9C086C42-BDB4-4ABA-B44D-9A63DD3DD271}"/>
    <hyperlink ref="B12" r:id="rId11" xr:uid="{8E9A4C79-C440-4E09-B069-E3ACE076487A}"/>
    <hyperlink ref="B13" r:id="rId12" xr:uid="{4BF6C4B4-0658-4D14-9270-8691501A7910}"/>
    <hyperlink ref="B14" r:id="rId13" xr:uid="{CFD95629-E066-4AE4-B046-C4E229EC4F9C}"/>
  </hyperlinks>
  <pageMargins left="0.75" right="0.75" top="1" bottom="1" header="0.5" footer="0.5"/>
  <pageSetup scale="74" orientation="landscape" r:id="rId1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 Prog</vt:lpstr>
      <vt:lpstr>Student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2022-04-21T17:15:26Z</cp:lastPrinted>
  <dcterms:created xsi:type="dcterms:W3CDTF">2022-04-21T16:13:30Z</dcterms:created>
  <dcterms:modified xsi:type="dcterms:W3CDTF">2022-04-21T17:15:49Z</dcterms:modified>
</cp:coreProperties>
</file>