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190A32A2-7503-49E0-8AE7-042BBF66ACB0}" xr6:coauthVersionLast="47" xr6:coauthVersionMax="47" xr10:uidLastSave="{00000000-0000-0000-0000-000000000000}"/>
  <bookViews>
    <workbookView xWindow="-120" yWindow="-120" windowWidth="23280" windowHeight="14880" activeTab="1" xr2:uid="{1ECEFE18-3C07-4D4E-87E9-2992F006F794}"/>
  </bookViews>
  <sheets>
    <sheet name="Annuity " sheetId="1" r:id="rId1"/>
    <sheet name="Qx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_xlnm.Print_Titles" localSheetId="0">'Annuity '!$B:$H,'Annuity '!$10:$11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C72" i="1" l="1"/>
  <c r="D72" i="1" s="1"/>
  <c r="C74" i="1"/>
  <c r="C73" i="1"/>
  <c r="D73" i="1" s="1"/>
  <c r="C99" i="1"/>
  <c r="D99" i="1" s="1"/>
  <c r="C84" i="1"/>
  <c r="D84" i="1" s="1"/>
  <c r="C98" i="1"/>
  <c r="D98" i="1" s="1"/>
  <c r="C97" i="1"/>
  <c r="D97" i="1" s="1"/>
  <c r="C100" i="1"/>
  <c r="D100" i="1" s="1"/>
  <c r="H12" i="1"/>
  <c r="C89" i="1"/>
  <c r="D89" i="1" s="1"/>
  <c r="C92" i="1"/>
  <c r="D92" i="1" s="1"/>
  <c r="C91" i="1"/>
  <c r="D91" i="1" s="1"/>
  <c r="B101" i="1"/>
  <c r="C88" i="1"/>
  <c r="D88" i="1" s="1"/>
  <c r="C87" i="1"/>
  <c r="D87" i="1" s="1"/>
  <c r="C90" i="1"/>
  <c r="D90" i="1" s="1"/>
  <c r="C96" i="1"/>
  <c r="D96" i="1" s="1"/>
  <c r="C95" i="1"/>
  <c r="D95" i="1" s="1"/>
  <c r="C94" i="1"/>
  <c r="D94" i="1" s="1"/>
  <c r="C86" i="1"/>
  <c r="D86" i="1" s="1"/>
  <c r="C93" i="1"/>
  <c r="D93" i="1" s="1"/>
  <c r="C85" i="1"/>
  <c r="D85" i="1" s="1"/>
  <c r="C59" i="1"/>
  <c r="D59" i="1" s="1"/>
  <c r="C46" i="1"/>
  <c r="D46" i="1" s="1"/>
  <c r="C34" i="1"/>
  <c r="D34" i="1" s="1"/>
  <c r="C21" i="1"/>
  <c r="D21" i="1" s="1"/>
  <c r="C64" i="1"/>
  <c r="D64" i="1" s="1"/>
  <c r="C47" i="1"/>
  <c r="D47" i="1" s="1"/>
  <c r="C22" i="1"/>
  <c r="D22" i="1" s="1"/>
  <c r="C12" i="1"/>
  <c r="D12" i="1" s="1"/>
  <c r="E13" i="1" s="1"/>
  <c r="H13" i="1" s="1"/>
  <c r="C82" i="1"/>
  <c r="D82" i="1" s="1"/>
  <c r="C58" i="1"/>
  <c r="D58" i="1" s="1"/>
  <c r="C45" i="1"/>
  <c r="D45" i="1" s="1"/>
  <c r="C31" i="1"/>
  <c r="D31" i="1" s="1"/>
  <c r="C19" i="1"/>
  <c r="C81" i="1"/>
  <c r="D81" i="1" s="1"/>
  <c r="C55" i="1"/>
  <c r="D55" i="1" s="1"/>
  <c r="C43" i="1"/>
  <c r="D43" i="1" s="1"/>
  <c r="C30" i="1"/>
  <c r="D30" i="1" s="1"/>
  <c r="C18" i="1"/>
  <c r="D18" i="1" s="1"/>
  <c r="C79" i="1"/>
  <c r="D79" i="1" s="1"/>
  <c r="C54" i="1"/>
  <c r="D54" i="1" s="1"/>
  <c r="C42" i="1"/>
  <c r="D42" i="1" s="1"/>
  <c r="C29" i="1"/>
  <c r="D29" i="1" s="1"/>
  <c r="C15" i="1"/>
  <c r="D15" i="1" s="1"/>
  <c r="C75" i="1"/>
  <c r="D75" i="1" s="1"/>
  <c r="C53" i="1"/>
  <c r="D53" i="1" s="1"/>
  <c r="C39" i="1"/>
  <c r="D39" i="1" s="1"/>
  <c r="C27" i="1"/>
  <c r="D27" i="1" s="1"/>
  <c r="C14" i="1"/>
  <c r="D14" i="1" s="1"/>
  <c r="C66" i="1"/>
  <c r="D66" i="1" s="1"/>
  <c r="C51" i="1"/>
  <c r="D51" i="1" s="1"/>
  <c r="C38" i="1"/>
  <c r="D38" i="1" s="1"/>
  <c r="C26" i="1"/>
  <c r="D26" i="1" s="1"/>
  <c r="C13" i="1"/>
  <c r="D13" i="1" s="1"/>
  <c r="C65" i="1"/>
  <c r="D65" i="1" s="1"/>
  <c r="C50" i="1"/>
  <c r="D50" i="1" s="1"/>
  <c r="C37" i="1"/>
  <c r="D37" i="1" s="1"/>
  <c r="C23" i="1"/>
  <c r="D23" i="1" s="1"/>
  <c r="C35" i="1"/>
  <c r="D35" i="1" s="1"/>
  <c r="C80" i="1"/>
  <c r="D80" i="1" s="1"/>
  <c r="C60" i="1"/>
  <c r="D60" i="1" s="1"/>
  <c r="C52" i="1"/>
  <c r="D52" i="1" s="1"/>
  <c r="C44" i="1"/>
  <c r="D44" i="1" s="1"/>
  <c r="C36" i="1"/>
  <c r="D36" i="1" s="1"/>
  <c r="C28" i="1"/>
  <c r="D28" i="1" s="1"/>
  <c r="C20" i="1"/>
  <c r="D20" i="1" s="1"/>
  <c r="D19" i="1"/>
  <c r="C71" i="1"/>
  <c r="D71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67" i="1"/>
  <c r="D67" i="1" s="1"/>
  <c r="C56" i="1"/>
  <c r="D56" i="1" s="1"/>
  <c r="C48" i="1"/>
  <c r="D48" i="1" s="1"/>
  <c r="C40" i="1"/>
  <c r="D40" i="1" s="1"/>
  <c r="C32" i="1"/>
  <c r="D32" i="1" s="1"/>
  <c r="C24" i="1"/>
  <c r="D24" i="1" s="1"/>
  <c r="C16" i="1"/>
  <c r="D16" i="1" s="1"/>
  <c r="C62" i="1"/>
  <c r="D62" i="1" s="1"/>
  <c r="D74" i="1"/>
  <c r="C63" i="1"/>
  <c r="D63" i="1" s="1"/>
  <c r="C83" i="1"/>
  <c r="D83" i="1" s="1"/>
  <c r="C61" i="1"/>
  <c r="D61" i="1" s="1"/>
  <c r="C77" i="1"/>
  <c r="D77" i="1" s="1"/>
  <c r="C69" i="1"/>
  <c r="D69" i="1" s="1"/>
  <c r="C76" i="1"/>
  <c r="D76" i="1" s="1"/>
  <c r="C68" i="1"/>
  <c r="D68" i="1" s="1"/>
  <c r="C78" i="1"/>
  <c r="D78" i="1" s="1"/>
  <c r="C70" i="1"/>
  <c r="D70" i="1" s="1"/>
  <c r="E14" i="1" l="1"/>
  <c r="H14" i="1" s="1"/>
  <c r="C101" i="1"/>
  <c r="D101" i="1" s="1"/>
  <c r="B102" i="1"/>
  <c r="E15" i="1" l="1"/>
  <c r="H15" i="1" s="1"/>
  <c r="B103" i="1"/>
  <c r="C102" i="1"/>
  <c r="D102" i="1" s="1"/>
  <c r="E16" i="1" l="1"/>
  <c r="H16" i="1" s="1"/>
  <c r="B104" i="1"/>
  <c r="C103" i="1"/>
  <c r="D103" i="1" s="1"/>
  <c r="E17" i="1" l="1"/>
  <c r="H17" i="1" s="1"/>
  <c r="B105" i="1"/>
  <c r="C104" i="1"/>
  <c r="D104" i="1" s="1"/>
  <c r="E18" i="1" l="1"/>
  <c r="H18" i="1" s="1"/>
  <c r="B106" i="1"/>
  <c r="C105" i="1"/>
  <c r="D105" i="1" s="1"/>
  <c r="E19" i="1" l="1"/>
  <c r="H19" i="1" s="1"/>
  <c r="B107" i="1"/>
  <c r="C106" i="1"/>
  <c r="D106" i="1" s="1"/>
  <c r="E20" i="1" l="1"/>
  <c r="H20" i="1" s="1"/>
  <c r="B108" i="1"/>
  <c r="C107" i="1"/>
  <c r="D107" i="1" s="1"/>
  <c r="E21" i="1" l="1"/>
  <c r="H21" i="1" s="1"/>
  <c r="B109" i="1"/>
  <c r="C108" i="1"/>
  <c r="D108" i="1" s="1"/>
  <c r="E22" i="1" l="1"/>
  <c r="H22" i="1" s="1"/>
  <c r="B110" i="1"/>
  <c r="C109" i="1"/>
  <c r="D109" i="1" s="1"/>
  <c r="E23" i="1" l="1"/>
  <c r="H23" i="1" s="1"/>
  <c r="B111" i="1"/>
  <c r="C110" i="1"/>
  <c r="D110" i="1" s="1"/>
  <c r="E24" i="1" l="1"/>
  <c r="H24" i="1" s="1"/>
  <c r="B112" i="1"/>
  <c r="C111" i="1"/>
  <c r="D111" i="1" s="1"/>
  <c r="E25" i="1" l="1"/>
  <c r="H25" i="1" s="1"/>
  <c r="B113" i="1"/>
  <c r="D113" i="1" s="1"/>
  <c r="C112" i="1"/>
  <c r="D112" i="1" s="1"/>
  <c r="E26" i="1" l="1"/>
  <c r="H26" i="1" s="1"/>
  <c r="E27" i="1" l="1"/>
  <c r="H27" i="1" s="1"/>
  <c r="E28" i="1" l="1"/>
  <c r="H28" i="1" s="1"/>
  <c r="E29" i="1"/>
  <c r="H29" i="1" s="1"/>
  <c r="E30" i="1" l="1"/>
  <c r="H30" i="1" s="1"/>
  <c r="E31" i="1" l="1"/>
  <c r="H31" i="1" s="1"/>
  <c r="E32" i="1" l="1"/>
  <c r="H32" i="1" s="1"/>
  <c r="E33" i="1" l="1"/>
  <c r="H33" i="1" s="1"/>
  <c r="E34" i="1" l="1"/>
  <c r="H34" i="1" s="1"/>
  <c r="E35" i="1" l="1"/>
  <c r="H35" i="1" s="1"/>
  <c r="E36" i="1" l="1"/>
  <c r="H36" i="1" s="1"/>
  <c r="E37" i="1" l="1"/>
  <c r="H37" i="1" s="1"/>
  <c r="E38" i="1" l="1"/>
  <c r="H38" i="1" s="1"/>
  <c r="E39" i="1" l="1"/>
  <c r="H39" i="1" s="1"/>
  <c r="E40" i="1" l="1"/>
  <c r="H40" i="1" s="1"/>
  <c r="E41" i="1" l="1"/>
  <c r="H41" i="1" s="1"/>
  <c r="E42" i="1" l="1"/>
  <c r="H42" i="1" s="1"/>
  <c r="E43" i="1" l="1"/>
  <c r="H43" i="1" s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s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H7" i="1" l="1"/>
  <c r="H8" i="1" s="1"/>
</calcChain>
</file>

<file path=xl/sharedStrings.xml><?xml version="1.0" encoding="utf-8"?>
<sst xmlns="http://schemas.openxmlformats.org/spreadsheetml/2006/main" count="15" uniqueCount="14">
  <si>
    <t>qx</t>
  </si>
  <si>
    <t>Age</t>
  </si>
  <si>
    <t>Mortality Table</t>
  </si>
  <si>
    <t xml:space="preserve">Life Annuity </t>
  </si>
  <si>
    <t xml:space="preserve">Current Age </t>
  </si>
  <si>
    <t>Annual Payment</t>
  </si>
  <si>
    <t xml:space="preserve">Interest Rate </t>
  </si>
  <si>
    <t xml:space="preserve">Annuity Factor </t>
  </si>
  <si>
    <t xml:space="preserve">Annuity Value </t>
  </si>
  <si>
    <t xml:space="preserve">Excel Calculations </t>
  </si>
  <si>
    <t xml:space="preserve">Age </t>
  </si>
  <si>
    <t>px</t>
  </si>
  <si>
    <t>tpx</t>
  </si>
  <si>
    <t xml:space="preserve">Discount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</si>
</sst>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2" fillId="0" borderId="0" xfId="3"/>
    <xf numFmtId="0" fontId="2" fillId="0" borderId="0" xfId="3" applyAlignment="1">
      <alignment horizontal="center"/>
    </xf>
    <xf numFmtId="164" fontId="2" fillId="2" borderId="1" xfId="3" applyNumberFormat="1" applyFill="1" applyBorder="1" applyAlignment="1">
      <alignment horizontal="center"/>
    </xf>
    <xf numFmtId="0" fontId="2" fillId="0" borderId="1" xfId="3" applyBorder="1" applyAlignment="1">
      <alignment horizontal="center"/>
    </xf>
    <xf numFmtId="0" fontId="2" fillId="2" borderId="1" xfId="3" applyFill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0" xfId="0" applyFont="1"/>
    <xf numFmtId="0" fontId="0" fillId="5" borderId="0" xfId="0" applyFill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3" xfId="3" applyFont="1" applyFill="1" applyBorder="1" applyAlignment="1"/>
    <xf numFmtId="0" fontId="4" fillId="3" borderId="4" xfId="3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44" fontId="0" fillId="5" borderId="0" xfId="1" applyFont="1" applyFill="1"/>
    <xf numFmtId="10" fontId="0" fillId="5" borderId="0" xfId="2" applyNumberFormat="1" applyFont="1" applyFill="1"/>
    <xf numFmtId="44" fontId="0" fillId="0" borderId="0" xfId="0" applyNumberFormat="1"/>
  </cellXfs>
  <cellStyles count="4">
    <cellStyle name="Currency" xfId="1" builtinId="4"/>
    <cellStyle name="Normal" xfId="0" builtinId="0"/>
    <cellStyle name="Normal 2" xfId="3" xr:uid="{B6994EB8-CB25-46B8-B7DC-13C2FA219B7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D948-C21B-4919-AD60-49592BD334E7}">
  <sheetPr>
    <pageSetUpPr fitToPage="1"/>
  </sheetPr>
  <dimension ref="B1:H113"/>
  <sheetViews>
    <sheetView showGridLines="0" workbookViewId="0">
      <pane ySplit="11" topLeftCell="A12" activePane="bottomLeft" state="frozen"/>
      <selection pane="bottomLeft" activeCell="H3" sqref="H3"/>
    </sheetView>
  </sheetViews>
  <sheetFormatPr defaultRowHeight="15" x14ac:dyDescent="0.25"/>
  <cols>
    <col min="1" max="1" width="3.28515625" customWidth="1"/>
    <col min="6" max="6" width="2.7109375" customWidth="1"/>
    <col min="7" max="7" width="18.28515625" customWidth="1"/>
    <col min="8" max="8" width="18.42578125" customWidth="1"/>
  </cols>
  <sheetData>
    <row r="1" spans="2:8" ht="15.75" thickBot="1" x14ac:dyDescent="0.3"/>
    <row r="2" spans="2:8" ht="16.5" thickBot="1" x14ac:dyDescent="0.3">
      <c r="B2" s="7" t="s">
        <v>3</v>
      </c>
      <c r="C2" s="8"/>
      <c r="D2" s="8"/>
      <c r="E2" s="8"/>
      <c r="F2" s="8"/>
      <c r="G2" s="8"/>
      <c r="H2" s="9"/>
    </row>
    <row r="3" spans="2:8" ht="15.75" x14ac:dyDescent="0.25">
      <c r="B3" s="10" t="s">
        <v>4</v>
      </c>
      <c r="C3" s="10"/>
      <c r="H3" s="11"/>
    </row>
    <row r="4" spans="2:8" ht="15.75" x14ac:dyDescent="0.25">
      <c r="B4" s="10" t="s">
        <v>5</v>
      </c>
      <c r="C4" s="10"/>
      <c r="H4" s="21"/>
    </row>
    <row r="5" spans="2:8" ht="15.75" x14ac:dyDescent="0.25">
      <c r="B5" s="10" t="s">
        <v>6</v>
      </c>
      <c r="C5" s="10"/>
      <c r="H5" s="22"/>
    </row>
    <row r="6" spans="2:8" ht="5.25" customHeight="1" x14ac:dyDescent="0.25">
      <c r="B6" s="10"/>
      <c r="C6" s="10"/>
    </row>
    <row r="7" spans="2:8" ht="15.75" x14ac:dyDescent="0.25">
      <c r="B7" s="10" t="s">
        <v>7</v>
      </c>
      <c r="C7" s="10"/>
      <c r="H7" s="19">
        <f>SUM(H12:H113)</f>
        <v>0</v>
      </c>
    </row>
    <row r="8" spans="2:8" ht="15.75" x14ac:dyDescent="0.25">
      <c r="B8" s="10" t="s">
        <v>8</v>
      </c>
      <c r="C8" s="10"/>
      <c r="H8" s="23">
        <f>IF(H4="",0,H7*H4)</f>
        <v>0</v>
      </c>
    </row>
    <row r="9" spans="2:8" ht="6.75" customHeight="1" thickBot="1" x14ac:dyDescent="0.3"/>
    <row r="10" spans="2:8" ht="16.5" thickBot="1" x14ac:dyDescent="0.3">
      <c r="B10" s="12" t="s">
        <v>9</v>
      </c>
      <c r="C10" s="13"/>
      <c r="D10" s="13"/>
      <c r="E10" s="13"/>
      <c r="F10" s="13"/>
      <c r="G10" s="13"/>
      <c r="H10" s="14"/>
    </row>
    <row r="11" spans="2:8" ht="15.75" x14ac:dyDescent="0.25">
      <c r="B11" s="10" t="s">
        <v>10</v>
      </c>
      <c r="C11" s="16" t="s">
        <v>0</v>
      </c>
      <c r="D11" s="16" t="s">
        <v>11</v>
      </c>
      <c r="E11" s="16" t="s">
        <v>12</v>
      </c>
      <c r="G11" s="15" t="s">
        <v>13</v>
      </c>
      <c r="H11" s="15"/>
    </row>
    <row r="12" spans="2:8" x14ac:dyDescent="0.25">
      <c r="B12">
        <f>IF(H3="",65,H3)</f>
        <v>65</v>
      </c>
      <c r="C12">
        <f>IF(B12&gt;120,"",VLOOKUP(B12,Qx!$B$4:$C$119,2))</f>
        <v>1.4534999999999999E-2</v>
      </c>
      <c r="D12">
        <f>IF(B12="","",1-C12)</f>
        <v>0.98546500000000004</v>
      </c>
      <c r="E12" s="20">
        <v>1</v>
      </c>
      <c r="H12">
        <f>IF($H$5="",0,E12/(1+$H$5)^(B12-$B$12))</f>
        <v>0</v>
      </c>
    </row>
    <row r="13" spans="2:8" x14ac:dyDescent="0.25">
      <c r="B13">
        <f>IF(B12&gt;120,"",B12+1)</f>
        <v>66</v>
      </c>
      <c r="C13">
        <f>IF(B13&gt;120,"",VLOOKUP(B13,Qx!$B$4:$C$119,2))</f>
        <v>1.6239E-2</v>
      </c>
      <c r="D13">
        <f t="shared" ref="D13:D76" si="0">IF(B13="","",1-C13)</f>
        <v>0.983761</v>
      </c>
      <c r="E13">
        <f>IF(B13="","",E12*D12)</f>
        <v>0.98546500000000004</v>
      </c>
      <c r="H13">
        <f t="shared" ref="H13:H76" si="1">IF($H$5="",0,E13/(1+$H$5)^(B13-$B$12))</f>
        <v>0</v>
      </c>
    </row>
    <row r="14" spans="2:8" x14ac:dyDescent="0.25">
      <c r="B14">
        <f t="shared" ref="B14:B77" si="2">IF(B13&gt;120,"",B13+1)</f>
        <v>67</v>
      </c>
      <c r="C14">
        <f>IF(B14&gt;120,"",VLOOKUP(B14,Qx!$B$4:$C$119,2))</f>
        <v>1.8034000000000001E-2</v>
      </c>
      <c r="D14">
        <f t="shared" si="0"/>
        <v>0.98196600000000001</v>
      </c>
      <c r="E14">
        <f t="shared" ref="E14:E61" si="3">IF(B14="","",E13*D13)</f>
        <v>0.96946203386500007</v>
      </c>
      <c r="H14">
        <f t="shared" si="1"/>
        <v>0</v>
      </c>
    </row>
    <row r="15" spans="2:8" x14ac:dyDescent="0.25">
      <c r="B15">
        <f t="shared" si="2"/>
        <v>68</v>
      </c>
      <c r="C15">
        <f>IF(B15&gt;120,"",VLOOKUP(B15,Qx!$B$4:$C$119,2))</f>
        <v>1.9859000000000002E-2</v>
      </c>
      <c r="D15">
        <f t="shared" si="0"/>
        <v>0.98014100000000004</v>
      </c>
      <c r="E15">
        <f t="shared" si="3"/>
        <v>0.95197875554627864</v>
      </c>
      <c r="H15">
        <f t="shared" si="1"/>
        <v>0</v>
      </c>
    </row>
    <row r="16" spans="2:8" x14ac:dyDescent="0.25">
      <c r="B16">
        <f t="shared" si="2"/>
        <v>69</v>
      </c>
      <c r="C16">
        <f>IF(B16&gt;120,"",VLOOKUP(B16,Qx!$B$4:$C$119,2))</f>
        <v>2.1728999999999998E-2</v>
      </c>
      <c r="D16">
        <f t="shared" si="0"/>
        <v>0.978271</v>
      </c>
      <c r="E16">
        <f t="shared" si="3"/>
        <v>0.93307340943988515</v>
      </c>
      <c r="H16">
        <f t="shared" si="1"/>
        <v>0</v>
      </c>
    </row>
    <row r="17" spans="2:8" x14ac:dyDescent="0.25">
      <c r="B17">
        <f t="shared" si="2"/>
        <v>70</v>
      </c>
      <c r="C17">
        <f>IF(B17&gt;120,"",VLOOKUP(B17,Qx!$B$4:$C$119,2))</f>
        <v>2.3730000000000001E-2</v>
      </c>
      <c r="D17">
        <f t="shared" si="0"/>
        <v>0.97626999999999997</v>
      </c>
      <c r="E17">
        <f t="shared" si="3"/>
        <v>0.91279865732616594</v>
      </c>
      <c r="H17">
        <f t="shared" si="1"/>
        <v>0</v>
      </c>
    </row>
    <row r="18" spans="2:8" x14ac:dyDescent="0.25">
      <c r="B18">
        <f t="shared" si="2"/>
        <v>71</v>
      </c>
      <c r="C18">
        <f>IF(B18&gt;120,"",VLOOKUP(B18,Qx!$B$4:$C$119,2))</f>
        <v>2.5950999999999998E-2</v>
      </c>
      <c r="D18">
        <f t="shared" si="0"/>
        <v>0.97404900000000005</v>
      </c>
      <c r="E18">
        <f t="shared" si="3"/>
        <v>0.89113794518781597</v>
      </c>
      <c r="H18">
        <f t="shared" si="1"/>
        <v>0</v>
      </c>
    </row>
    <row r="19" spans="2:8" x14ac:dyDescent="0.25">
      <c r="B19">
        <f t="shared" si="2"/>
        <v>72</v>
      </c>
      <c r="C19">
        <f>IF(B19&gt;120,"",VLOOKUP(B19,Qx!$B$4:$C$119,2))</f>
        <v>2.8480999999999999E-2</v>
      </c>
      <c r="D19">
        <f t="shared" si="0"/>
        <v>0.97151900000000002</v>
      </c>
      <c r="E19">
        <f t="shared" si="3"/>
        <v>0.868012024372247</v>
      </c>
      <c r="H19">
        <f t="shared" si="1"/>
        <v>0</v>
      </c>
    </row>
    <row r="20" spans="2:8" x14ac:dyDescent="0.25">
      <c r="B20">
        <f t="shared" si="2"/>
        <v>73</v>
      </c>
      <c r="C20">
        <f>IF(B20&gt;120,"",VLOOKUP(B20,Qx!$B$4:$C$119,2))</f>
        <v>3.1201E-2</v>
      </c>
      <c r="D20">
        <f t="shared" si="0"/>
        <v>0.96879899999999997</v>
      </c>
      <c r="E20">
        <f t="shared" si="3"/>
        <v>0.84329017390610106</v>
      </c>
      <c r="H20">
        <f t="shared" si="1"/>
        <v>0</v>
      </c>
    </row>
    <row r="21" spans="2:8" x14ac:dyDescent="0.25">
      <c r="B21">
        <f t="shared" si="2"/>
        <v>74</v>
      </c>
      <c r="C21">
        <f>IF(B21&gt;120,"",VLOOKUP(B21,Qx!$B$4:$C$119,2))</f>
        <v>3.4050999999999998E-2</v>
      </c>
      <c r="D21">
        <f t="shared" si="0"/>
        <v>0.96594899999999995</v>
      </c>
      <c r="E21">
        <f t="shared" si="3"/>
        <v>0.81697867719005679</v>
      </c>
      <c r="H21">
        <f t="shared" si="1"/>
        <v>0</v>
      </c>
    </row>
    <row r="22" spans="2:8" x14ac:dyDescent="0.25">
      <c r="B22">
        <f t="shared" si="2"/>
        <v>75</v>
      </c>
      <c r="C22">
        <f>IF(B22&gt;120,"",VLOOKUP(B22,Qx!$B$4:$C$119,2))</f>
        <v>3.7211000000000001E-2</v>
      </c>
      <c r="D22">
        <f t="shared" si="0"/>
        <v>0.96278900000000001</v>
      </c>
      <c r="E22">
        <f t="shared" si="3"/>
        <v>0.78915973625305813</v>
      </c>
      <c r="H22">
        <f t="shared" si="1"/>
        <v>0</v>
      </c>
    </row>
    <row r="23" spans="2:8" x14ac:dyDescent="0.25">
      <c r="B23">
        <f t="shared" si="2"/>
        <v>76</v>
      </c>
      <c r="C23">
        <f>IF(B23&gt;120,"",VLOOKUP(B23,Qx!$B$4:$C$119,2))</f>
        <v>4.0857999999999998E-2</v>
      </c>
      <c r="D23">
        <f t="shared" si="0"/>
        <v>0.95914200000000005</v>
      </c>
      <c r="E23">
        <f t="shared" si="3"/>
        <v>0.75979431330734559</v>
      </c>
      <c r="H23">
        <f t="shared" si="1"/>
        <v>0</v>
      </c>
    </row>
    <row r="24" spans="2:8" x14ac:dyDescent="0.25">
      <c r="B24">
        <f t="shared" si="2"/>
        <v>77</v>
      </c>
      <c r="C24">
        <f>IF(B24&gt;120,"",VLOOKUP(B24,Qx!$B$4:$C$119,2))</f>
        <v>4.5171000000000003E-2</v>
      </c>
      <c r="D24">
        <f t="shared" si="0"/>
        <v>0.95482900000000004</v>
      </c>
      <c r="E24">
        <f t="shared" si="3"/>
        <v>0.72875063725423406</v>
      </c>
      <c r="H24">
        <f t="shared" si="1"/>
        <v>0</v>
      </c>
    </row>
    <row r="25" spans="2:8" x14ac:dyDescent="0.25">
      <c r="B25">
        <f t="shared" si="2"/>
        <v>78</v>
      </c>
      <c r="C25">
        <f>IF(B25&gt;120,"",VLOOKUP(B25,Qx!$B$4:$C$119,2))</f>
        <v>5.0210999999999999E-2</v>
      </c>
      <c r="D25">
        <f t="shared" si="0"/>
        <v>0.94978899999999999</v>
      </c>
      <c r="E25">
        <f t="shared" si="3"/>
        <v>0.69583224221882312</v>
      </c>
      <c r="H25">
        <f t="shared" si="1"/>
        <v>0</v>
      </c>
    </row>
    <row r="26" spans="2:8" x14ac:dyDescent="0.25">
      <c r="B26">
        <f t="shared" si="2"/>
        <v>79</v>
      </c>
      <c r="C26">
        <f>IF(B26&gt;120,"",VLOOKUP(B26,Qx!$B$4:$C$119,2))</f>
        <v>5.5861000000000001E-2</v>
      </c>
      <c r="D26">
        <f t="shared" si="0"/>
        <v>0.94413899999999995</v>
      </c>
      <c r="E26">
        <f t="shared" si="3"/>
        <v>0.66089380950477383</v>
      </c>
      <c r="H26">
        <f t="shared" si="1"/>
        <v>0</v>
      </c>
    </row>
    <row r="27" spans="2:8" x14ac:dyDescent="0.25">
      <c r="B27">
        <f t="shared" si="2"/>
        <v>80</v>
      </c>
      <c r="C27">
        <f>IF(B27&gt;120,"",VLOOKUP(B27,Qx!$B$4:$C$119,2))</f>
        <v>6.2026999999999999E-2</v>
      </c>
      <c r="D27">
        <f t="shared" si="0"/>
        <v>0.93797299999999995</v>
      </c>
      <c r="E27">
        <f t="shared" si="3"/>
        <v>0.62397562041202759</v>
      </c>
      <c r="H27">
        <f t="shared" si="1"/>
        <v>0</v>
      </c>
    </row>
    <row r="28" spans="2:8" x14ac:dyDescent="0.25">
      <c r="B28">
        <f t="shared" si="2"/>
        <v>81</v>
      </c>
      <c r="C28">
        <f>IF(B28&gt;120,"",VLOOKUP(B28,Qx!$B$4:$C$119,2))</f>
        <v>6.8614999999999995E-2</v>
      </c>
      <c r="D28">
        <f t="shared" si="0"/>
        <v>0.93138500000000002</v>
      </c>
      <c r="E28">
        <f t="shared" si="3"/>
        <v>0.58527228460473069</v>
      </c>
      <c r="H28">
        <f t="shared" si="1"/>
        <v>0</v>
      </c>
    </row>
    <row r="29" spans="2:8" x14ac:dyDescent="0.25">
      <c r="B29">
        <f t="shared" si="2"/>
        <v>82</v>
      </c>
      <c r="C29">
        <f>IF(B29&gt;120,"",VLOOKUP(B29,Qx!$B$4:$C$119,2))</f>
        <v>7.5532000000000002E-2</v>
      </c>
      <c r="D29">
        <f t="shared" si="0"/>
        <v>0.92446799999999996</v>
      </c>
      <c r="E29">
        <f t="shared" si="3"/>
        <v>0.54511382679657705</v>
      </c>
      <c r="H29">
        <f t="shared" si="1"/>
        <v>0</v>
      </c>
    </row>
    <row r="30" spans="2:8" x14ac:dyDescent="0.25">
      <c r="B30">
        <f t="shared" si="2"/>
        <v>83</v>
      </c>
      <c r="C30">
        <f>IF(B30&gt;120,"",VLOOKUP(B30,Qx!$B$4:$C$119,2))</f>
        <v>8.251E-2</v>
      </c>
      <c r="D30">
        <f t="shared" si="0"/>
        <v>0.91749000000000003</v>
      </c>
      <c r="E30">
        <f t="shared" si="3"/>
        <v>0.503940289230978</v>
      </c>
      <c r="H30">
        <f t="shared" si="1"/>
        <v>0</v>
      </c>
    </row>
    <row r="31" spans="2:8" x14ac:dyDescent="0.25">
      <c r="B31">
        <f t="shared" si="2"/>
        <v>84</v>
      </c>
      <c r="C31">
        <f>IF(B31&gt;120,"",VLOOKUP(B31,Qx!$B$4:$C$119,2))</f>
        <v>8.9612999999999998E-2</v>
      </c>
      <c r="D31">
        <f t="shared" si="0"/>
        <v>0.91038700000000006</v>
      </c>
      <c r="E31">
        <f t="shared" si="3"/>
        <v>0.46236017596653001</v>
      </c>
      <c r="H31">
        <f t="shared" si="1"/>
        <v>0</v>
      </c>
    </row>
    <row r="32" spans="2:8" x14ac:dyDescent="0.25">
      <c r="B32">
        <f t="shared" si="2"/>
        <v>85</v>
      </c>
      <c r="C32">
        <f>IF(B32&gt;120,"",VLOOKUP(B32,Qx!$B$4:$C$119,2))</f>
        <v>9.7239999999999993E-2</v>
      </c>
      <c r="D32">
        <f t="shared" si="0"/>
        <v>0.90276000000000001</v>
      </c>
      <c r="E32">
        <f t="shared" si="3"/>
        <v>0.42092669351764139</v>
      </c>
      <c r="H32">
        <f t="shared" si="1"/>
        <v>0</v>
      </c>
    </row>
    <row r="33" spans="2:8" x14ac:dyDescent="0.25">
      <c r="B33">
        <f t="shared" si="2"/>
        <v>86</v>
      </c>
      <c r="C33">
        <f>IF(B33&gt;120,"",VLOOKUP(B33,Qx!$B$4:$C$119,2))</f>
        <v>0.105792</v>
      </c>
      <c r="D33">
        <f t="shared" si="0"/>
        <v>0.894208</v>
      </c>
      <c r="E33">
        <f t="shared" si="3"/>
        <v>0.37999578183998595</v>
      </c>
      <c r="H33">
        <f t="shared" si="1"/>
        <v>0</v>
      </c>
    </row>
    <row r="34" spans="2:8" x14ac:dyDescent="0.25">
      <c r="B34">
        <f t="shared" si="2"/>
        <v>87</v>
      </c>
      <c r="C34">
        <f>IF(B34&gt;120,"",VLOOKUP(B34,Qx!$B$4:$C$119,2))</f>
        <v>0.115671</v>
      </c>
      <c r="D34">
        <f t="shared" si="0"/>
        <v>0.88432900000000003</v>
      </c>
      <c r="E34">
        <f t="shared" si="3"/>
        <v>0.33979526808757016</v>
      </c>
      <c r="H34">
        <f t="shared" si="1"/>
        <v>0</v>
      </c>
    </row>
    <row r="35" spans="2:8" x14ac:dyDescent="0.25">
      <c r="B35">
        <f t="shared" si="2"/>
        <v>88</v>
      </c>
      <c r="C35">
        <f>IF(B35&gt;120,"",VLOOKUP(B35,Qx!$B$4:$C$119,2))</f>
        <v>0.12698000000000001</v>
      </c>
      <c r="D35">
        <f t="shared" si="0"/>
        <v>0.87302000000000002</v>
      </c>
      <c r="E35">
        <f t="shared" si="3"/>
        <v>0.30049080963261282</v>
      </c>
      <c r="H35">
        <f t="shared" si="1"/>
        <v>0</v>
      </c>
    </row>
    <row r="36" spans="2:8" x14ac:dyDescent="0.25">
      <c r="B36">
        <f t="shared" si="2"/>
        <v>89</v>
      </c>
      <c r="C36">
        <f>IF(B36&gt;120,"",VLOOKUP(B36,Qx!$B$4:$C$119,2))</f>
        <v>0.13945199999999999</v>
      </c>
      <c r="D36">
        <f t="shared" si="0"/>
        <v>0.86054799999999998</v>
      </c>
      <c r="E36">
        <f t="shared" si="3"/>
        <v>0.26233448662546366</v>
      </c>
      <c r="H36">
        <f t="shared" si="1"/>
        <v>0</v>
      </c>
    </row>
    <row r="37" spans="2:8" x14ac:dyDescent="0.25">
      <c r="B37">
        <f t="shared" si="2"/>
        <v>90</v>
      </c>
      <c r="C37">
        <f>IF(B37&gt;120,"",VLOOKUP(B37,Qx!$B$4:$C$119,2))</f>
        <v>0.15293100000000001</v>
      </c>
      <c r="D37">
        <f t="shared" si="0"/>
        <v>0.84706899999999996</v>
      </c>
      <c r="E37">
        <f t="shared" si="3"/>
        <v>0.22575141779656949</v>
      </c>
      <c r="H37">
        <f t="shared" si="1"/>
        <v>0</v>
      </c>
    </row>
    <row r="38" spans="2:8" x14ac:dyDescent="0.25">
      <c r="B38">
        <f t="shared" si="2"/>
        <v>91</v>
      </c>
      <c r="C38">
        <f>IF(B38&gt;120,"",VLOOKUP(B38,Qx!$B$4:$C$119,2))</f>
        <v>0.16725999999999999</v>
      </c>
      <c r="D38">
        <f t="shared" si="0"/>
        <v>0.83274000000000004</v>
      </c>
      <c r="E38">
        <f t="shared" si="3"/>
        <v>0.19122702772152231</v>
      </c>
      <c r="H38">
        <f t="shared" si="1"/>
        <v>0</v>
      </c>
    </row>
    <row r="39" spans="2:8" x14ac:dyDescent="0.25">
      <c r="B39">
        <f t="shared" si="2"/>
        <v>92</v>
      </c>
      <c r="C39">
        <f>IF(B39&gt;120,"",VLOOKUP(B39,Qx!$B$4:$C$119,2))</f>
        <v>0.182281</v>
      </c>
      <c r="D39">
        <f t="shared" si="0"/>
        <v>0.81771899999999997</v>
      </c>
      <c r="E39">
        <f t="shared" si="3"/>
        <v>0.15924239506482049</v>
      </c>
      <c r="H39">
        <f t="shared" si="1"/>
        <v>0</v>
      </c>
    </row>
    <row r="40" spans="2:8" x14ac:dyDescent="0.25">
      <c r="B40">
        <f t="shared" si="2"/>
        <v>93</v>
      </c>
      <c r="C40">
        <f>IF(B40&gt;120,"",VLOOKUP(B40,Qx!$B$4:$C$119,2))</f>
        <v>0.19839200000000001</v>
      </c>
      <c r="D40">
        <f t="shared" si="0"/>
        <v>0.80160799999999999</v>
      </c>
      <c r="E40">
        <f t="shared" si="3"/>
        <v>0.13021553205000994</v>
      </c>
      <c r="H40">
        <f t="shared" si="1"/>
        <v>0</v>
      </c>
    </row>
    <row r="41" spans="2:8" x14ac:dyDescent="0.25">
      <c r="B41">
        <f t="shared" si="2"/>
        <v>94</v>
      </c>
      <c r="C41">
        <f>IF(B41&gt;120,"",VLOOKUP(B41,Qx!$B$4:$C$119,2))</f>
        <v>0.2157</v>
      </c>
      <c r="D41">
        <f t="shared" si="0"/>
        <v>0.7843</v>
      </c>
      <c r="E41">
        <f t="shared" si="3"/>
        <v>0.10438181221554436</v>
      </c>
      <c r="H41">
        <f t="shared" si="1"/>
        <v>0</v>
      </c>
    </row>
    <row r="42" spans="2:8" x14ac:dyDescent="0.25">
      <c r="B42">
        <f t="shared" si="2"/>
        <v>95</v>
      </c>
      <c r="C42">
        <f>IF(B42&gt;120,"",VLOOKUP(B42,Qx!$B$4:$C$119,2))</f>
        <v>0.23360600000000001</v>
      </c>
      <c r="D42">
        <f t="shared" si="0"/>
        <v>0.76639400000000002</v>
      </c>
      <c r="E42">
        <f t="shared" si="3"/>
        <v>8.1866655320651446E-2</v>
      </c>
      <c r="H42">
        <f t="shared" si="1"/>
        <v>0</v>
      </c>
    </row>
    <row r="43" spans="2:8" x14ac:dyDescent="0.25">
      <c r="B43">
        <f t="shared" si="2"/>
        <v>96</v>
      </c>
      <c r="C43">
        <f>IF(B43&gt;120,"",VLOOKUP(B43,Qx!$B$4:$C$119,2))</f>
        <v>0.25151000000000001</v>
      </c>
      <c r="D43">
        <f t="shared" si="0"/>
        <v>0.74848999999999999</v>
      </c>
      <c r="E43">
        <f t="shared" si="3"/>
        <v>6.2742113437815342E-2</v>
      </c>
      <c r="H43">
        <f t="shared" si="1"/>
        <v>0</v>
      </c>
    </row>
    <row r="44" spans="2:8" x14ac:dyDescent="0.25">
      <c r="B44">
        <f t="shared" si="2"/>
        <v>97</v>
      </c>
      <c r="C44">
        <f>IF(B44&gt;120,"",VLOOKUP(B44,Qx!$B$4:$C$119,2))</f>
        <v>0.26881500000000003</v>
      </c>
      <c r="D44">
        <f t="shared" si="0"/>
        <v>0.73118499999999997</v>
      </c>
      <c r="E44">
        <f t="shared" si="3"/>
        <v>4.6961844487070407E-2</v>
      </c>
    </row>
    <row r="45" spans="2:8" x14ac:dyDescent="0.25">
      <c r="B45">
        <f t="shared" si="2"/>
        <v>98</v>
      </c>
      <c r="C45">
        <f>IF(B45&gt;120,"",VLOOKUP(B45,Qx!$B$4:$C$119,2))</f>
        <v>0.285277</v>
      </c>
      <c r="D45">
        <f t="shared" si="0"/>
        <v>0.714723</v>
      </c>
      <c r="E45">
        <f t="shared" si="3"/>
        <v>3.4337796261278572E-2</v>
      </c>
    </row>
    <row r="46" spans="2:8" x14ac:dyDescent="0.25">
      <c r="B46">
        <f t="shared" si="2"/>
        <v>99</v>
      </c>
      <c r="C46">
        <f>IF(B46&gt;120,"",VLOOKUP(B46,Qx!$B$4:$C$119,2))</f>
        <v>0.30129800000000001</v>
      </c>
      <c r="D46">
        <f t="shared" si="0"/>
        <v>0.69870199999999993</v>
      </c>
      <c r="E46">
        <f t="shared" si="3"/>
        <v>2.4542012757249803E-2</v>
      </c>
    </row>
    <row r="47" spans="2:8" x14ac:dyDescent="0.25">
      <c r="B47">
        <f t="shared" si="2"/>
        <v>100</v>
      </c>
      <c r="C47">
        <f>IF(B47&gt;120,"",VLOOKUP(B47,Qx!$B$4:$C$119,2))</f>
        <v>0.31723800000000002</v>
      </c>
      <c r="D47">
        <f t="shared" si="0"/>
        <v>0.68276199999999998</v>
      </c>
      <c r="E47">
        <f t="shared" si="3"/>
        <v>1.714755339751595E-2</v>
      </c>
    </row>
    <row r="48" spans="2:8" x14ac:dyDescent="0.25">
      <c r="B48">
        <f t="shared" si="2"/>
        <v>101</v>
      </c>
      <c r="C48">
        <f>IF(B48&gt;120,"",VLOOKUP(B48,Qx!$B$4:$C$119,2))</f>
        <v>0.33346100000000001</v>
      </c>
      <c r="D48">
        <f t="shared" si="0"/>
        <v>0.66653899999999999</v>
      </c>
      <c r="E48">
        <f t="shared" si="3"/>
        <v>1.1707697852794784E-2</v>
      </c>
    </row>
    <row r="49" spans="2:5" x14ac:dyDescent="0.25">
      <c r="B49">
        <f t="shared" si="2"/>
        <v>102</v>
      </c>
      <c r="C49">
        <f>IF(B49&gt;120,"",VLOOKUP(B49,Qx!$B$4:$C$119,2))</f>
        <v>0.35032999999999997</v>
      </c>
      <c r="D49">
        <f t="shared" si="0"/>
        <v>0.64966999999999997</v>
      </c>
      <c r="E49">
        <f t="shared" si="3"/>
        <v>7.8036372191039828E-3</v>
      </c>
    </row>
    <row r="50" spans="2:5" x14ac:dyDescent="0.25">
      <c r="B50">
        <f t="shared" si="2"/>
        <v>103</v>
      </c>
      <c r="C50">
        <f>IF(B50&gt;120,"",VLOOKUP(B50,Qx!$B$4:$C$119,2))</f>
        <v>0.36854199999999998</v>
      </c>
      <c r="D50">
        <f t="shared" si="0"/>
        <v>0.63145800000000007</v>
      </c>
      <c r="E50">
        <f t="shared" si="3"/>
        <v>5.0697889921352841E-3</v>
      </c>
    </row>
    <row r="51" spans="2:5" x14ac:dyDescent="0.25">
      <c r="B51">
        <f t="shared" si="2"/>
        <v>104</v>
      </c>
      <c r="C51">
        <f>IF(B51&gt;120,"",VLOOKUP(B51,Qx!$B$4:$C$119,2))</f>
        <v>0.38785500000000001</v>
      </c>
      <c r="D51">
        <f t="shared" si="0"/>
        <v>0.61214499999999994</v>
      </c>
      <c r="E51">
        <f t="shared" si="3"/>
        <v>3.2013588173957627E-3</v>
      </c>
    </row>
    <row r="52" spans="2:5" x14ac:dyDescent="0.25">
      <c r="B52">
        <f t="shared" si="2"/>
        <v>105</v>
      </c>
      <c r="C52">
        <f>IF(B52&gt;120,"",VLOOKUP(B52,Qx!$B$4:$C$119,2))</f>
        <v>0.40722399999999997</v>
      </c>
      <c r="D52">
        <f t="shared" si="0"/>
        <v>0.59277599999999997</v>
      </c>
      <c r="E52">
        <f t="shared" si="3"/>
        <v>1.9596957932747289E-3</v>
      </c>
    </row>
    <row r="53" spans="2:5" x14ac:dyDescent="0.25">
      <c r="B53">
        <f t="shared" si="2"/>
        <v>106</v>
      </c>
      <c r="C53">
        <f>IF(B53&gt;120,"",VLOOKUP(B53,Qx!$B$4:$C$119,2))</f>
        <v>0.42559900000000001</v>
      </c>
      <c r="D53">
        <f t="shared" si="0"/>
        <v>0.57440099999999994</v>
      </c>
      <c r="E53">
        <f t="shared" si="3"/>
        <v>1.1616606335542207E-3</v>
      </c>
    </row>
    <row r="54" spans="2:5" x14ac:dyDescent="0.25">
      <c r="B54">
        <f t="shared" si="2"/>
        <v>107</v>
      </c>
      <c r="C54">
        <f>IF(B54&gt;120,"",VLOOKUP(B54,Qx!$B$4:$C$119,2))</f>
        <v>0.44193500000000002</v>
      </c>
      <c r="D54">
        <f t="shared" si="0"/>
        <v>0.55806500000000003</v>
      </c>
      <c r="E54">
        <f t="shared" si="3"/>
        <v>6.6725902957417787E-4</v>
      </c>
    </row>
    <row r="55" spans="2:5" x14ac:dyDescent="0.25">
      <c r="B55">
        <f t="shared" si="2"/>
        <v>108</v>
      </c>
      <c r="C55">
        <f>IF(B55&gt;120,"",VLOOKUP(B55,Qx!$B$4:$C$119,2))</f>
        <v>0.45755299999999999</v>
      </c>
      <c r="D55">
        <f t="shared" si="0"/>
        <v>0.54244700000000001</v>
      </c>
      <c r="E55">
        <f t="shared" si="3"/>
        <v>3.723739103393136E-4</v>
      </c>
    </row>
    <row r="56" spans="2:5" x14ac:dyDescent="0.25">
      <c r="B56">
        <f t="shared" si="2"/>
        <v>109</v>
      </c>
      <c r="C56">
        <f>IF(B56&gt;120,"",VLOOKUP(B56,Qx!$B$4:$C$119,2))</f>
        <v>0.47315000000000002</v>
      </c>
      <c r="D56">
        <f t="shared" si="0"/>
        <v>0.52685000000000004</v>
      </c>
      <c r="E56">
        <f t="shared" si="3"/>
        <v>2.0199311054182965E-4</v>
      </c>
    </row>
    <row r="57" spans="2:5" x14ac:dyDescent="0.25">
      <c r="B57">
        <f t="shared" si="2"/>
        <v>110</v>
      </c>
      <c r="C57">
        <f>IF(B57&gt;120,"",VLOOKUP(B57,Qx!$B$4:$C$119,2))</f>
        <v>0.48674499999999998</v>
      </c>
      <c r="D57">
        <f t="shared" si="0"/>
        <v>0.51325500000000002</v>
      </c>
      <c r="E57">
        <f t="shared" si="3"/>
        <v>1.0642007028896296E-4</v>
      </c>
    </row>
    <row r="58" spans="2:5" x14ac:dyDescent="0.25">
      <c r="B58">
        <f t="shared" si="2"/>
        <v>111</v>
      </c>
      <c r="C58">
        <f>IF(B58&gt;120,"",VLOOKUP(B58,Qx!$B$4:$C$119,2))</f>
        <v>0.49635600000000002</v>
      </c>
      <c r="D58">
        <f t="shared" si="0"/>
        <v>0.50364399999999998</v>
      </c>
      <c r="E58">
        <f t="shared" si="3"/>
        <v>5.4620633176161691E-5</v>
      </c>
    </row>
    <row r="59" spans="2:5" x14ac:dyDescent="0.25">
      <c r="B59">
        <f t="shared" si="2"/>
        <v>112</v>
      </c>
      <c r="C59">
        <f>IF(B59&gt;120,"",VLOOKUP(B59,Qx!$B$4:$C$119,2))</f>
        <v>0.5</v>
      </c>
      <c r="D59">
        <f t="shared" si="0"/>
        <v>0.5</v>
      </c>
      <c r="E59">
        <f t="shared" si="3"/>
        <v>2.7509354175374779E-5</v>
      </c>
    </row>
    <row r="60" spans="2:5" x14ac:dyDescent="0.25">
      <c r="B60">
        <f t="shared" si="2"/>
        <v>113</v>
      </c>
      <c r="C60">
        <f>IF(B60&gt;120,"",VLOOKUP(B60,Qx!$B$4:$C$119,2))</f>
        <v>0.5</v>
      </c>
      <c r="D60">
        <f t="shared" si="0"/>
        <v>0.5</v>
      </c>
      <c r="E60">
        <f t="shared" si="3"/>
        <v>1.3754677087687389E-5</v>
      </c>
    </row>
    <row r="61" spans="2:5" x14ac:dyDescent="0.25">
      <c r="B61">
        <f t="shared" si="2"/>
        <v>114</v>
      </c>
      <c r="C61">
        <f>IF(B61&gt;120,"",VLOOKUP(B61,Qx!$B$4:$C$119,2))</f>
        <v>0.5</v>
      </c>
      <c r="D61">
        <f t="shared" si="0"/>
        <v>0.5</v>
      </c>
      <c r="E61">
        <f t="shared" si="3"/>
        <v>6.8773385438436947E-6</v>
      </c>
    </row>
    <row r="62" spans="2:5" x14ac:dyDescent="0.25">
      <c r="B62">
        <f t="shared" si="2"/>
        <v>115</v>
      </c>
      <c r="C62">
        <f>IF(B62&gt;120,"",VLOOKUP(B62,Qx!$B$4:$C$119,2))</f>
        <v>0.5</v>
      </c>
      <c r="D62">
        <f t="shared" si="0"/>
        <v>0.5</v>
      </c>
      <c r="E62">
        <f t="shared" ref="E14:E77" si="4">IF(B61="","",E61*D61)</f>
        <v>3.4386692719218474E-6</v>
      </c>
    </row>
    <row r="63" spans="2:5" x14ac:dyDescent="0.25">
      <c r="B63">
        <f t="shared" si="2"/>
        <v>116</v>
      </c>
      <c r="C63">
        <f>IF(B63&gt;120,"",VLOOKUP(B63,Qx!$B$4:$C$119,2))</f>
        <v>0.5</v>
      </c>
      <c r="D63">
        <f t="shared" si="0"/>
        <v>0.5</v>
      </c>
      <c r="E63">
        <f t="shared" si="4"/>
        <v>1.7193346359609237E-6</v>
      </c>
    </row>
    <row r="64" spans="2:5" x14ac:dyDescent="0.25">
      <c r="B64">
        <f t="shared" si="2"/>
        <v>117</v>
      </c>
      <c r="C64">
        <f>IF(B64&gt;120,"",VLOOKUP(B64,Qx!$B$4:$C$119,2))</f>
        <v>0.5</v>
      </c>
      <c r="D64">
        <f t="shared" si="0"/>
        <v>0.5</v>
      </c>
      <c r="E64">
        <f t="shared" si="4"/>
        <v>8.5966731798046184E-7</v>
      </c>
    </row>
    <row r="65" spans="2:5" x14ac:dyDescent="0.25">
      <c r="B65">
        <f t="shared" si="2"/>
        <v>118</v>
      </c>
      <c r="C65">
        <f>IF(B65&gt;120,"",VLOOKUP(B65,Qx!$B$4:$C$119,2))</f>
        <v>0.5</v>
      </c>
      <c r="D65">
        <f t="shared" si="0"/>
        <v>0.5</v>
      </c>
      <c r="E65">
        <f t="shared" si="4"/>
        <v>4.2983365899023092E-7</v>
      </c>
    </row>
    <row r="66" spans="2:5" x14ac:dyDescent="0.25">
      <c r="B66">
        <f t="shared" si="2"/>
        <v>119</v>
      </c>
      <c r="C66">
        <f>IF(B66&gt;120,"",VLOOKUP(B66,Qx!$B$4:$C$119,2))</f>
        <v>0.5</v>
      </c>
      <c r="D66">
        <f t="shared" si="0"/>
        <v>0.5</v>
      </c>
      <c r="E66">
        <f t="shared" si="4"/>
        <v>2.1491682949511546E-7</v>
      </c>
    </row>
    <row r="67" spans="2:5" x14ac:dyDescent="0.25">
      <c r="B67">
        <f t="shared" si="2"/>
        <v>120</v>
      </c>
      <c r="C67">
        <f>IF(B67&gt;120,"",VLOOKUP(B67,Qx!$B$4:$C$119,2))</f>
        <v>1</v>
      </c>
      <c r="D67">
        <f t="shared" si="0"/>
        <v>0</v>
      </c>
      <c r="E67">
        <f t="shared" si="4"/>
        <v>1.0745841474755773E-7</v>
      </c>
    </row>
    <row r="68" spans="2:5" x14ac:dyDescent="0.25">
      <c r="B68">
        <f t="shared" si="2"/>
        <v>121</v>
      </c>
      <c r="C68" t="str">
        <f>IF(B68&gt;120,"",VLOOKUP(B68,Qx!$B$4:$C$119,2))</f>
        <v/>
      </c>
      <c r="D68" t="e">
        <f t="shared" si="0"/>
        <v>#VALUE!</v>
      </c>
      <c r="E68">
        <f t="shared" si="4"/>
        <v>0</v>
      </c>
    </row>
    <row r="69" spans="2:5" x14ac:dyDescent="0.25">
      <c r="B69" t="str">
        <f t="shared" si="2"/>
        <v/>
      </c>
      <c r="C69" t="str">
        <f>IF(B69&gt;120,"",VLOOKUP(B69,Qx!$B$4:$C$119,2))</f>
        <v/>
      </c>
      <c r="D69" t="str">
        <f t="shared" si="0"/>
        <v/>
      </c>
      <c r="E69" t="e">
        <f t="shared" si="4"/>
        <v>#VALUE!</v>
      </c>
    </row>
    <row r="70" spans="2:5" x14ac:dyDescent="0.25">
      <c r="B70" t="str">
        <f t="shared" si="2"/>
        <v/>
      </c>
      <c r="C70" t="str">
        <f>IF(B70&gt;120,"",VLOOKUP(B70,Qx!$B$4:$C$119,2))</f>
        <v/>
      </c>
      <c r="D70" t="str">
        <f t="shared" si="0"/>
        <v/>
      </c>
      <c r="E70" t="str">
        <f t="shared" si="4"/>
        <v/>
      </c>
    </row>
    <row r="71" spans="2:5" x14ac:dyDescent="0.25">
      <c r="B71" t="str">
        <f t="shared" si="2"/>
        <v/>
      </c>
      <c r="C71" t="str">
        <f>IF(B71&gt;120,"",VLOOKUP(B71,Qx!$B$4:$C$119,2))</f>
        <v/>
      </c>
      <c r="D71" t="str">
        <f t="shared" si="0"/>
        <v/>
      </c>
      <c r="E71" t="str">
        <f t="shared" si="4"/>
        <v/>
      </c>
    </row>
    <row r="72" spans="2:5" x14ac:dyDescent="0.25">
      <c r="B72" t="str">
        <f t="shared" si="2"/>
        <v/>
      </c>
      <c r="C72" t="str">
        <f>IF(B72&gt;120,"",VLOOKUP(B72,Qx!$B$4:$C$119,2))</f>
        <v/>
      </c>
      <c r="D72" t="str">
        <f t="shared" si="0"/>
        <v/>
      </c>
      <c r="E72" t="str">
        <f t="shared" si="4"/>
        <v/>
      </c>
    </row>
    <row r="73" spans="2:5" x14ac:dyDescent="0.25">
      <c r="B73" t="str">
        <f t="shared" si="2"/>
        <v/>
      </c>
      <c r="C73" t="str">
        <f>IF(B73&gt;120,"",VLOOKUP(B73,Qx!$B$4:$C$119,2))</f>
        <v/>
      </c>
      <c r="D73" t="str">
        <f t="shared" si="0"/>
        <v/>
      </c>
      <c r="E73" t="str">
        <f t="shared" si="4"/>
        <v/>
      </c>
    </row>
    <row r="74" spans="2:5" x14ac:dyDescent="0.25">
      <c r="B74" t="str">
        <f t="shared" si="2"/>
        <v/>
      </c>
      <c r="C74" t="str">
        <f>IF(B74&gt;120,"",VLOOKUP(B74,Qx!$B$4:$C$119,2))</f>
        <v/>
      </c>
      <c r="D74" t="str">
        <f t="shared" si="0"/>
        <v/>
      </c>
      <c r="E74" t="str">
        <f t="shared" si="4"/>
        <v/>
      </c>
    </row>
    <row r="75" spans="2:5" x14ac:dyDescent="0.25">
      <c r="B75" t="str">
        <f t="shared" si="2"/>
        <v/>
      </c>
      <c r="C75" t="str">
        <f>IF(B75&gt;120,"",VLOOKUP(B75,Qx!$B$4:$C$119,2))</f>
        <v/>
      </c>
      <c r="D75" t="str">
        <f t="shared" si="0"/>
        <v/>
      </c>
      <c r="E75" t="str">
        <f t="shared" si="4"/>
        <v/>
      </c>
    </row>
    <row r="76" spans="2:5" x14ac:dyDescent="0.25">
      <c r="B76" t="str">
        <f t="shared" si="2"/>
        <v/>
      </c>
      <c r="C76" t="str">
        <f>IF(B76&gt;120,"",VLOOKUP(B76,Qx!$B$4:$C$119,2))</f>
        <v/>
      </c>
      <c r="D76" t="str">
        <f t="shared" si="0"/>
        <v/>
      </c>
      <c r="E76" t="str">
        <f t="shared" si="4"/>
        <v/>
      </c>
    </row>
    <row r="77" spans="2:5" x14ac:dyDescent="0.25">
      <c r="B77" t="str">
        <f t="shared" si="2"/>
        <v/>
      </c>
      <c r="C77" t="str">
        <f>IF(B77&gt;120,"",VLOOKUP(B77,Qx!$B$4:$C$119,2))</f>
        <v/>
      </c>
      <c r="D77" t="str">
        <f t="shared" ref="D77:D113" si="5">IF(B77="","",1-C77)</f>
        <v/>
      </c>
      <c r="E77" t="str">
        <f t="shared" si="4"/>
        <v/>
      </c>
    </row>
    <row r="78" spans="2:5" x14ac:dyDescent="0.25">
      <c r="B78" t="str">
        <f t="shared" ref="B78:B90" si="6">IF(B77&gt;120,"",B77+1)</f>
        <v/>
      </c>
      <c r="C78" t="str">
        <f>IF(B78&gt;120,"",VLOOKUP(B78,Qx!$B$4:$C$119,2))</f>
        <v/>
      </c>
      <c r="D78" t="str">
        <f t="shared" si="5"/>
        <v/>
      </c>
      <c r="E78" t="str">
        <f t="shared" ref="E78:E113" si="7">IF(B77="","",E77*D77)</f>
        <v/>
      </c>
    </row>
    <row r="79" spans="2:5" x14ac:dyDescent="0.25">
      <c r="B79" t="str">
        <f t="shared" si="6"/>
        <v/>
      </c>
      <c r="C79" t="str">
        <f>IF(B79&gt;120,"",VLOOKUP(B79,Qx!$B$4:$C$119,2))</f>
        <v/>
      </c>
      <c r="D79" t="str">
        <f t="shared" si="5"/>
        <v/>
      </c>
      <c r="E79" t="str">
        <f t="shared" si="7"/>
        <v/>
      </c>
    </row>
    <row r="80" spans="2:5" x14ac:dyDescent="0.25">
      <c r="B80" t="str">
        <f t="shared" si="6"/>
        <v/>
      </c>
      <c r="C80" t="str">
        <f>IF(B80&gt;120,"",VLOOKUP(B80,Qx!$B$4:$C$119,2))</f>
        <v/>
      </c>
      <c r="D80" t="str">
        <f t="shared" si="5"/>
        <v/>
      </c>
      <c r="E80" t="str">
        <f t="shared" si="7"/>
        <v/>
      </c>
    </row>
    <row r="81" spans="2:5" x14ac:dyDescent="0.25">
      <c r="B81" t="str">
        <f t="shared" si="6"/>
        <v/>
      </c>
      <c r="C81" t="str">
        <f>IF(B81&gt;120,"",VLOOKUP(B81,Qx!$B$4:$C$119,2))</f>
        <v/>
      </c>
      <c r="D81" t="str">
        <f t="shared" si="5"/>
        <v/>
      </c>
      <c r="E81" t="str">
        <f t="shared" si="7"/>
        <v/>
      </c>
    </row>
    <row r="82" spans="2:5" x14ac:dyDescent="0.25">
      <c r="B82" t="str">
        <f t="shared" si="6"/>
        <v/>
      </c>
      <c r="C82" t="str">
        <f>IF(B82&gt;120,"",VLOOKUP(B82,Qx!$B$4:$C$119,2))</f>
        <v/>
      </c>
      <c r="D82" t="str">
        <f t="shared" si="5"/>
        <v/>
      </c>
      <c r="E82" t="str">
        <f t="shared" si="7"/>
        <v/>
      </c>
    </row>
    <row r="83" spans="2:5" x14ac:dyDescent="0.25">
      <c r="B83" t="str">
        <f t="shared" si="6"/>
        <v/>
      </c>
      <c r="C83" t="str">
        <f>IF(B83&gt;120,"",VLOOKUP(B83,Qx!$B$4:$C$119,2))</f>
        <v/>
      </c>
      <c r="D83" t="str">
        <f t="shared" si="5"/>
        <v/>
      </c>
      <c r="E83" t="str">
        <f t="shared" si="7"/>
        <v/>
      </c>
    </row>
    <row r="84" spans="2:5" x14ac:dyDescent="0.25">
      <c r="B84" t="str">
        <f t="shared" si="6"/>
        <v/>
      </c>
      <c r="C84" t="str">
        <f>IF(B84&gt;120,"",VLOOKUP(B84,Qx!$B$4:$C$119,2))</f>
        <v/>
      </c>
      <c r="D84" t="str">
        <f t="shared" si="5"/>
        <v/>
      </c>
      <c r="E84" t="str">
        <f t="shared" si="7"/>
        <v/>
      </c>
    </row>
    <row r="85" spans="2:5" x14ac:dyDescent="0.25">
      <c r="B85" t="str">
        <f t="shared" si="6"/>
        <v/>
      </c>
      <c r="C85" t="str">
        <f>IF(B85&gt;120,"",VLOOKUP(B85,Qx!$B$4:$C$119,2))</f>
        <v/>
      </c>
      <c r="D85" t="str">
        <f t="shared" si="5"/>
        <v/>
      </c>
      <c r="E85" t="str">
        <f t="shared" si="7"/>
        <v/>
      </c>
    </row>
    <row r="86" spans="2:5" x14ac:dyDescent="0.25">
      <c r="B86" t="str">
        <f t="shared" si="6"/>
        <v/>
      </c>
      <c r="C86" t="str">
        <f>IF(B86&gt;120,"",VLOOKUP(B86,Qx!$B$4:$C$119,2))</f>
        <v/>
      </c>
      <c r="D86" t="str">
        <f t="shared" si="5"/>
        <v/>
      </c>
      <c r="E86" t="str">
        <f t="shared" si="7"/>
        <v/>
      </c>
    </row>
    <row r="87" spans="2:5" x14ac:dyDescent="0.25">
      <c r="B87" t="str">
        <f t="shared" si="6"/>
        <v/>
      </c>
      <c r="C87" t="str">
        <f>IF(B87&gt;120,"",VLOOKUP(B87,Qx!$B$4:$C$119,2))</f>
        <v/>
      </c>
      <c r="D87" t="str">
        <f t="shared" si="5"/>
        <v/>
      </c>
      <c r="E87" t="str">
        <f t="shared" si="7"/>
        <v/>
      </c>
    </row>
    <row r="88" spans="2:5" x14ac:dyDescent="0.25">
      <c r="B88" t="str">
        <f t="shared" si="6"/>
        <v/>
      </c>
      <c r="C88" t="str">
        <f>IF(B88&gt;120,"",VLOOKUP(B88,Qx!$B$4:$C$119,2))</f>
        <v/>
      </c>
      <c r="D88" t="str">
        <f t="shared" si="5"/>
        <v/>
      </c>
      <c r="E88" t="str">
        <f t="shared" si="7"/>
        <v/>
      </c>
    </row>
    <row r="89" spans="2:5" x14ac:dyDescent="0.25">
      <c r="B89" t="str">
        <f t="shared" si="6"/>
        <v/>
      </c>
      <c r="C89" t="str">
        <f>IF(B89&gt;120,"",VLOOKUP(B89,Qx!$B$4:$C$119,2))</f>
        <v/>
      </c>
      <c r="D89" t="str">
        <f t="shared" si="5"/>
        <v/>
      </c>
      <c r="E89" t="str">
        <f t="shared" si="7"/>
        <v/>
      </c>
    </row>
    <row r="90" spans="2:5" x14ac:dyDescent="0.25">
      <c r="B90" t="str">
        <f t="shared" si="6"/>
        <v/>
      </c>
      <c r="C90" t="str">
        <f>IF(B90&gt;120,"",VLOOKUP(B90,Qx!$B$4:$C$119,2))</f>
        <v/>
      </c>
      <c r="D90" t="str">
        <f t="shared" si="5"/>
        <v/>
      </c>
      <c r="E90" t="str">
        <f t="shared" si="7"/>
        <v/>
      </c>
    </row>
    <row r="91" spans="2:5" x14ac:dyDescent="0.25">
      <c r="B91" t="str">
        <f>IF(B90&gt;120,"",B90+1)</f>
        <v/>
      </c>
      <c r="C91" t="str">
        <f>IF(B91&gt;120,"",VLOOKUP(B91,Qx!$B$4:$C$119,2))</f>
        <v/>
      </c>
      <c r="D91" t="str">
        <f t="shared" si="5"/>
        <v/>
      </c>
      <c r="E91" t="str">
        <f t="shared" si="7"/>
        <v/>
      </c>
    </row>
    <row r="92" spans="2:5" x14ac:dyDescent="0.25">
      <c r="B92" t="str">
        <f t="shared" ref="B92:B116" si="8">IF(B91&gt;120,"",B91+1)</f>
        <v/>
      </c>
      <c r="C92" t="str">
        <f>IF(B92&gt;120,"",VLOOKUP(B92,Qx!$B$4:$C$119,2))</f>
        <v/>
      </c>
      <c r="D92" t="str">
        <f t="shared" si="5"/>
        <v/>
      </c>
      <c r="E92" t="str">
        <f t="shared" si="7"/>
        <v/>
      </c>
    </row>
    <row r="93" spans="2:5" x14ac:dyDescent="0.25">
      <c r="B93" t="str">
        <f t="shared" si="8"/>
        <v/>
      </c>
      <c r="C93" t="str">
        <f>IF(B93&gt;120,"",VLOOKUP(B93,Qx!$B$4:$C$119,2))</f>
        <v/>
      </c>
      <c r="D93" t="str">
        <f t="shared" si="5"/>
        <v/>
      </c>
      <c r="E93" t="str">
        <f t="shared" si="7"/>
        <v/>
      </c>
    </row>
    <row r="94" spans="2:5" x14ac:dyDescent="0.25">
      <c r="B94" t="str">
        <f t="shared" si="8"/>
        <v/>
      </c>
      <c r="C94" t="str">
        <f>IF(B94&gt;120,"",VLOOKUP(B94,Qx!$B$4:$C$119,2))</f>
        <v/>
      </c>
      <c r="D94" t="str">
        <f t="shared" si="5"/>
        <v/>
      </c>
      <c r="E94" t="str">
        <f t="shared" si="7"/>
        <v/>
      </c>
    </row>
    <row r="95" spans="2:5" x14ac:dyDescent="0.25">
      <c r="B95" t="str">
        <f t="shared" si="8"/>
        <v/>
      </c>
      <c r="C95" t="str">
        <f>IF(B95&gt;120,"",VLOOKUP(B95,Qx!$B$4:$C$119,2))</f>
        <v/>
      </c>
      <c r="D95" t="str">
        <f t="shared" si="5"/>
        <v/>
      </c>
      <c r="E95" t="str">
        <f t="shared" si="7"/>
        <v/>
      </c>
    </row>
    <row r="96" spans="2:5" x14ac:dyDescent="0.25">
      <c r="B96" t="str">
        <f t="shared" si="8"/>
        <v/>
      </c>
      <c r="C96" t="str">
        <f>IF(B96&gt;120,"",VLOOKUP(B96,Qx!$B$4:$C$119,2))</f>
        <v/>
      </c>
      <c r="D96" t="str">
        <f t="shared" si="5"/>
        <v/>
      </c>
      <c r="E96" t="str">
        <f t="shared" si="7"/>
        <v/>
      </c>
    </row>
    <row r="97" spans="2:5" x14ac:dyDescent="0.25">
      <c r="B97" t="str">
        <f t="shared" si="8"/>
        <v/>
      </c>
      <c r="C97" t="str">
        <f>IF(B97&gt;120,"",VLOOKUP(B97,Qx!$B$4:$C$119,2))</f>
        <v/>
      </c>
      <c r="D97" t="str">
        <f t="shared" si="5"/>
        <v/>
      </c>
      <c r="E97" t="str">
        <f t="shared" si="7"/>
        <v/>
      </c>
    </row>
    <row r="98" spans="2:5" x14ac:dyDescent="0.25">
      <c r="B98" t="str">
        <f t="shared" si="8"/>
        <v/>
      </c>
      <c r="C98" t="str">
        <f>IF(B98&gt;120,"",VLOOKUP(B98,Qx!$B$4:$C$119,2))</f>
        <v/>
      </c>
      <c r="D98" t="str">
        <f t="shared" si="5"/>
        <v/>
      </c>
      <c r="E98" t="str">
        <f t="shared" si="7"/>
        <v/>
      </c>
    </row>
    <row r="99" spans="2:5" x14ac:dyDescent="0.25">
      <c r="B99" t="str">
        <f t="shared" si="8"/>
        <v/>
      </c>
      <c r="C99" t="str">
        <f>IF(B99&gt;120,"",VLOOKUP(B99,Qx!$B$4:$C$119,2))</f>
        <v/>
      </c>
      <c r="D99" t="str">
        <f t="shared" si="5"/>
        <v/>
      </c>
      <c r="E99" t="str">
        <f t="shared" si="7"/>
        <v/>
      </c>
    </row>
    <row r="100" spans="2:5" x14ac:dyDescent="0.25">
      <c r="B100" t="str">
        <f t="shared" si="8"/>
        <v/>
      </c>
      <c r="C100" t="str">
        <f>IF(B100&gt;120,"",VLOOKUP(B100,Qx!$B$4:$C$119,2))</f>
        <v/>
      </c>
      <c r="D100" t="str">
        <f t="shared" si="5"/>
        <v/>
      </c>
      <c r="E100" t="str">
        <f t="shared" si="7"/>
        <v/>
      </c>
    </row>
    <row r="101" spans="2:5" x14ac:dyDescent="0.25">
      <c r="B101" t="str">
        <f t="shared" si="8"/>
        <v/>
      </c>
      <c r="C101" t="str">
        <f>IF(B101&gt;120,"",VLOOKUP(B101,Qx!$B$4:$C$119,2))</f>
        <v/>
      </c>
      <c r="D101" t="str">
        <f t="shared" si="5"/>
        <v/>
      </c>
      <c r="E101" t="str">
        <f t="shared" si="7"/>
        <v/>
      </c>
    </row>
    <row r="102" spans="2:5" x14ac:dyDescent="0.25">
      <c r="B102" t="str">
        <f t="shared" si="8"/>
        <v/>
      </c>
      <c r="C102" t="str">
        <f>IF(B102&gt;120,"",VLOOKUP(B102,Qx!$B$4:$C$119,2))</f>
        <v/>
      </c>
      <c r="D102" t="str">
        <f t="shared" si="5"/>
        <v/>
      </c>
      <c r="E102" t="str">
        <f t="shared" si="7"/>
        <v/>
      </c>
    </row>
    <row r="103" spans="2:5" x14ac:dyDescent="0.25">
      <c r="B103" t="str">
        <f t="shared" si="8"/>
        <v/>
      </c>
      <c r="C103" t="str">
        <f>IF(B103&gt;120,"",VLOOKUP(B103,Qx!$B$4:$C$119,2))</f>
        <v/>
      </c>
      <c r="D103" t="str">
        <f t="shared" si="5"/>
        <v/>
      </c>
      <c r="E103" t="str">
        <f t="shared" si="7"/>
        <v/>
      </c>
    </row>
    <row r="104" spans="2:5" x14ac:dyDescent="0.25">
      <c r="B104" t="str">
        <f t="shared" si="8"/>
        <v/>
      </c>
      <c r="C104" t="str">
        <f>IF(B104&gt;120,"",VLOOKUP(B104,Qx!$B$4:$C$119,2))</f>
        <v/>
      </c>
      <c r="D104" t="str">
        <f t="shared" si="5"/>
        <v/>
      </c>
      <c r="E104" t="str">
        <f t="shared" si="7"/>
        <v/>
      </c>
    </row>
    <row r="105" spans="2:5" x14ac:dyDescent="0.25">
      <c r="B105" t="str">
        <f t="shared" si="8"/>
        <v/>
      </c>
      <c r="C105" t="str">
        <f>IF(B105&gt;120,"",VLOOKUP(B105,Qx!$B$4:$C$119,2))</f>
        <v/>
      </c>
      <c r="D105" t="str">
        <f t="shared" si="5"/>
        <v/>
      </c>
      <c r="E105" t="str">
        <f t="shared" si="7"/>
        <v/>
      </c>
    </row>
    <row r="106" spans="2:5" x14ac:dyDescent="0.25">
      <c r="B106" t="str">
        <f t="shared" si="8"/>
        <v/>
      </c>
      <c r="C106" t="str">
        <f>IF(B106&gt;120,"",VLOOKUP(B106,Qx!$B$4:$C$119,2))</f>
        <v/>
      </c>
      <c r="D106" t="str">
        <f t="shared" si="5"/>
        <v/>
      </c>
      <c r="E106" t="str">
        <f t="shared" si="7"/>
        <v/>
      </c>
    </row>
    <row r="107" spans="2:5" x14ac:dyDescent="0.25">
      <c r="B107" t="str">
        <f t="shared" si="8"/>
        <v/>
      </c>
      <c r="C107" t="str">
        <f>IF(B107&gt;120,"",VLOOKUP(B107,Qx!$B$4:$C$119,2))</f>
        <v/>
      </c>
      <c r="D107" t="str">
        <f t="shared" si="5"/>
        <v/>
      </c>
      <c r="E107" t="str">
        <f t="shared" si="7"/>
        <v/>
      </c>
    </row>
    <row r="108" spans="2:5" x14ac:dyDescent="0.25">
      <c r="B108" t="str">
        <f t="shared" si="8"/>
        <v/>
      </c>
      <c r="C108" t="str">
        <f>IF(B108&gt;120,"",VLOOKUP(B108,Qx!$B$4:$C$119,2))</f>
        <v/>
      </c>
      <c r="D108" t="str">
        <f t="shared" si="5"/>
        <v/>
      </c>
      <c r="E108" t="str">
        <f t="shared" si="7"/>
        <v/>
      </c>
    </row>
    <row r="109" spans="2:5" x14ac:dyDescent="0.25">
      <c r="B109" t="str">
        <f t="shared" si="8"/>
        <v/>
      </c>
      <c r="C109" t="str">
        <f>IF(B109&gt;120,"",VLOOKUP(B109,Qx!$B$4:$C$119,2))</f>
        <v/>
      </c>
      <c r="D109" t="str">
        <f t="shared" si="5"/>
        <v/>
      </c>
      <c r="E109" t="str">
        <f t="shared" si="7"/>
        <v/>
      </c>
    </row>
    <row r="110" spans="2:5" x14ac:dyDescent="0.25">
      <c r="B110" t="str">
        <f t="shared" si="8"/>
        <v/>
      </c>
      <c r="C110" t="str">
        <f>IF(B110&gt;120,"",VLOOKUP(B110,Qx!$B$4:$C$119,2))</f>
        <v/>
      </c>
      <c r="D110" t="str">
        <f t="shared" si="5"/>
        <v/>
      </c>
      <c r="E110" t="str">
        <f t="shared" si="7"/>
        <v/>
      </c>
    </row>
    <row r="111" spans="2:5" x14ac:dyDescent="0.25">
      <c r="B111" t="str">
        <f t="shared" si="8"/>
        <v/>
      </c>
      <c r="C111" t="str">
        <f>IF(B111&gt;120,"",VLOOKUP(B111,Qx!$B$4:$C$119,2))</f>
        <v/>
      </c>
      <c r="D111" t="str">
        <f t="shared" si="5"/>
        <v/>
      </c>
      <c r="E111" t="str">
        <f t="shared" si="7"/>
        <v/>
      </c>
    </row>
    <row r="112" spans="2:5" x14ac:dyDescent="0.25">
      <c r="B112" t="str">
        <f t="shared" si="8"/>
        <v/>
      </c>
      <c r="C112" t="str">
        <f>IF(B112&gt;120,"",VLOOKUP(B112,Qx!$B$4:$C$119,2))</f>
        <v/>
      </c>
      <c r="D112" t="str">
        <f t="shared" si="5"/>
        <v/>
      </c>
      <c r="E112" t="str">
        <f t="shared" si="7"/>
        <v/>
      </c>
    </row>
    <row r="113" spans="2:5" x14ac:dyDescent="0.25">
      <c r="B113" t="str">
        <f t="shared" si="8"/>
        <v/>
      </c>
      <c r="D113" t="str">
        <f t="shared" si="5"/>
        <v/>
      </c>
      <c r="E113" t="str">
        <f t="shared" si="7"/>
        <v/>
      </c>
    </row>
  </sheetData>
  <mergeCells count="3">
    <mergeCell ref="B2:H2"/>
    <mergeCell ref="B10:H10"/>
    <mergeCell ref="G11:H11"/>
  </mergeCells>
  <printOptions horizontalCentered="1"/>
  <pageMargins left="0.7" right="0.7" top="0.75" bottom="0.75" header="0.3" footer="0.3"/>
  <pageSetup scale="58" fitToHeight="4" orientation="portrait" errors="blank" r:id="rId1"/>
  <headerFooter>
    <oddFooter>&amp;LWeek 4- Black Boxes, White Boxes and Research.xlsx
Life Annuity &amp;R03/28/2022
01:58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D0D6-4988-4251-AC94-E17DEF8D43B9}">
  <dimension ref="B1:C129"/>
  <sheetViews>
    <sheetView tabSelected="1" topLeftCell="A2" workbookViewId="0">
      <pane ySplit="2" topLeftCell="A4" activePane="bottomLeft" state="frozen"/>
      <selection activeCell="A2" sqref="A2"/>
      <selection pane="bottomLeft" activeCell="E8" sqref="E8"/>
    </sheetView>
  </sheetViews>
  <sheetFormatPr defaultRowHeight="12.75" x14ac:dyDescent="0.2"/>
  <cols>
    <col min="1" max="1" width="5" style="1" customWidth="1"/>
    <col min="2" max="2" width="14.140625" style="1" customWidth="1"/>
    <col min="3" max="3" width="14.7109375" style="1" customWidth="1"/>
    <col min="4" max="16384" width="9.140625" style="1"/>
  </cols>
  <sheetData>
    <row r="1" spans="2:3" ht="13.5" hidden="1" thickBot="1" x14ac:dyDescent="0.25"/>
    <row r="2" spans="2:3" ht="16.5" hidden="1" thickBot="1" x14ac:dyDescent="0.3">
      <c r="B2" s="18" t="s">
        <v>2</v>
      </c>
      <c r="C2" s="17"/>
    </row>
    <row r="3" spans="2:3" x14ac:dyDescent="0.2">
      <c r="B3" s="6" t="s">
        <v>1</v>
      </c>
      <c r="C3" s="6" t="s">
        <v>0</v>
      </c>
    </row>
    <row r="4" spans="2:3" x14ac:dyDescent="0.2">
      <c r="B4" s="5">
        <v>5</v>
      </c>
      <c r="C4" s="3">
        <v>2.3699999999999999E-4</v>
      </c>
    </row>
    <row r="5" spans="2:3" x14ac:dyDescent="0.2">
      <c r="B5" s="4">
        <f>B4+1</f>
        <v>6</v>
      </c>
      <c r="C5" s="3">
        <v>2.2699999999999999E-4</v>
      </c>
    </row>
    <row r="6" spans="2:3" x14ac:dyDescent="0.2">
      <c r="B6" s="4">
        <f>B5+1</f>
        <v>7</v>
      </c>
      <c r="C6" s="3">
        <v>2.1699999999999999E-4</v>
      </c>
    </row>
    <row r="7" spans="2:3" x14ac:dyDescent="0.2">
      <c r="B7" s="4">
        <f>B6+1</f>
        <v>8</v>
      </c>
      <c r="C7" s="3">
        <v>2.0100000000000001E-4</v>
      </c>
    </row>
    <row r="8" spans="2:3" x14ac:dyDescent="0.2">
      <c r="B8" s="4">
        <f>B7+1</f>
        <v>9</v>
      </c>
      <c r="C8" s="3">
        <v>1.94E-4</v>
      </c>
    </row>
    <row r="9" spans="2:3" x14ac:dyDescent="0.2">
      <c r="B9" s="4">
        <f>B8+1</f>
        <v>10</v>
      </c>
      <c r="C9" s="3">
        <v>1.9699999999999999E-4</v>
      </c>
    </row>
    <row r="10" spans="2:3" x14ac:dyDescent="0.2">
      <c r="B10" s="4">
        <f>B9+1</f>
        <v>11</v>
      </c>
      <c r="C10" s="3">
        <v>2.0799999999999999E-4</v>
      </c>
    </row>
    <row r="11" spans="2:3" x14ac:dyDescent="0.2">
      <c r="B11" s="4">
        <f>B10+1</f>
        <v>12</v>
      </c>
      <c r="C11" s="3">
        <v>2.2599999999999999E-4</v>
      </c>
    </row>
    <row r="12" spans="2:3" x14ac:dyDescent="0.2">
      <c r="B12" s="4">
        <f>B11+1</f>
        <v>13</v>
      </c>
      <c r="C12" s="3">
        <v>2.5500000000000002E-4</v>
      </c>
    </row>
    <row r="13" spans="2:3" x14ac:dyDescent="0.2">
      <c r="B13" s="4">
        <f>B12+1</f>
        <v>14</v>
      </c>
      <c r="C13" s="3">
        <v>2.9700000000000001E-4</v>
      </c>
    </row>
    <row r="14" spans="2:3" x14ac:dyDescent="0.2">
      <c r="B14" s="4">
        <f>B13+1</f>
        <v>15</v>
      </c>
      <c r="C14" s="3">
        <v>3.4499999999999998E-4</v>
      </c>
    </row>
    <row r="15" spans="2:3" x14ac:dyDescent="0.2">
      <c r="B15" s="4">
        <f>B14+1</f>
        <v>16</v>
      </c>
      <c r="C15" s="3">
        <v>3.9100000000000002E-4</v>
      </c>
    </row>
    <row r="16" spans="2:3" x14ac:dyDescent="0.2">
      <c r="B16" s="4">
        <f>B15+1</f>
        <v>17</v>
      </c>
      <c r="C16" s="3">
        <v>4.2999999999999999E-4</v>
      </c>
    </row>
    <row r="17" spans="2:3" x14ac:dyDescent="0.2">
      <c r="B17" s="4">
        <f>B16+1</f>
        <v>18</v>
      </c>
      <c r="C17" s="3">
        <v>4.6000000000000001E-4</v>
      </c>
    </row>
    <row r="18" spans="2:3" x14ac:dyDescent="0.2">
      <c r="B18" s="4">
        <f>B17+1</f>
        <v>19</v>
      </c>
      <c r="C18" s="3">
        <v>4.84E-4</v>
      </c>
    </row>
    <row r="19" spans="2:3" x14ac:dyDescent="0.2">
      <c r="B19" s="4">
        <f>B18+1</f>
        <v>20</v>
      </c>
      <c r="C19" s="3">
        <v>5.0699999999999996E-4</v>
      </c>
    </row>
    <row r="20" spans="2:3" x14ac:dyDescent="0.2">
      <c r="B20" s="4">
        <f>B19+1</f>
        <v>21</v>
      </c>
      <c r="C20" s="3">
        <v>5.2999999999999998E-4</v>
      </c>
    </row>
    <row r="21" spans="2:3" x14ac:dyDescent="0.2">
      <c r="B21" s="4">
        <f>B20+1</f>
        <v>22</v>
      </c>
      <c r="C21" s="3">
        <v>5.5599999999999996E-4</v>
      </c>
    </row>
    <row r="22" spans="2:3" x14ac:dyDescent="0.2">
      <c r="B22" s="4">
        <f>B21+1</f>
        <v>23</v>
      </c>
      <c r="C22" s="3">
        <v>5.8900000000000001E-4</v>
      </c>
    </row>
    <row r="23" spans="2:3" x14ac:dyDescent="0.2">
      <c r="B23" s="4">
        <f>B22+1</f>
        <v>24</v>
      </c>
      <c r="C23" s="3">
        <v>6.2399999999999999E-4</v>
      </c>
    </row>
    <row r="24" spans="2:3" x14ac:dyDescent="0.2">
      <c r="B24" s="4">
        <f>B23+1</f>
        <v>25</v>
      </c>
      <c r="C24" s="3">
        <v>6.6100000000000002E-4</v>
      </c>
    </row>
    <row r="25" spans="2:3" x14ac:dyDescent="0.2">
      <c r="B25" s="4">
        <f>B24+1</f>
        <v>26</v>
      </c>
      <c r="C25" s="3">
        <v>6.96E-4</v>
      </c>
    </row>
    <row r="26" spans="2:3" x14ac:dyDescent="0.2">
      <c r="B26" s="4">
        <f>B25+1</f>
        <v>27</v>
      </c>
      <c r="C26" s="3">
        <v>7.27E-4</v>
      </c>
    </row>
    <row r="27" spans="2:3" x14ac:dyDescent="0.2">
      <c r="B27" s="4">
        <f>B26+1</f>
        <v>28</v>
      </c>
      <c r="C27" s="3">
        <v>7.54E-4</v>
      </c>
    </row>
    <row r="28" spans="2:3" x14ac:dyDescent="0.2">
      <c r="B28" s="4">
        <f>B27+1</f>
        <v>29</v>
      </c>
      <c r="C28" s="3">
        <v>7.7899999999999996E-4</v>
      </c>
    </row>
    <row r="29" spans="2:3" x14ac:dyDescent="0.2">
      <c r="B29" s="4">
        <f>B28+1</f>
        <v>30</v>
      </c>
      <c r="C29" s="3">
        <v>8.0099999999999995E-4</v>
      </c>
    </row>
    <row r="30" spans="2:3" x14ac:dyDescent="0.2">
      <c r="B30" s="4">
        <f>B29+1</f>
        <v>31</v>
      </c>
      <c r="C30" s="3">
        <v>8.2100000000000001E-4</v>
      </c>
    </row>
    <row r="31" spans="2:3" x14ac:dyDescent="0.2">
      <c r="B31" s="4">
        <f>B30+1</f>
        <v>32</v>
      </c>
      <c r="C31" s="3">
        <v>8.3900000000000001E-4</v>
      </c>
    </row>
    <row r="32" spans="2:3" x14ac:dyDescent="0.2">
      <c r="B32" s="4">
        <f>B31+1</f>
        <v>33</v>
      </c>
      <c r="C32" s="3">
        <v>8.4800000000000001E-4</v>
      </c>
    </row>
    <row r="33" spans="2:3" x14ac:dyDescent="0.2">
      <c r="B33" s="4">
        <f>B32+1</f>
        <v>34</v>
      </c>
      <c r="C33" s="3">
        <v>8.4900000000000004E-4</v>
      </c>
    </row>
    <row r="34" spans="2:3" x14ac:dyDescent="0.2">
      <c r="B34" s="4">
        <f>B33+1</f>
        <v>35</v>
      </c>
      <c r="C34" s="3">
        <v>8.5099999999999998E-4</v>
      </c>
    </row>
    <row r="35" spans="2:3" x14ac:dyDescent="0.2">
      <c r="B35" s="4">
        <f>B34+1</f>
        <v>36</v>
      </c>
      <c r="C35" s="3">
        <v>8.6200000000000003E-4</v>
      </c>
    </row>
    <row r="36" spans="2:3" x14ac:dyDescent="0.2">
      <c r="B36" s="4">
        <f>B35+1</f>
        <v>37</v>
      </c>
      <c r="C36" s="3">
        <v>8.9099999999999997E-4</v>
      </c>
    </row>
    <row r="37" spans="2:3" x14ac:dyDescent="0.2">
      <c r="B37" s="4">
        <f>B36+1</f>
        <v>38</v>
      </c>
      <c r="C37" s="3">
        <v>9.3899999999999995E-4</v>
      </c>
    </row>
    <row r="38" spans="2:3" x14ac:dyDescent="0.2">
      <c r="B38" s="4">
        <f>B37+1</f>
        <v>39</v>
      </c>
      <c r="C38" s="3">
        <v>9.990000000000001E-4</v>
      </c>
    </row>
    <row r="39" spans="2:3" x14ac:dyDescent="0.2">
      <c r="B39" s="4">
        <f>B38+1</f>
        <v>40</v>
      </c>
      <c r="C39" s="3">
        <v>1.072E-3</v>
      </c>
    </row>
    <row r="40" spans="2:3" x14ac:dyDescent="0.2">
      <c r="B40" s="4">
        <f>B39+1</f>
        <v>41</v>
      </c>
      <c r="C40" s="3">
        <v>1.1559999999999999E-3</v>
      </c>
    </row>
    <row r="41" spans="2:3" x14ac:dyDescent="0.2">
      <c r="B41" s="4">
        <f>B40+1</f>
        <v>42</v>
      </c>
      <c r="C41" s="3">
        <v>1.2520000000000001E-3</v>
      </c>
    </row>
    <row r="42" spans="2:3" x14ac:dyDescent="0.2">
      <c r="B42" s="4">
        <f>B41+1</f>
        <v>43</v>
      </c>
      <c r="C42" s="3">
        <v>1.3519999999999999E-3</v>
      </c>
    </row>
    <row r="43" spans="2:3" x14ac:dyDescent="0.2">
      <c r="B43" s="4">
        <f>B42+1</f>
        <v>44</v>
      </c>
      <c r="C43" s="3">
        <v>1.4580000000000001E-3</v>
      </c>
    </row>
    <row r="44" spans="2:3" x14ac:dyDescent="0.2">
      <c r="B44" s="4">
        <f>B43+1</f>
        <v>45</v>
      </c>
      <c r="C44" s="3">
        <v>1.578E-3</v>
      </c>
    </row>
    <row r="45" spans="2:3" x14ac:dyDescent="0.2">
      <c r="B45" s="4">
        <f>B44+1</f>
        <v>46</v>
      </c>
      <c r="C45" s="3">
        <v>1.722E-3</v>
      </c>
    </row>
    <row r="46" spans="2:3" x14ac:dyDescent="0.2">
      <c r="B46" s="4">
        <f>B45+1</f>
        <v>47</v>
      </c>
      <c r="C46" s="3">
        <v>1.8990000000000001E-3</v>
      </c>
    </row>
    <row r="47" spans="2:3" x14ac:dyDescent="0.2">
      <c r="B47" s="4">
        <f>B46+1</f>
        <v>48</v>
      </c>
      <c r="C47" s="3">
        <v>2.1020000000000001E-3</v>
      </c>
    </row>
    <row r="48" spans="2:3" x14ac:dyDescent="0.2">
      <c r="B48" s="4">
        <f>B47+1</f>
        <v>49</v>
      </c>
      <c r="C48" s="3">
        <v>2.3259999999999999E-3</v>
      </c>
    </row>
    <row r="49" spans="2:3" x14ac:dyDescent="0.2">
      <c r="B49" s="4">
        <f>B48+1</f>
        <v>50</v>
      </c>
      <c r="C49" s="3">
        <v>2.5790000000000001E-3</v>
      </c>
    </row>
    <row r="50" spans="2:3" x14ac:dyDescent="0.2">
      <c r="B50" s="4">
        <f>B49+1</f>
        <v>51</v>
      </c>
      <c r="C50" s="3">
        <v>2.872E-3</v>
      </c>
    </row>
    <row r="51" spans="2:3" x14ac:dyDescent="0.2">
      <c r="B51" s="4">
        <f>B50+1</f>
        <v>52</v>
      </c>
      <c r="C51" s="3">
        <v>3.2130000000000001E-3</v>
      </c>
    </row>
    <row r="52" spans="2:3" x14ac:dyDescent="0.2">
      <c r="B52" s="4">
        <f>B51+1</f>
        <v>53</v>
      </c>
      <c r="C52" s="3">
        <v>3.5839999999999999E-3</v>
      </c>
    </row>
    <row r="53" spans="2:3" x14ac:dyDescent="0.2">
      <c r="B53" s="4">
        <f>B52+1</f>
        <v>54</v>
      </c>
      <c r="C53" s="3">
        <v>3.9789999999999999E-3</v>
      </c>
    </row>
    <row r="54" spans="2:3" x14ac:dyDescent="0.2">
      <c r="B54" s="4">
        <f>B53+1</f>
        <v>55</v>
      </c>
      <c r="C54" s="3">
        <v>4.4250000000000001E-3</v>
      </c>
    </row>
    <row r="55" spans="2:3" x14ac:dyDescent="0.2">
      <c r="B55" s="4">
        <f>B54+1</f>
        <v>56</v>
      </c>
      <c r="C55" s="3">
        <v>4.9490000000000003E-3</v>
      </c>
    </row>
    <row r="56" spans="2:3" x14ac:dyDescent="0.2">
      <c r="B56" s="4">
        <f>B55+1</f>
        <v>57</v>
      </c>
      <c r="C56" s="3">
        <v>5.581E-3</v>
      </c>
    </row>
    <row r="57" spans="2:3" x14ac:dyDescent="0.2">
      <c r="B57" s="4">
        <f>B56+1</f>
        <v>58</v>
      </c>
      <c r="C57" s="3">
        <v>6.3E-3</v>
      </c>
    </row>
    <row r="58" spans="2:3" x14ac:dyDescent="0.2">
      <c r="B58" s="4">
        <f>B57+1</f>
        <v>59</v>
      </c>
      <c r="C58" s="3">
        <v>7.0899999999999999E-3</v>
      </c>
    </row>
    <row r="59" spans="2:3" x14ac:dyDescent="0.2">
      <c r="B59" s="4">
        <f>B58+1</f>
        <v>60</v>
      </c>
      <c r="C59" s="3">
        <v>7.9760000000000005E-3</v>
      </c>
    </row>
    <row r="60" spans="2:3" x14ac:dyDescent="0.2">
      <c r="B60" s="4">
        <f>B59+1</f>
        <v>61</v>
      </c>
      <c r="C60" s="3">
        <v>8.9859999999999992E-3</v>
      </c>
    </row>
    <row r="61" spans="2:3" x14ac:dyDescent="0.2">
      <c r="B61" s="4">
        <f>B60+1</f>
        <v>62</v>
      </c>
      <c r="C61" s="3">
        <v>1.0147E-2</v>
      </c>
    </row>
    <row r="62" spans="2:3" x14ac:dyDescent="0.2">
      <c r="B62" s="4">
        <f>B61+1</f>
        <v>63</v>
      </c>
      <c r="C62" s="3">
        <v>1.1471E-2</v>
      </c>
    </row>
    <row r="63" spans="2:3" x14ac:dyDescent="0.2">
      <c r="B63" s="4">
        <f>B62+1</f>
        <v>64</v>
      </c>
      <c r="C63" s="3">
        <v>1.294E-2</v>
      </c>
    </row>
    <row r="64" spans="2:3" x14ac:dyDescent="0.2">
      <c r="B64" s="4">
        <f>B63+1</f>
        <v>65</v>
      </c>
      <c r="C64" s="3">
        <v>1.4534999999999999E-2</v>
      </c>
    </row>
    <row r="65" spans="2:3" x14ac:dyDescent="0.2">
      <c r="B65" s="4">
        <f>B64+1</f>
        <v>66</v>
      </c>
      <c r="C65" s="3">
        <v>1.6239E-2</v>
      </c>
    </row>
    <row r="66" spans="2:3" x14ac:dyDescent="0.2">
      <c r="B66" s="4">
        <f>B65+1</f>
        <v>67</v>
      </c>
      <c r="C66" s="3">
        <v>1.8034000000000001E-2</v>
      </c>
    </row>
    <row r="67" spans="2:3" x14ac:dyDescent="0.2">
      <c r="B67" s="4">
        <f>B66+1</f>
        <v>68</v>
      </c>
      <c r="C67" s="3">
        <v>1.9859000000000002E-2</v>
      </c>
    </row>
    <row r="68" spans="2:3" x14ac:dyDescent="0.2">
      <c r="B68" s="4">
        <f>B67+1</f>
        <v>69</v>
      </c>
      <c r="C68" s="3">
        <v>2.1728999999999998E-2</v>
      </c>
    </row>
    <row r="69" spans="2:3" x14ac:dyDescent="0.2">
      <c r="B69" s="4">
        <f>B68+1</f>
        <v>70</v>
      </c>
      <c r="C69" s="3">
        <v>2.3730000000000001E-2</v>
      </c>
    </row>
    <row r="70" spans="2:3" x14ac:dyDescent="0.2">
      <c r="B70" s="4">
        <f>B69+1</f>
        <v>71</v>
      </c>
      <c r="C70" s="3">
        <v>2.5950999999999998E-2</v>
      </c>
    </row>
    <row r="71" spans="2:3" x14ac:dyDescent="0.2">
      <c r="B71" s="4">
        <f>B70+1</f>
        <v>72</v>
      </c>
      <c r="C71" s="3">
        <v>2.8480999999999999E-2</v>
      </c>
    </row>
    <row r="72" spans="2:3" x14ac:dyDescent="0.2">
      <c r="B72" s="4">
        <f>B71+1</f>
        <v>73</v>
      </c>
      <c r="C72" s="3">
        <v>3.1201E-2</v>
      </c>
    </row>
    <row r="73" spans="2:3" x14ac:dyDescent="0.2">
      <c r="B73" s="4">
        <f>B72+1</f>
        <v>74</v>
      </c>
      <c r="C73" s="3">
        <v>3.4050999999999998E-2</v>
      </c>
    </row>
    <row r="74" spans="2:3" x14ac:dyDescent="0.2">
      <c r="B74" s="4">
        <f>B73+1</f>
        <v>75</v>
      </c>
      <c r="C74" s="3">
        <v>3.7211000000000001E-2</v>
      </c>
    </row>
    <row r="75" spans="2:3" x14ac:dyDescent="0.2">
      <c r="B75" s="4">
        <f>B74+1</f>
        <v>76</v>
      </c>
      <c r="C75" s="3">
        <v>4.0857999999999998E-2</v>
      </c>
    </row>
    <row r="76" spans="2:3" x14ac:dyDescent="0.2">
      <c r="B76" s="4">
        <f>B75+1</f>
        <v>77</v>
      </c>
      <c r="C76" s="3">
        <v>4.5171000000000003E-2</v>
      </c>
    </row>
    <row r="77" spans="2:3" x14ac:dyDescent="0.2">
      <c r="B77" s="4">
        <f>B76+1</f>
        <v>78</v>
      </c>
      <c r="C77" s="3">
        <v>5.0210999999999999E-2</v>
      </c>
    </row>
    <row r="78" spans="2:3" x14ac:dyDescent="0.2">
      <c r="B78" s="4">
        <f>B77+1</f>
        <v>79</v>
      </c>
      <c r="C78" s="3">
        <v>5.5861000000000001E-2</v>
      </c>
    </row>
    <row r="79" spans="2:3" x14ac:dyDescent="0.2">
      <c r="B79" s="4">
        <f>B78+1</f>
        <v>80</v>
      </c>
      <c r="C79" s="3">
        <v>6.2026999999999999E-2</v>
      </c>
    </row>
    <row r="80" spans="2:3" x14ac:dyDescent="0.2">
      <c r="B80" s="4">
        <f>B79+1</f>
        <v>81</v>
      </c>
      <c r="C80" s="3">
        <v>6.8614999999999995E-2</v>
      </c>
    </row>
    <row r="81" spans="2:3" x14ac:dyDescent="0.2">
      <c r="B81" s="4">
        <f>B80+1</f>
        <v>82</v>
      </c>
      <c r="C81" s="3">
        <v>7.5532000000000002E-2</v>
      </c>
    </row>
    <row r="82" spans="2:3" x14ac:dyDescent="0.2">
      <c r="B82" s="4">
        <f>B81+1</f>
        <v>83</v>
      </c>
      <c r="C82" s="3">
        <v>8.251E-2</v>
      </c>
    </row>
    <row r="83" spans="2:3" x14ac:dyDescent="0.2">
      <c r="B83" s="4">
        <f>B82+1</f>
        <v>84</v>
      </c>
      <c r="C83" s="3">
        <v>8.9612999999999998E-2</v>
      </c>
    </row>
    <row r="84" spans="2:3" x14ac:dyDescent="0.2">
      <c r="B84" s="4">
        <f>B83+1</f>
        <v>85</v>
      </c>
      <c r="C84" s="3">
        <v>9.7239999999999993E-2</v>
      </c>
    </row>
    <row r="85" spans="2:3" x14ac:dyDescent="0.2">
      <c r="B85" s="4">
        <f>B84+1</f>
        <v>86</v>
      </c>
      <c r="C85" s="3">
        <v>0.105792</v>
      </c>
    </row>
    <row r="86" spans="2:3" x14ac:dyDescent="0.2">
      <c r="B86" s="4">
        <f>B85+1</f>
        <v>87</v>
      </c>
      <c r="C86" s="3">
        <v>0.115671</v>
      </c>
    </row>
    <row r="87" spans="2:3" x14ac:dyDescent="0.2">
      <c r="B87" s="4">
        <f>B86+1</f>
        <v>88</v>
      </c>
      <c r="C87" s="3">
        <v>0.12698000000000001</v>
      </c>
    </row>
    <row r="88" spans="2:3" x14ac:dyDescent="0.2">
      <c r="B88" s="4">
        <f>B87+1</f>
        <v>89</v>
      </c>
      <c r="C88" s="3">
        <v>0.13945199999999999</v>
      </c>
    </row>
    <row r="89" spans="2:3" x14ac:dyDescent="0.2">
      <c r="B89" s="4">
        <f>B88+1</f>
        <v>90</v>
      </c>
      <c r="C89" s="3">
        <v>0.15293100000000001</v>
      </c>
    </row>
    <row r="90" spans="2:3" x14ac:dyDescent="0.2">
      <c r="B90" s="4">
        <f>B89+1</f>
        <v>91</v>
      </c>
      <c r="C90" s="3">
        <v>0.16725999999999999</v>
      </c>
    </row>
    <row r="91" spans="2:3" x14ac:dyDescent="0.2">
      <c r="B91" s="4">
        <f>B90+1</f>
        <v>92</v>
      </c>
      <c r="C91" s="3">
        <v>0.182281</v>
      </c>
    </row>
    <row r="92" spans="2:3" x14ac:dyDescent="0.2">
      <c r="B92" s="4">
        <f>B91+1</f>
        <v>93</v>
      </c>
      <c r="C92" s="3">
        <v>0.19839200000000001</v>
      </c>
    </row>
    <row r="93" spans="2:3" x14ac:dyDescent="0.2">
      <c r="B93" s="4">
        <f>B92+1</f>
        <v>94</v>
      </c>
      <c r="C93" s="3">
        <v>0.2157</v>
      </c>
    </row>
    <row r="94" spans="2:3" x14ac:dyDescent="0.2">
      <c r="B94" s="4">
        <f>B93+1</f>
        <v>95</v>
      </c>
      <c r="C94" s="3">
        <v>0.23360600000000001</v>
      </c>
    </row>
    <row r="95" spans="2:3" x14ac:dyDescent="0.2">
      <c r="B95" s="4">
        <f>B94+1</f>
        <v>96</v>
      </c>
      <c r="C95" s="3">
        <v>0.25151000000000001</v>
      </c>
    </row>
    <row r="96" spans="2:3" x14ac:dyDescent="0.2">
      <c r="B96" s="4">
        <f>B95+1</f>
        <v>97</v>
      </c>
      <c r="C96" s="3">
        <v>0.26881500000000003</v>
      </c>
    </row>
    <row r="97" spans="2:3" x14ac:dyDescent="0.2">
      <c r="B97" s="4">
        <f>B96+1</f>
        <v>98</v>
      </c>
      <c r="C97" s="3">
        <v>0.285277</v>
      </c>
    </row>
    <row r="98" spans="2:3" x14ac:dyDescent="0.2">
      <c r="B98" s="4">
        <f>B97+1</f>
        <v>99</v>
      </c>
      <c r="C98" s="3">
        <v>0.30129800000000001</v>
      </c>
    </row>
    <row r="99" spans="2:3" x14ac:dyDescent="0.2">
      <c r="B99" s="4">
        <f>B98+1</f>
        <v>100</v>
      </c>
      <c r="C99" s="3">
        <v>0.31723800000000002</v>
      </c>
    </row>
    <row r="100" spans="2:3" x14ac:dyDescent="0.2">
      <c r="B100" s="4">
        <f>B99+1</f>
        <v>101</v>
      </c>
      <c r="C100" s="3">
        <v>0.33346100000000001</v>
      </c>
    </row>
    <row r="101" spans="2:3" x14ac:dyDescent="0.2">
      <c r="B101" s="4">
        <f>B100+1</f>
        <v>102</v>
      </c>
      <c r="C101" s="3">
        <v>0.35032999999999997</v>
      </c>
    </row>
    <row r="102" spans="2:3" x14ac:dyDescent="0.2">
      <c r="B102" s="4">
        <f>B101+1</f>
        <v>103</v>
      </c>
      <c r="C102" s="3">
        <v>0.36854199999999998</v>
      </c>
    </row>
    <row r="103" spans="2:3" x14ac:dyDescent="0.2">
      <c r="B103" s="4">
        <f>B102+1</f>
        <v>104</v>
      </c>
      <c r="C103" s="3">
        <v>0.38785500000000001</v>
      </c>
    </row>
    <row r="104" spans="2:3" x14ac:dyDescent="0.2">
      <c r="B104" s="4">
        <f>B103+1</f>
        <v>105</v>
      </c>
      <c r="C104" s="3">
        <v>0.40722399999999997</v>
      </c>
    </row>
    <row r="105" spans="2:3" x14ac:dyDescent="0.2">
      <c r="B105" s="4">
        <f>B104+1</f>
        <v>106</v>
      </c>
      <c r="C105" s="3">
        <v>0.42559900000000001</v>
      </c>
    </row>
    <row r="106" spans="2:3" x14ac:dyDescent="0.2">
      <c r="B106" s="4">
        <f>B105+1</f>
        <v>107</v>
      </c>
      <c r="C106" s="3">
        <v>0.44193500000000002</v>
      </c>
    </row>
    <row r="107" spans="2:3" x14ac:dyDescent="0.2">
      <c r="B107" s="4">
        <f>B106+1</f>
        <v>108</v>
      </c>
      <c r="C107" s="3">
        <v>0.45755299999999999</v>
      </c>
    </row>
    <row r="108" spans="2:3" x14ac:dyDescent="0.2">
      <c r="B108" s="4">
        <f>B107+1</f>
        <v>109</v>
      </c>
      <c r="C108" s="3">
        <v>0.47315000000000002</v>
      </c>
    </row>
    <row r="109" spans="2:3" x14ac:dyDescent="0.2">
      <c r="B109" s="4">
        <f>B108+1</f>
        <v>110</v>
      </c>
      <c r="C109" s="3">
        <v>0.48674499999999998</v>
      </c>
    </row>
    <row r="110" spans="2:3" x14ac:dyDescent="0.2">
      <c r="B110" s="4">
        <f>B109+1</f>
        <v>111</v>
      </c>
      <c r="C110" s="3">
        <v>0.49635600000000002</v>
      </c>
    </row>
    <row r="111" spans="2:3" x14ac:dyDescent="0.2">
      <c r="B111" s="4">
        <f>B110+1</f>
        <v>112</v>
      </c>
      <c r="C111" s="3">
        <v>0.5</v>
      </c>
    </row>
    <row r="112" spans="2:3" x14ac:dyDescent="0.2">
      <c r="B112" s="4">
        <f>B111+1</f>
        <v>113</v>
      </c>
      <c r="C112" s="3">
        <v>0.5</v>
      </c>
    </row>
    <row r="113" spans="2:3" x14ac:dyDescent="0.2">
      <c r="B113" s="4">
        <f>B112+1</f>
        <v>114</v>
      </c>
      <c r="C113" s="3">
        <v>0.5</v>
      </c>
    </row>
    <row r="114" spans="2:3" x14ac:dyDescent="0.2">
      <c r="B114" s="4">
        <f>B113+1</f>
        <v>115</v>
      </c>
      <c r="C114" s="3">
        <v>0.5</v>
      </c>
    </row>
    <row r="115" spans="2:3" x14ac:dyDescent="0.2">
      <c r="B115" s="4">
        <f>B114+1</f>
        <v>116</v>
      </c>
      <c r="C115" s="3">
        <v>0.5</v>
      </c>
    </row>
    <row r="116" spans="2:3" x14ac:dyDescent="0.2">
      <c r="B116" s="4">
        <f>B115+1</f>
        <v>117</v>
      </c>
      <c r="C116" s="3">
        <v>0.5</v>
      </c>
    </row>
    <row r="117" spans="2:3" x14ac:dyDescent="0.2">
      <c r="B117" s="4">
        <f>B116+1</f>
        <v>118</v>
      </c>
      <c r="C117" s="3">
        <v>0.5</v>
      </c>
    </row>
    <row r="118" spans="2:3" x14ac:dyDescent="0.2">
      <c r="B118" s="4">
        <f>B117+1</f>
        <v>119</v>
      </c>
      <c r="C118" s="3">
        <v>0.5</v>
      </c>
    </row>
    <row r="119" spans="2:3" x14ac:dyDescent="0.2">
      <c r="B119" s="4">
        <f>B118+1</f>
        <v>120</v>
      </c>
      <c r="C119" s="3">
        <v>1</v>
      </c>
    </row>
    <row r="120" spans="2:3" x14ac:dyDescent="0.2">
      <c r="B120" s="2"/>
    </row>
    <row r="121" spans="2:3" x14ac:dyDescent="0.2">
      <c r="B121" s="2"/>
    </row>
    <row r="122" spans="2:3" x14ac:dyDescent="0.2">
      <c r="B122" s="2"/>
    </row>
    <row r="123" spans="2:3" x14ac:dyDescent="0.2">
      <c r="B123" s="2"/>
    </row>
    <row r="124" spans="2:3" x14ac:dyDescent="0.2">
      <c r="B124" s="2"/>
    </row>
    <row r="125" spans="2:3" x14ac:dyDescent="0.2">
      <c r="B125" s="2"/>
    </row>
    <row r="126" spans="2:3" x14ac:dyDescent="0.2">
      <c r="B126" s="2"/>
    </row>
    <row r="127" spans="2:3" x14ac:dyDescent="0.2">
      <c r="B127" s="2"/>
    </row>
    <row r="128" spans="2:3" x14ac:dyDescent="0.2">
      <c r="B128" s="2"/>
    </row>
    <row r="129" spans="2:2" x14ac:dyDescent="0.2">
      <c r="B12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Annuity </vt:lpstr>
      <vt:lpstr>Qx</vt:lpstr>
      <vt:lpstr>'Annuity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2022-03-28T21:05:11Z</cp:lastPrinted>
  <dcterms:created xsi:type="dcterms:W3CDTF">2022-03-28T18:23:34Z</dcterms:created>
  <dcterms:modified xsi:type="dcterms:W3CDTF">2022-03-28T21:06:05Z</dcterms:modified>
</cp:coreProperties>
</file>