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7050"/>
  </bookViews>
  <sheets>
    <sheet name="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73" i="1" l="1"/>
  <c r="C1773" i="1"/>
  <c r="D1772" i="1"/>
  <c r="C1772" i="1"/>
  <c r="D1770" i="1"/>
  <c r="C1770" i="1"/>
  <c r="D1769" i="1"/>
  <c r="C1769" i="1"/>
  <c r="D1767" i="1"/>
  <c r="C1767" i="1"/>
  <c r="D1766" i="1"/>
  <c r="C1766" i="1"/>
  <c r="D1764" i="1"/>
  <c r="C1764" i="1"/>
  <c r="D1763" i="1"/>
  <c r="C1763" i="1"/>
  <c r="D1761" i="1"/>
  <c r="C1761" i="1"/>
  <c r="D1760" i="1"/>
  <c r="C1760" i="1"/>
  <c r="D1758" i="1"/>
  <c r="C1758" i="1"/>
  <c r="D1757" i="1"/>
  <c r="C1757" i="1"/>
  <c r="D1755" i="1"/>
  <c r="C1755" i="1"/>
  <c r="D1754" i="1"/>
  <c r="C1754" i="1"/>
  <c r="D1752" i="1"/>
  <c r="C1752" i="1"/>
  <c r="D1751" i="1"/>
  <c r="C1751" i="1"/>
  <c r="D1749" i="1"/>
  <c r="C1749" i="1"/>
  <c r="D1748" i="1"/>
  <c r="C1748" i="1"/>
  <c r="D1746" i="1"/>
  <c r="C1746" i="1"/>
  <c r="D1745" i="1"/>
  <c r="C1745" i="1"/>
  <c r="D1743" i="1"/>
  <c r="C1743" i="1"/>
  <c r="D1742" i="1"/>
  <c r="C1742" i="1"/>
  <c r="D1740" i="1"/>
  <c r="C1740" i="1"/>
  <c r="D1739" i="1"/>
  <c r="C1739" i="1"/>
  <c r="D1737" i="1"/>
  <c r="C1737" i="1"/>
  <c r="D1736" i="1"/>
  <c r="C1736" i="1"/>
  <c r="D1734" i="1"/>
  <c r="C1734" i="1"/>
  <c r="D1733" i="1"/>
  <c r="C1733" i="1"/>
  <c r="D1731" i="1"/>
  <c r="C1731" i="1"/>
  <c r="D1730" i="1"/>
  <c r="C1730" i="1"/>
  <c r="D1728" i="1"/>
  <c r="C1728" i="1"/>
  <c r="D1727" i="1"/>
  <c r="C1727" i="1"/>
  <c r="D1725" i="1"/>
  <c r="C1725" i="1"/>
  <c r="D1724" i="1"/>
  <c r="C1724" i="1"/>
  <c r="D1722" i="1"/>
  <c r="C1722" i="1"/>
  <c r="D1721" i="1"/>
  <c r="C1721" i="1"/>
  <c r="D1719" i="1"/>
  <c r="C1719" i="1"/>
  <c r="D1718" i="1"/>
  <c r="C1718" i="1"/>
  <c r="D1716" i="1"/>
  <c r="C1716" i="1"/>
  <c r="D1715" i="1"/>
  <c r="C1715" i="1"/>
  <c r="D1713" i="1"/>
  <c r="C1713" i="1"/>
  <c r="D1712" i="1"/>
  <c r="C1712" i="1"/>
  <c r="D1710" i="1"/>
  <c r="C1710" i="1"/>
  <c r="D1709" i="1"/>
  <c r="C1709" i="1"/>
  <c r="D1707" i="1"/>
  <c r="C1707" i="1"/>
  <c r="D1706" i="1"/>
  <c r="C1706" i="1"/>
  <c r="D1704" i="1"/>
  <c r="C1704" i="1"/>
  <c r="D1703" i="1"/>
  <c r="C1703" i="1"/>
  <c r="D1701" i="1"/>
  <c r="C1701" i="1"/>
  <c r="D1700" i="1"/>
  <c r="C1700" i="1"/>
  <c r="D1698" i="1"/>
  <c r="C1698" i="1"/>
  <c r="D1697" i="1"/>
  <c r="C1697" i="1"/>
  <c r="D1695" i="1"/>
  <c r="C1695" i="1"/>
  <c r="D1694" i="1"/>
  <c r="C1694" i="1"/>
  <c r="D1692" i="1"/>
  <c r="C1692" i="1"/>
  <c r="D1691" i="1"/>
  <c r="C1691" i="1"/>
  <c r="D1689" i="1"/>
  <c r="C1689" i="1"/>
  <c r="D1688" i="1"/>
  <c r="C1688" i="1"/>
  <c r="D1686" i="1"/>
  <c r="C1686" i="1"/>
  <c r="D1685" i="1"/>
  <c r="C1685" i="1"/>
  <c r="D1683" i="1"/>
  <c r="C1683" i="1"/>
  <c r="D1682" i="1"/>
  <c r="C1682" i="1"/>
  <c r="D1680" i="1"/>
  <c r="C1680" i="1"/>
  <c r="D1679" i="1"/>
  <c r="C1679" i="1"/>
  <c r="D1677" i="1"/>
  <c r="C1677" i="1"/>
  <c r="D1676" i="1"/>
  <c r="C1676" i="1"/>
  <c r="D1674" i="1"/>
  <c r="C1674" i="1"/>
  <c r="D1673" i="1"/>
  <c r="C1673" i="1"/>
  <c r="D1671" i="1"/>
  <c r="C1671" i="1"/>
  <c r="D1670" i="1"/>
  <c r="C1670" i="1"/>
  <c r="D1668" i="1"/>
  <c r="C1668" i="1"/>
  <c r="D1667" i="1"/>
  <c r="C1667" i="1"/>
  <c r="D1665" i="1"/>
  <c r="C1665" i="1"/>
  <c r="D1664" i="1"/>
  <c r="C1664" i="1"/>
  <c r="D1662" i="1"/>
  <c r="C1662" i="1"/>
  <c r="D1661" i="1"/>
  <c r="C1661" i="1"/>
  <c r="D1659" i="1"/>
  <c r="C1659" i="1"/>
  <c r="D1658" i="1"/>
  <c r="C1658" i="1"/>
  <c r="D1656" i="1"/>
  <c r="C1656" i="1"/>
  <c r="C1655" i="1"/>
  <c r="D1654" i="1"/>
  <c r="D1652" i="1" s="1"/>
  <c r="D1653" i="1"/>
  <c r="C1653" i="1"/>
  <c r="C1652" i="1"/>
  <c r="D1650" i="1"/>
  <c r="C1650" i="1"/>
  <c r="D1649" i="1"/>
  <c r="C1649" i="1"/>
  <c r="D1647" i="1"/>
  <c r="C1647" i="1"/>
  <c r="D1646" i="1"/>
  <c r="C1646" i="1"/>
  <c r="D1644" i="1"/>
  <c r="C1644" i="1"/>
  <c r="D1643" i="1"/>
  <c r="C1643" i="1"/>
  <c r="D1641" i="1"/>
  <c r="C1641" i="1"/>
  <c r="D1640" i="1"/>
  <c r="C1640" i="1"/>
  <c r="D1638" i="1"/>
  <c r="C1638" i="1"/>
  <c r="D1637" i="1"/>
  <c r="C1637" i="1"/>
  <c r="D1635" i="1"/>
  <c r="C1635" i="1"/>
  <c r="D1634" i="1"/>
  <c r="C1634" i="1"/>
  <c r="D1632" i="1"/>
  <c r="C1632" i="1"/>
  <c r="D1631" i="1"/>
  <c r="C1631" i="1"/>
  <c r="D1629" i="1"/>
  <c r="C1629" i="1"/>
  <c r="D1628" i="1"/>
  <c r="C1628" i="1"/>
  <c r="D1626" i="1"/>
  <c r="C1626" i="1"/>
  <c r="D1625" i="1"/>
  <c r="C1625" i="1"/>
  <c r="D1623" i="1"/>
  <c r="C1623" i="1"/>
  <c r="D1622" i="1"/>
  <c r="C1622" i="1"/>
  <c r="D1620" i="1"/>
  <c r="C1620" i="1"/>
  <c r="D1619" i="1"/>
  <c r="C1619" i="1"/>
  <c r="D1617" i="1"/>
  <c r="C1617" i="1"/>
  <c r="D1616" i="1"/>
  <c r="C1616" i="1"/>
  <c r="D1614" i="1"/>
  <c r="C1614" i="1"/>
  <c r="D1613" i="1"/>
  <c r="C1613" i="1"/>
  <c r="D1611" i="1"/>
  <c r="C1611" i="1"/>
  <c r="D1610" i="1"/>
  <c r="C1610" i="1"/>
  <c r="D1608" i="1"/>
  <c r="C1608" i="1"/>
  <c r="D1607" i="1"/>
  <c r="C1607" i="1"/>
  <c r="D1605" i="1"/>
  <c r="C1605" i="1"/>
  <c r="D1604" i="1"/>
  <c r="C1604" i="1"/>
  <c r="D1602" i="1"/>
  <c r="C1602" i="1"/>
  <c r="D1601" i="1"/>
  <c r="C1601" i="1"/>
  <c r="D1599" i="1"/>
  <c r="C1599" i="1"/>
  <c r="D1598" i="1"/>
  <c r="C1598" i="1"/>
  <c r="D1596" i="1"/>
  <c r="C1596" i="1"/>
  <c r="D1595" i="1"/>
  <c r="C1595" i="1"/>
  <c r="D1593" i="1"/>
  <c r="C1593" i="1"/>
  <c r="D1592" i="1"/>
  <c r="C1592" i="1"/>
  <c r="D1590" i="1"/>
  <c r="C1590" i="1"/>
  <c r="D1589" i="1"/>
  <c r="C1589" i="1"/>
  <c r="D1587" i="1"/>
  <c r="C1587" i="1"/>
  <c r="D1586" i="1"/>
  <c r="C1586" i="1"/>
  <c r="D1584" i="1"/>
  <c r="C1584" i="1"/>
  <c r="D1583" i="1"/>
  <c r="C1583" i="1"/>
  <c r="D1581" i="1"/>
  <c r="C1581" i="1"/>
  <c r="D1580" i="1"/>
  <c r="C1580" i="1"/>
  <c r="D1578" i="1"/>
  <c r="C1578" i="1"/>
  <c r="D1577" i="1"/>
  <c r="C1577" i="1"/>
  <c r="D1575" i="1"/>
  <c r="C1575" i="1"/>
  <c r="D1574" i="1"/>
  <c r="C1574" i="1"/>
  <c r="D1572" i="1"/>
  <c r="C1572" i="1"/>
  <c r="D1571" i="1"/>
  <c r="C1571" i="1"/>
  <c r="D1569" i="1"/>
  <c r="C1569" i="1"/>
  <c r="D1568" i="1"/>
  <c r="C1568" i="1"/>
  <c r="D1566" i="1"/>
  <c r="C1566" i="1"/>
  <c r="D1565" i="1"/>
  <c r="C1565" i="1"/>
  <c r="D1563" i="1"/>
  <c r="C1563" i="1"/>
  <c r="D1562" i="1"/>
  <c r="C1562" i="1"/>
  <c r="D1560" i="1"/>
  <c r="C1560" i="1"/>
  <c r="D1559" i="1"/>
  <c r="C1559" i="1"/>
  <c r="D1557" i="1"/>
  <c r="C1557" i="1"/>
  <c r="D1556" i="1"/>
  <c r="C1556" i="1"/>
  <c r="D1554" i="1"/>
  <c r="C1554" i="1"/>
  <c r="D1553" i="1"/>
  <c r="C1553" i="1"/>
  <c r="D1551" i="1"/>
  <c r="C1551" i="1"/>
  <c r="D1550" i="1"/>
  <c r="C1550" i="1"/>
  <c r="D1548" i="1"/>
  <c r="C1548" i="1"/>
  <c r="D1547" i="1"/>
  <c r="C1547" i="1"/>
  <c r="C1545" i="1"/>
  <c r="C1544" i="1"/>
  <c r="C1542" i="1"/>
  <c r="C1541" i="1"/>
  <c r="F985" i="1"/>
  <c r="F984" i="1"/>
  <c r="F983" i="1"/>
  <c r="F982" i="1"/>
  <c r="F981" i="1"/>
  <c r="F980" i="1"/>
  <c r="F979" i="1"/>
  <c r="F978" i="1"/>
  <c r="F977" i="1"/>
  <c r="F976" i="1"/>
  <c r="F975" i="1"/>
  <c r="F973" i="1"/>
  <c r="F972" i="1"/>
  <c r="F971" i="1"/>
  <c r="F970" i="1"/>
  <c r="F969" i="1"/>
  <c r="F968" i="1"/>
  <c r="F967" i="1"/>
  <c r="F966" i="1"/>
  <c r="F965" i="1"/>
  <c r="F964" i="1"/>
  <c r="F963" i="1"/>
  <c r="F961" i="1"/>
  <c r="F960" i="1"/>
  <c r="F959" i="1"/>
  <c r="F958" i="1"/>
  <c r="F957" i="1"/>
  <c r="F956" i="1"/>
  <c r="F955" i="1"/>
  <c r="F954" i="1"/>
  <c r="F953" i="1"/>
  <c r="F952" i="1"/>
  <c r="F951" i="1"/>
  <c r="F949" i="1"/>
  <c r="F948" i="1"/>
  <c r="F947" i="1"/>
  <c r="F946" i="1"/>
  <c r="F945" i="1"/>
  <c r="F944" i="1"/>
  <c r="F943" i="1"/>
  <c r="F942" i="1"/>
  <c r="F941" i="1"/>
  <c r="F940" i="1"/>
  <c r="F939" i="1"/>
  <c r="F937" i="1"/>
  <c r="F936" i="1"/>
  <c r="F935" i="1"/>
  <c r="F934" i="1"/>
  <c r="F933" i="1"/>
  <c r="F932" i="1"/>
  <c r="F931" i="1"/>
  <c r="F930" i="1"/>
  <c r="F929" i="1"/>
  <c r="F928" i="1"/>
  <c r="F927" i="1"/>
  <c r="F925" i="1"/>
  <c r="F924" i="1"/>
  <c r="F923" i="1"/>
  <c r="F922" i="1"/>
  <c r="F921" i="1"/>
  <c r="F920" i="1"/>
  <c r="F919" i="1"/>
  <c r="F918" i="1"/>
  <c r="F917" i="1"/>
  <c r="F916" i="1"/>
  <c r="F915" i="1"/>
  <c r="F913" i="1"/>
  <c r="F912" i="1"/>
  <c r="F911" i="1"/>
  <c r="F910" i="1"/>
  <c r="F909" i="1"/>
  <c r="F908" i="1"/>
  <c r="F907" i="1"/>
  <c r="F906" i="1"/>
  <c r="F905" i="1"/>
  <c r="F904" i="1"/>
  <c r="F903" i="1"/>
  <c r="F901" i="1"/>
  <c r="F900" i="1"/>
  <c r="F899" i="1"/>
  <c r="F898" i="1"/>
  <c r="F897" i="1"/>
  <c r="F896" i="1"/>
  <c r="F895" i="1"/>
  <c r="F894" i="1"/>
  <c r="F893" i="1"/>
  <c r="F892" i="1"/>
  <c r="F891" i="1"/>
  <c r="F889" i="1"/>
  <c r="F888" i="1"/>
  <c r="F887" i="1"/>
  <c r="F886" i="1"/>
  <c r="F885" i="1"/>
  <c r="F884" i="1"/>
  <c r="F883" i="1"/>
  <c r="F882" i="1"/>
  <c r="F881" i="1"/>
  <c r="F880" i="1"/>
  <c r="F879" i="1"/>
  <c r="F877" i="1"/>
  <c r="F876" i="1"/>
  <c r="F875" i="1"/>
  <c r="F874" i="1"/>
  <c r="F873" i="1"/>
  <c r="F872" i="1"/>
  <c r="F871" i="1"/>
  <c r="F870" i="1"/>
  <c r="F869" i="1"/>
  <c r="F868" i="1"/>
  <c r="F867" i="1"/>
  <c r="F865" i="1"/>
  <c r="F864" i="1"/>
  <c r="F863" i="1"/>
  <c r="F862" i="1"/>
  <c r="F861" i="1"/>
  <c r="F860" i="1"/>
  <c r="F859" i="1"/>
  <c r="F858" i="1"/>
  <c r="F857" i="1"/>
  <c r="F856" i="1"/>
  <c r="F855" i="1"/>
  <c r="F853" i="1"/>
  <c r="F852" i="1"/>
  <c r="F851" i="1"/>
  <c r="F850" i="1"/>
  <c r="F849" i="1"/>
  <c r="F848" i="1"/>
  <c r="F847" i="1"/>
  <c r="F846" i="1"/>
  <c r="F845" i="1"/>
  <c r="F844" i="1"/>
  <c r="F843" i="1"/>
  <c r="F841" i="1"/>
  <c r="F840" i="1"/>
  <c r="F839" i="1"/>
  <c r="F838" i="1"/>
  <c r="F837" i="1"/>
  <c r="F836" i="1"/>
  <c r="F835" i="1"/>
  <c r="F834" i="1"/>
  <c r="F833" i="1"/>
  <c r="F832" i="1"/>
  <c r="F831" i="1"/>
  <c r="F829" i="1"/>
  <c r="F828" i="1"/>
  <c r="F827" i="1"/>
  <c r="F826" i="1"/>
  <c r="F825" i="1"/>
  <c r="F824" i="1"/>
  <c r="F823" i="1"/>
  <c r="F822" i="1"/>
  <c r="F821" i="1"/>
  <c r="F820" i="1"/>
  <c r="F819" i="1"/>
  <c r="F817" i="1"/>
  <c r="F816" i="1"/>
  <c r="F815" i="1"/>
  <c r="F814" i="1"/>
  <c r="F813" i="1"/>
  <c r="F812" i="1"/>
  <c r="F811" i="1"/>
  <c r="F810" i="1"/>
  <c r="F809" i="1"/>
  <c r="F808" i="1"/>
  <c r="F807" i="1"/>
  <c r="F805" i="1"/>
  <c r="F804" i="1"/>
  <c r="F803" i="1"/>
  <c r="F802" i="1"/>
  <c r="F801" i="1"/>
  <c r="F800" i="1"/>
  <c r="F799" i="1"/>
  <c r="F798" i="1"/>
  <c r="F797" i="1"/>
  <c r="F796" i="1"/>
  <c r="F795" i="1"/>
  <c r="F793" i="1"/>
  <c r="F792" i="1"/>
  <c r="F791" i="1"/>
  <c r="F790" i="1"/>
  <c r="F789" i="1"/>
  <c r="F788" i="1"/>
  <c r="F787" i="1"/>
  <c r="F786" i="1"/>
  <c r="F785" i="1"/>
  <c r="F784" i="1"/>
  <c r="F783" i="1"/>
  <c r="F781" i="1"/>
  <c r="F780" i="1"/>
  <c r="F779" i="1"/>
  <c r="F778" i="1"/>
  <c r="F777" i="1"/>
  <c r="F776" i="1"/>
  <c r="F775" i="1"/>
  <c r="F774" i="1"/>
  <c r="F773" i="1"/>
  <c r="F772" i="1"/>
  <c r="F771" i="1"/>
  <c r="F769" i="1"/>
  <c r="F768" i="1"/>
  <c r="F767" i="1"/>
  <c r="F766" i="1"/>
  <c r="F765" i="1"/>
  <c r="F764" i="1"/>
  <c r="F763" i="1"/>
  <c r="F762" i="1"/>
  <c r="F761" i="1"/>
  <c r="F760" i="1"/>
  <c r="F759" i="1"/>
  <c r="F757" i="1"/>
  <c r="F756" i="1"/>
  <c r="F755" i="1"/>
  <c r="F754" i="1"/>
  <c r="F753" i="1"/>
  <c r="F752" i="1"/>
  <c r="F751" i="1"/>
  <c r="F750" i="1"/>
  <c r="F749" i="1"/>
  <c r="F748" i="1"/>
  <c r="F747" i="1"/>
  <c r="F745" i="1"/>
  <c r="F744" i="1"/>
  <c r="F743" i="1"/>
  <c r="F742" i="1"/>
  <c r="F741" i="1"/>
  <c r="F740" i="1"/>
  <c r="F739" i="1"/>
  <c r="F738" i="1"/>
  <c r="F737" i="1"/>
  <c r="F736" i="1"/>
  <c r="F735" i="1"/>
  <c r="F733" i="1"/>
  <c r="F732" i="1"/>
  <c r="F731" i="1"/>
  <c r="F730" i="1"/>
  <c r="F729" i="1"/>
  <c r="F728" i="1"/>
  <c r="F727" i="1"/>
  <c r="F726" i="1"/>
  <c r="F725" i="1"/>
  <c r="F724" i="1"/>
  <c r="F723" i="1"/>
  <c r="F721" i="1"/>
  <c r="F720" i="1"/>
  <c r="F719" i="1"/>
  <c r="F718" i="1"/>
  <c r="F717" i="1"/>
  <c r="F716" i="1"/>
  <c r="F715" i="1"/>
  <c r="F714" i="1"/>
  <c r="F713" i="1"/>
  <c r="F712" i="1"/>
  <c r="F711" i="1"/>
  <c r="F709" i="1"/>
  <c r="F708" i="1"/>
  <c r="F707" i="1"/>
  <c r="F706" i="1"/>
  <c r="F705" i="1"/>
  <c r="F704" i="1"/>
  <c r="F703" i="1"/>
  <c r="F702" i="1"/>
  <c r="F701" i="1"/>
  <c r="F700" i="1"/>
  <c r="F699" i="1"/>
  <c r="F697" i="1"/>
  <c r="F696" i="1"/>
  <c r="F695" i="1"/>
  <c r="F694" i="1"/>
  <c r="F693" i="1"/>
  <c r="F692" i="1"/>
  <c r="F691" i="1"/>
  <c r="F690" i="1"/>
  <c r="F689" i="1"/>
  <c r="F688" i="1"/>
  <c r="F687" i="1"/>
  <c r="F685" i="1"/>
  <c r="F684" i="1"/>
  <c r="F683" i="1"/>
  <c r="F682" i="1"/>
  <c r="F681" i="1"/>
  <c r="F680" i="1"/>
  <c r="F679" i="1"/>
  <c r="F678" i="1"/>
  <c r="F677" i="1"/>
  <c r="F676" i="1"/>
  <c r="F675" i="1"/>
  <c r="F673" i="1"/>
  <c r="F672" i="1"/>
  <c r="F671" i="1"/>
  <c r="F670" i="1"/>
  <c r="F669" i="1"/>
  <c r="F668" i="1"/>
  <c r="F667" i="1"/>
  <c r="F666" i="1"/>
  <c r="F665" i="1"/>
  <c r="F664" i="1"/>
  <c r="F663" i="1"/>
  <c r="F661" i="1"/>
  <c r="F660" i="1"/>
  <c r="F659" i="1"/>
  <c r="F658" i="1"/>
  <c r="F657" i="1"/>
  <c r="F656" i="1"/>
  <c r="F655" i="1"/>
  <c r="F654" i="1"/>
  <c r="F653" i="1"/>
  <c r="F652" i="1"/>
  <c r="F651" i="1"/>
  <c r="F649" i="1"/>
  <c r="F648" i="1"/>
  <c r="F647" i="1"/>
  <c r="F646" i="1"/>
  <c r="F645" i="1"/>
  <c r="F644" i="1"/>
  <c r="F643" i="1"/>
  <c r="F642" i="1"/>
  <c r="F641" i="1"/>
  <c r="F640" i="1"/>
  <c r="F639" i="1"/>
  <c r="F637" i="1"/>
  <c r="F636" i="1"/>
  <c r="F635" i="1"/>
  <c r="F634" i="1"/>
  <c r="F633" i="1"/>
  <c r="F632" i="1"/>
  <c r="F631" i="1"/>
  <c r="F630" i="1"/>
  <c r="F629" i="1"/>
  <c r="F628" i="1"/>
  <c r="F627" i="1"/>
  <c r="F625" i="1"/>
  <c r="F624" i="1"/>
  <c r="F623" i="1"/>
  <c r="F622" i="1"/>
  <c r="F621" i="1"/>
  <c r="F620" i="1"/>
  <c r="F619" i="1"/>
  <c r="F618" i="1"/>
  <c r="F617" i="1"/>
  <c r="F616" i="1"/>
  <c r="F615" i="1"/>
  <c r="F613" i="1"/>
  <c r="F612" i="1"/>
  <c r="F611" i="1"/>
  <c r="F610" i="1"/>
  <c r="F609" i="1"/>
  <c r="F608" i="1"/>
  <c r="F607" i="1"/>
  <c r="F606" i="1"/>
  <c r="F605" i="1"/>
  <c r="F604" i="1"/>
  <c r="F603" i="1"/>
  <c r="F601" i="1"/>
  <c r="F600" i="1"/>
  <c r="F599" i="1"/>
  <c r="F598" i="1"/>
  <c r="F597" i="1"/>
  <c r="F596" i="1"/>
  <c r="F595" i="1"/>
  <c r="F594" i="1"/>
  <c r="F593" i="1"/>
  <c r="F592" i="1"/>
  <c r="F591" i="1"/>
  <c r="F589" i="1"/>
  <c r="F588" i="1"/>
  <c r="F587" i="1"/>
  <c r="F586" i="1"/>
  <c r="F585" i="1"/>
  <c r="F584" i="1"/>
  <c r="F583" i="1"/>
  <c r="F582" i="1"/>
  <c r="F581" i="1"/>
  <c r="F580" i="1"/>
  <c r="F579" i="1"/>
  <c r="F577" i="1"/>
  <c r="F576" i="1"/>
  <c r="F575" i="1"/>
  <c r="F574" i="1"/>
  <c r="F573" i="1"/>
  <c r="F572" i="1"/>
  <c r="F571" i="1"/>
  <c r="F570" i="1"/>
  <c r="F569" i="1"/>
  <c r="F568" i="1"/>
  <c r="F567" i="1"/>
  <c r="F565" i="1"/>
  <c r="F564" i="1"/>
  <c r="F563" i="1"/>
  <c r="F562" i="1"/>
  <c r="F561" i="1"/>
  <c r="F560" i="1"/>
  <c r="F559" i="1"/>
  <c r="F558" i="1"/>
  <c r="F557" i="1"/>
  <c r="F556" i="1"/>
  <c r="F555" i="1"/>
  <c r="F553" i="1"/>
  <c r="F552" i="1"/>
  <c r="F551" i="1"/>
  <c r="F550" i="1"/>
  <c r="F549" i="1"/>
  <c r="F548" i="1"/>
  <c r="F547" i="1"/>
  <c r="F546" i="1"/>
  <c r="F545" i="1"/>
  <c r="F544" i="1"/>
  <c r="F543" i="1"/>
  <c r="F541" i="1"/>
  <c r="F540" i="1"/>
  <c r="F539" i="1"/>
  <c r="F538" i="1"/>
  <c r="F537" i="1"/>
  <c r="F536" i="1"/>
  <c r="F535" i="1"/>
  <c r="F534" i="1"/>
  <c r="F533" i="1"/>
  <c r="F532" i="1"/>
  <c r="F531" i="1"/>
  <c r="F529" i="1"/>
  <c r="F528" i="1"/>
  <c r="F527" i="1"/>
  <c r="F526" i="1"/>
  <c r="F525" i="1"/>
  <c r="F524" i="1"/>
  <c r="F523" i="1"/>
  <c r="F522" i="1"/>
  <c r="F521" i="1"/>
  <c r="F520" i="1"/>
  <c r="F519" i="1"/>
  <c r="F517" i="1"/>
  <c r="F516" i="1"/>
  <c r="F515" i="1"/>
  <c r="F514" i="1"/>
  <c r="F513" i="1"/>
  <c r="F512" i="1"/>
  <c r="F511" i="1"/>
  <c r="F510" i="1"/>
  <c r="F509" i="1"/>
  <c r="F508" i="1"/>
  <c r="F507" i="1"/>
  <c r="F505" i="1"/>
  <c r="F504" i="1"/>
  <c r="F503" i="1"/>
  <c r="F502" i="1"/>
  <c r="F501" i="1"/>
  <c r="F500" i="1"/>
  <c r="F499" i="1"/>
  <c r="F498" i="1"/>
  <c r="F497" i="1"/>
  <c r="F496" i="1"/>
  <c r="F495" i="1"/>
  <c r="F493" i="1"/>
  <c r="F492" i="1"/>
  <c r="F491" i="1"/>
  <c r="F490" i="1"/>
  <c r="F489" i="1"/>
  <c r="F488" i="1"/>
  <c r="F487" i="1"/>
  <c r="F486" i="1"/>
  <c r="F485" i="1"/>
  <c r="F484" i="1"/>
  <c r="F483" i="1"/>
  <c r="F481" i="1"/>
  <c r="F480" i="1"/>
  <c r="F479" i="1"/>
  <c r="F478" i="1"/>
  <c r="F477" i="1"/>
  <c r="F476" i="1"/>
  <c r="F475" i="1"/>
  <c r="F474" i="1"/>
  <c r="F473" i="1"/>
  <c r="F472" i="1"/>
  <c r="F471" i="1"/>
  <c r="F469" i="1"/>
  <c r="F468" i="1"/>
  <c r="F467" i="1"/>
  <c r="F466" i="1"/>
  <c r="F465" i="1"/>
  <c r="F464" i="1"/>
  <c r="F463" i="1"/>
  <c r="F462" i="1"/>
  <c r="F461" i="1"/>
  <c r="F460" i="1"/>
  <c r="F459" i="1"/>
  <c r="F457" i="1"/>
  <c r="F456" i="1"/>
  <c r="F455" i="1"/>
  <c r="F454" i="1"/>
  <c r="F453" i="1"/>
  <c r="F452" i="1"/>
  <c r="F451" i="1"/>
  <c r="F450" i="1"/>
  <c r="F449" i="1"/>
  <c r="F448" i="1"/>
  <c r="F447" i="1"/>
  <c r="F445" i="1"/>
  <c r="F444" i="1"/>
  <c r="F443" i="1"/>
  <c r="F442" i="1"/>
  <c r="F441" i="1"/>
  <c r="F440" i="1"/>
  <c r="F439" i="1"/>
  <c r="F438" i="1"/>
  <c r="F437" i="1"/>
  <c r="F436" i="1"/>
  <c r="F435" i="1"/>
  <c r="F433" i="1"/>
  <c r="F432" i="1"/>
  <c r="F431" i="1"/>
  <c r="F430" i="1"/>
  <c r="F429" i="1"/>
  <c r="F428" i="1"/>
  <c r="F427" i="1"/>
  <c r="F426" i="1"/>
  <c r="F425" i="1"/>
  <c r="F424" i="1"/>
  <c r="F423" i="1"/>
  <c r="F421" i="1"/>
  <c r="F420" i="1"/>
  <c r="F419" i="1"/>
  <c r="F418" i="1"/>
  <c r="F417" i="1"/>
  <c r="F416" i="1"/>
  <c r="F415" i="1"/>
  <c r="F414" i="1"/>
  <c r="F413" i="1"/>
  <c r="F412" i="1"/>
  <c r="F411" i="1"/>
  <c r="F409" i="1"/>
  <c r="F408" i="1"/>
  <c r="F407" i="1"/>
  <c r="F406" i="1"/>
  <c r="F405" i="1"/>
  <c r="F404" i="1"/>
  <c r="F403" i="1"/>
  <c r="F402" i="1"/>
  <c r="F401" i="1"/>
  <c r="F400" i="1"/>
  <c r="F399" i="1"/>
  <c r="F397" i="1"/>
  <c r="F396" i="1"/>
  <c r="F395" i="1"/>
  <c r="F394" i="1"/>
  <c r="F393" i="1"/>
  <c r="F392" i="1"/>
  <c r="F391" i="1"/>
  <c r="F390" i="1"/>
  <c r="F389" i="1"/>
  <c r="F388" i="1"/>
  <c r="F387" i="1"/>
  <c r="F385" i="1"/>
  <c r="F384" i="1"/>
  <c r="F383" i="1"/>
  <c r="F382" i="1"/>
  <c r="F381" i="1"/>
  <c r="F380" i="1"/>
  <c r="F379" i="1"/>
  <c r="F378" i="1"/>
  <c r="F377" i="1"/>
  <c r="F376" i="1"/>
  <c r="F375" i="1"/>
  <c r="F373" i="1"/>
  <c r="F372" i="1"/>
  <c r="F371" i="1"/>
  <c r="F370" i="1"/>
  <c r="F369" i="1"/>
  <c r="F368" i="1"/>
  <c r="F367" i="1"/>
  <c r="F366" i="1"/>
  <c r="F365" i="1"/>
  <c r="F364" i="1"/>
  <c r="F363" i="1"/>
  <c r="F361" i="1"/>
  <c r="F360" i="1"/>
  <c r="F359" i="1"/>
  <c r="F358" i="1"/>
  <c r="F357" i="1"/>
  <c r="F356" i="1"/>
  <c r="F355" i="1"/>
  <c r="F354" i="1"/>
  <c r="F353" i="1"/>
  <c r="F352" i="1"/>
  <c r="F351" i="1"/>
  <c r="F349" i="1"/>
  <c r="F348" i="1"/>
  <c r="F347" i="1"/>
  <c r="F346" i="1"/>
  <c r="F345" i="1"/>
  <c r="F344" i="1"/>
  <c r="F343" i="1"/>
  <c r="F342" i="1"/>
  <c r="F341" i="1"/>
  <c r="F340" i="1"/>
  <c r="F339" i="1"/>
  <c r="F337" i="1"/>
  <c r="F336" i="1"/>
  <c r="F335" i="1"/>
  <c r="F334" i="1"/>
  <c r="F333" i="1"/>
  <c r="F332" i="1"/>
  <c r="F331" i="1"/>
  <c r="F330" i="1"/>
  <c r="F329" i="1"/>
  <c r="F328" i="1"/>
  <c r="F327" i="1"/>
  <c r="F325" i="1"/>
  <c r="F324" i="1"/>
  <c r="F323" i="1"/>
  <c r="F322" i="1"/>
  <c r="F321" i="1"/>
  <c r="F320" i="1"/>
  <c r="F319" i="1"/>
  <c r="F318" i="1"/>
  <c r="F317" i="1"/>
  <c r="F316" i="1"/>
  <c r="F315" i="1"/>
  <c r="F313" i="1"/>
  <c r="F312" i="1"/>
  <c r="F311" i="1"/>
  <c r="F310" i="1"/>
  <c r="F309" i="1"/>
  <c r="F308" i="1"/>
  <c r="F307" i="1"/>
  <c r="F306" i="1"/>
  <c r="F305" i="1"/>
  <c r="F304" i="1"/>
  <c r="F303" i="1"/>
  <c r="F301" i="1"/>
  <c r="F300" i="1"/>
  <c r="F299" i="1"/>
  <c r="F298" i="1"/>
  <c r="F297" i="1"/>
  <c r="F296" i="1"/>
  <c r="F295" i="1"/>
  <c r="F294" i="1"/>
  <c r="F293" i="1"/>
  <c r="F292" i="1"/>
  <c r="F291" i="1"/>
  <c r="F289" i="1"/>
  <c r="F288" i="1"/>
  <c r="F287" i="1"/>
  <c r="F286" i="1"/>
  <c r="F285" i="1"/>
  <c r="F284" i="1"/>
  <c r="F283" i="1"/>
  <c r="F282" i="1"/>
  <c r="F281" i="1"/>
  <c r="F280" i="1"/>
  <c r="F279" i="1"/>
  <c r="F277" i="1"/>
  <c r="F276" i="1"/>
  <c r="F275" i="1"/>
  <c r="F274" i="1"/>
  <c r="F273" i="1"/>
  <c r="F272" i="1"/>
  <c r="F271" i="1"/>
  <c r="F270" i="1"/>
  <c r="F269" i="1"/>
  <c r="F268" i="1"/>
  <c r="F267" i="1"/>
  <c r="F265" i="1"/>
  <c r="F264" i="1"/>
  <c r="F263" i="1"/>
  <c r="F262" i="1"/>
  <c r="F261" i="1"/>
  <c r="F260" i="1"/>
  <c r="F259" i="1"/>
  <c r="F258" i="1"/>
  <c r="F257" i="1"/>
  <c r="F256" i="1"/>
  <c r="F255" i="1"/>
  <c r="F253" i="1"/>
  <c r="F252" i="1"/>
  <c r="F251" i="1"/>
  <c r="F250" i="1"/>
  <c r="F249" i="1"/>
  <c r="F248" i="1"/>
  <c r="F247" i="1"/>
  <c r="F246" i="1"/>
  <c r="F245" i="1"/>
  <c r="F244" i="1"/>
  <c r="F243" i="1"/>
  <c r="F241" i="1"/>
  <c r="F240" i="1"/>
  <c r="F239" i="1"/>
  <c r="F238" i="1"/>
  <c r="F237" i="1"/>
  <c r="F236" i="1"/>
  <c r="F235" i="1"/>
  <c r="F234" i="1"/>
  <c r="F233" i="1"/>
  <c r="F232" i="1"/>
  <c r="F231" i="1"/>
  <c r="F229" i="1"/>
  <c r="F228" i="1"/>
  <c r="F227" i="1"/>
  <c r="F226" i="1"/>
  <c r="F225" i="1"/>
  <c r="F224" i="1"/>
  <c r="F223" i="1"/>
  <c r="F222" i="1"/>
  <c r="F221" i="1"/>
  <c r="F220" i="1"/>
  <c r="F219" i="1"/>
  <c r="F217" i="1"/>
  <c r="F216" i="1"/>
  <c r="F215" i="1"/>
  <c r="F214" i="1"/>
  <c r="F213" i="1"/>
  <c r="F212" i="1"/>
  <c r="F211" i="1"/>
  <c r="F210" i="1"/>
  <c r="F209" i="1"/>
  <c r="F208" i="1"/>
  <c r="F207" i="1"/>
  <c r="F205" i="1"/>
  <c r="F204" i="1"/>
  <c r="F203" i="1"/>
  <c r="F202" i="1"/>
  <c r="F201" i="1"/>
  <c r="F200" i="1"/>
  <c r="F199" i="1"/>
  <c r="F198" i="1"/>
  <c r="F197" i="1"/>
  <c r="F196" i="1"/>
  <c r="F195" i="1"/>
  <c r="F193" i="1"/>
  <c r="F192" i="1"/>
  <c r="F191" i="1"/>
  <c r="F190" i="1"/>
  <c r="F189" i="1"/>
  <c r="F188" i="1"/>
  <c r="F187" i="1"/>
  <c r="F186" i="1"/>
  <c r="F185" i="1"/>
  <c r="F184" i="1"/>
  <c r="F183" i="1"/>
  <c r="F181" i="1"/>
  <c r="F180" i="1"/>
  <c r="F179" i="1"/>
  <c r="F178" i="1"/>
  <c r="F177" i="1"/>
  <c r="F176" i="1"/>
  <c r="F175" i="1"/>
  <c r="F174" i="1"/>
  <c r="F173" i="1"/>
  <c r="F172" i="1"/>
  <c r="F171" i="1"/>
  <c r="F169" i="1"/>
  <c r="F168" i="1"/>
  <c r="F167" i="1"/>
  <c r="F166" i="1"/>
  <c r="F165" i="1"/>
  <c r="F164" i="1"/>
  <c r="F163" i="1"/>
  <c r="F162" i="1"/>
  <c r="F161" i="1"/>
  <c r="F160" i="1"/>
  <c r="F159" i="1"/>
  <c r="F157" i="1"/>
  <c r="F156" i="1"/>
  <c r="F155" i="1"/>
  <c r="F154" i="1"/>
  <c r="F153" i="1"/>
  <c r="F152" i="1"/>
  <c r="F151" i="1"/>
  <c r="F150" i="1"/>
  <c r="F149" i="1"/>
  <c r="F148" i="1"/>
  <c r="F147" i="1"/>
  <c r="F145" i="1"/>
  <c r="F144" i="1"/>
  <c r="F143" i="1"/>
  <c r="F142" i="1"/>
  <c r="F141" i="1"/>
  <c r="F140" i="1"/>
  <c r="F139" i="1"/>
  <c r="F138" i="1"/>
  <c r="F137" i="1"/>
  <c r="F136" i="1"/>
  <c r="F135" i="1"/>
  <c r="F133" i="1"/>
  <c r="F132" i="1"/>
  <c r="F131" i="1"/>
  <c r="F130" i="1"/>
  <c r="F129" i="1"/>
  <c r="F128" i="1"/>
  <c r="F127" i="1"/>
  <c r="F126" i="1"/>
  <c r="F125" i="1"/>
  <c r="F124" i="1"/>
  <c r="F123" i="1"/>
  <c r="F121" i="1"/>
  <c r="F120" i="1"/>
  <c r="F119" i="1"/>
  <c r="F118" i="1"/>
  <c r="F117" i="1"/>
  <c r="F116" i="1"/>
  <c r="F115" i="1"/>
  <c r="F114" i="1"/>
  <c r="F113" i="1"/>
  <c r="F112" i="1"/>
  <c r="F111" i="1"/>
  <c r="F109" i="1"/>
  <c r="F108" i="1"/>
  <c r="F107" i="1"/>
  <c r="F106" i="1"/>
  <c r="F105" i="1"/>
  <c r="F104" i="1"/>
  <c r="F103" i="1"/>
  <c r="F102" i="1"/>
  <c r="F101" i="1"/>
  <c r="F100" i="1"/>
  <c r="F99" i="1"/>
  <c r="F97" i="1"/>
  <c r="F96" i="1"/>
  <c r="F95" i="1"/>
  <c r="F94" i="1"/>
  <c r="F93" i="1"/>
  <c r="F92" i="1"/>
  <c r="F91" i="1"/>
  <c r="F90" i="1"/>
  <c r="F89" i="1"/>
  <c r="F88" i="1"/>
  <c r="F87" i="1"/>
  <c r="F85" i="1"/>
  <c r="F84" i="1"/>
  <c r="F83" i="1"/>
  <c r="F82" i="1"/>
  <c r="F81" i="1"/>
  <c r="F80" i="1"/>
  <c r="F79" i="1"/>
  <c r="F78" i="1"/>
  <c r="F77" i="1"/>
  <c r="F76" i="1"/>
  <c r="F75" i="1"/>
  <c r="F73" i="1"/>
  <c r="F72" i="1"/>
  <c r="F71" i="1"/>
  <c r="F70" i="1"/>
  <c r="F69" i="1"/>
  <c r="F68" i="1"/>
  <c r="F67" i="1"/>
  <c r="F66" i="1"/>
  <c r="F65" i="1"/>
  <c r="F64" i="1"/>
  <c r="F63" i="1"/>
  <c r="F61" i="1"/>
  <c r="F60" i="1"/>
  <c r="F59" i="1"/>
  <c r="F58" i="1"/>
  <c r="F57" i="1"/>
  <c r="F56" i="1"/>
  <c r="F55" i="1"/>
  <c r="F54" i="1"/>
  <c r="F53" i="1"/>
  <c r="F52" i="1"/>
  <c r="F51" i="1"/>
  <c r="F49" i="1"/>
  <c r="F48" i="1"/>
  <c r="F47" i="1"/>
  <c r="F46" i="1"/>
  <c r="F45" i="1"/>
  <c r="F44" i="1"/>
  <c r="F43" i="1"/>
  <c r="F42" i="1"/>
  <c r="F41" i="1"/>
  <c r="F40" i="1"/>
  <c r="F39" i="1"/>
  <c r="F37" i="1"/>
  <c r="F36" i="1"/>
  <c r="F35" i="1"/>
  <c r="F34" i="1"/>
  <c r="F33" i="1"/>
  <c r="F32" i="1"/>
  <c r="F31" i="1"/>
  <c r="F30" i="1"/>
  <c r="F29" i="1"/>
  <c r="F28" i="1"/>
  <c r="F27" i="1"/>
  <c r="F25" i="1"/>
  <c r="F24" i="1"/>
  <c r="F23" i="1"/>
  <c r="F22" i="1"/>
  <c r="F21" i="1"/>
  <c r="F20" i="1"/>
  <c r="F19" i="1"/>
  <c r="F18" i="1"/>
  <c r="F17" i="1"/>
  <c r="F16" i="1"/>
  <c r="F15" i="1"/>
  <c r="F13" i="1"/>
  <c r="F12" i="1"/>
  <c r="F11" i="1"/>
  <c r="F10" i="1"/>
  <c r="F9" i="1"/>
  <c r="F8" i="1"/>
  <c r="F7" i="1"/>
  <c r="F6" i="1"/>
  <c r="F5" i="1"/>
  <c r="F4" i="1"/>
  <c r="F3" i="1"/>
  <c r="D1655" i="1" l="1"/>
</calcChain>
</file>

<file path=xl/sharedStrings.xml><?xml version="1.0" encoding="utf-8"?>
<sst xmlns="http://schemas.openxmlformats.org/spreadsheetml/2006/main" count="6" uniqueCount="6">
  <si>
    <t>Date</t>
  </si>
  <si>
    <t>SP500</t>
  </si>
  <si>
    <t>Dividend</t>
  </si>
  <si>
    <t>Earnings</t>
  </si>
  <si>
    <t>CPI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</si>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</sst>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2" fontId="1" fillId="0" borderId="0" xfId="0" applyNumberFormat="1" applyFont="1"/>
    <xf numFmtId="2" fontId="1" fillId="0" borderId="0" xfId="0" applyNumberFormat="1" applyFont="1" applyFill="1"/>
    <xf numFmtId="2" fontId="1" fillId="0" borderId="0" xfId="0" applyNumberFormat="1" applyFont="1" applyFill="1" applyAlignment="1">
      <alignment horizontal="right"/>
    </xf>
    <xf numFmtId="2" fontId="1" fillId="0" borderId="0" xfId="0" applyNumberFormat="1" applyFont="1" applyProtection="1">
      <protection locked="0"/>
    </xf>
    <xf numFmtId="0" fontId="1" fillId="0" borderId="0" xfId="0" applyFont="1" applyFill="1"/>
    <xf numFmtId="2" fontId="1" fillId="0" borderId="0" xfId="0" applyNumberFormat="1" applyFont="1" applyAlignment="1">
      <alignment wrapText="1"/>
    </xf>
    <xf numFmtId="0" fontId="1" fillId="2" borderId="0" xfId="0" applyFont="1" applyFill="1"/>
    <xf numFmtId="164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62"/>
  <sheetViews>
    <sheetView tabSelected="1" workbookViewId="0">
      <selection activeCell="J7" sqref="J7"/>
    </sheetView>
  </sheetViews>
  <sheetFormatPr defaultColWidth="11.1796875" defaultRowHeight="14.5" x14ac:dyDescent="0.35"/>
  <cols>
    <col min="3" max="3" width="7.90625" bestFit="1" customWidth="1"/>
    <col min="4" max="4" width="7.6328125" bestFit="1" customWidth="1"/>
    <col min="6" max="6" width="4.7265625" bestFit="1" customWidth="1"/>
    <col min="259" max="259" width="7.90625" bestFit="1" customWidth="1"/>
    <col min="260" max="260" width="7.6328125" bestFit="1" customWidth="1"/>
    <col min="262" max="262" width="4.7265625" bestFit="1" customWidth="1"/>
    <col min="515" max="515" width="7.90625" bestFit="1" customWidth="1"/>
    <col min="516" max="516" width="7.6328125" bestFit="1" customWidth="1"/>
    <col min="518" max="518" width="4.7265625" bestFit="1" customWidth="1"/>
    <col min="771" max="771" width="7.90625" bestFit="1" customWidth="1"/>
    <col min="772" max="772" width="7.6328125" bestFit="1" customWidth="1"/>
    <col min="774" max="774" width="4.7265625" bestFit="1" customWidth="1"/>
    <col min="1027" max="1027" width="7.90625" bestFit="1" customWidth="1"/>
    <col min="1028" max="1028" width="7.6328125" bestFit="1" customWidth="1"/>
    <col min="1030" max="1030" width="4.7265625" bestFit="1" customWidth="1"/>
    <col min="1283" max="1283" width="7.90625" bestFit="1" customWidth="1"/>
    <col min="1284" max="1284" width="7.6328125" bestFit="1" customWidth="1"/>
    <col min="1286" max="1286" width="4.7265625" bestFit="1" customWidth="1"/>
    <col min="1539" max="1539" width="7.90625" bestFit="1" customWidth="1"/>
    <col min="1540" max="1540" width="7.6328125" bestFit="1" customWidth="1"/>
    <col min="1542" max="1542" width="4.7265625" bestFit="1" customWidth="1"/>
    <col min="1795" max="1795" width="7.90625" bestFit="1" customWidth="1"/>
    <col min="1796" max="1796" width="7.6328125" bestFit="1" customWidth="1"/>
    <col min="1798" max="1798" width="4.7265625" bestFit="1" customWidth="1"/>
    <col min="2051" max="2051" width="7.90625" bestFit="1" customWidth="1"/>
    <col min="2052" max="2052" width="7.6328125" bestFit="1" customWidth="1"/>
    <col min="2054" max="2054" width="4.7265625" bestFit="1" customWidth="1"/>
    <col min="2307" max="2307" width="7.90625" bestFit="1" customWidth="1"/>
    <col min="2308" max="2308" width="7.6328125" bestFit="1" customWidth="1"/>
    <col min="2310" max="2310" width="4.7265625" bestFit="1" customWidth="1"/>
    <col min="2563" max="2563" width="7.90625" bestFit="1" customWidth="1"/>
    <col min="2564" max="2564" width="7.6328125" bestFit="1" customWidth="1"/>
    <col min="2566" max="2566" width="4.7265625" bestFit="1" customWidth="1"/>
    <col min="2819" max="2819" width="7.90625" bestFit="1" customWidth="1"/>
    <col min="2820" max="2820" width="7.6328125" bestFit="1" customWidth="1"/>
    <col min="2822" max="2822" width="4.7265625" bestFit="1" customWidth="1"/>
    <col min="3075" max="3075" width="7.90625" bestFit="1" customWidth="1"/>
    <col min="3076" max="3076" width="7.6328125" bestFit="1" customWidth="1"/>
    <col min="3078" max="3078" width="4.7265625" bestFit="1" customWidth="1"/>
    <col min="3331" max="3331" width="7.90625" bestFit="1" customWidth="1"/>
    <col min="3332" max="3332" width="7.6328125" bestFit="1" customWidth="1"/>
    <col min="3334" max="3334" width="4.7265625" bestFit="1" customWidth="1"/>
    <col min="3587" max="3587" width="7.90625" bestFit="1" customWidth="1"/>
    <col min="3588" max="3588" width="7.6328125" bestFit="1" customWidth="1"/>
    <col min="3590" max="3590" width="4.7265625" bestFit="1" customWidth="1"/>
    <col min="3843" max="3843" width="7.90625" bestFit="1" customWidth="1"/>
    <col min="3844" max="3844" width="7.6328125" bestFit="1" customWidth="1"/>
    <col min="3846" max="3846" width="4.7265625" bestFit="1" customWidth="1"/>
    <col min="4099" max="4099" width="7.90625" bestFit="1" customWidth="1"/>
    <col min="4100" max="4100" width="7.6328125" bestFit="1" customWidth="1"/>
    <col min="4102" max="4102" width="4.7265625" bestFit="1" customWidth="1"/>
    <col min="4355" max="4355" width="7.90625" bestFit="1" customWidth="1"/>
    <col min="4356" max="4356" width="7.6328125" bestFit="1" customWidth="1"/>
    <col min="4358" max="4358" width="4.7265625" bestFit="1" customWidth="1"/>
    <col min="4611" max="4611" width="7.90625" bestFit="1" customWidth="1"/>
    <col min="4612" max="4612" width="7.6328125" bestFit="1" customWidth="1"/>
    <col min="4614" max="4614" width="4.7265625" bestFit="1" customWidth="1"/>
    <col min="4867" max="4867" width="7.90625" bestFit="1" customWidth="1"/>
    <col min="4868" max="4868" width="7.6328125" bestFit="1" customWidth="1"/>
    <col min="4870" max="4870" width="4.7265625" bestFit="1" customWidth="1"/>
    <col min="5123" max="5123" width="7.90625" bestFit="1" customWidth="1"/>
    <col min="5124" max="5124" width="7.6328125" bestFit="1" customWidth="1"/>
    <col min="5126" max="5126" width="4.7265625" bestFit="1" customWidth="1"/>
    <col min="5379" max="5379" width="7.90625" bestFit="1" customWidth="1"/>
    <col min="5380" max="5380" width="7.6328125" bestFit="1" customWidth="1"/>
    <col min="5382" max="5382" width="4.7265625" bestFit="1" customWidth="1"/>
    <col min="5635" max="5635" width="7.90625" bestFit="1" customWidth="1"/>
    <col min="5636" max="5636" width="7.6328125" bestFit="1" customWidth="1"/>
    <col min="5638" max="5638" width="4.7265625" bestFit="1" customWidth="1"/>
    <col min="5891" max="5891" width="7.90625" bestFit="1" customWidth="1"/>
    <col min="5892" max="5892" width="7.6328125" bestFit="1" customWidth="1"/>
    <col min="5894" max="5894" width="4.7265625" bestFit="1" customWidth="1"/>
    <col min="6147" max="6147" width="7.90625" bestFit="1" customWidth="1"/>
    <col min="6148" max="6148" width="7.6328125" bestFit="1" customWidth="1"/>
    <col min="6150" max="6150" width="4.7265625" bestFit="1" customWidth="1"/>
    <col min="6403" max="6403" width="7.90625" bestFit="1" customWidth="1"/>
    <col min="6404" max="6404" width="7.6328125" bestFit="1" customWidth="1"/>
    <col min="6406" max="6406" width="4.7265625" bestFit="1" customWidth="1"/>
    <col min="6659" max="6659" width="7.90625" bestFit="1" customWidth="1"/>
    <col min="6660" max="6660" width="7.6328125" bestFit="1" customWidth="1"/>
    <col min="6662" max="6662" width="4.7265625" bestFit="1" customWidth="1"/>
    <col min="6915" max="6915" width="7.90625" bestFit="1" customWidth="1"/>
    <col min="6916" max="6916" width="7.6328125" bestFit="1" customWidth="1"/>
    <col min="6918" max="6918" width="4.7265625" bestFit="1" customWidth="1"/>
    <col min="7171" max="7171" width="7.90625" bestFit="1" customWidth="1"/>
    <col min="7172" max="7172" width="7.6328125" bestFit="1" customWidth="1"/>
    <col min="7174" max="7174" width="4.7265625" bestFit="1" customWidth="1"/>
    <col min="7427" max="7427" width="7.90625" bestFit="1" customWidth="1"/>
    <col min="7428" max="7428" width="7.6328125" bestFit="1" customWidth="1"/>
    <col min="7430" max="7430" width="4.7265625" bestFit="1" customWidth="1"/>
    <col min="7683" max="7683" width="7.90625" bestFit="1" customWidth="1"/>
    <col min="7684" max="7684" width="7.6328125" bestFit="1" customWidth="1"/>
    <col min="7686" max="7686" width="4.7265625" bestFit="1" customWidth="1"/>
    <col min="7939" max="7939" width="7.90625" bestFit="1" customWidth="1"/>
    <col min="7940" max="7940" width="7.6328125" bestFit="1" customWidth="1"/>
    <col min="7942" max="7942" width="4.7265625" bestFit="1" customWidth="1"/>
    <col min="8195" max="8195" width="7.90625" bestFit="1" customWidth="1"/>
    <col min="8196" max="8196" width="7.6328125" bestFit="1" customWidth="1"/>
    <col min="8198" max="8198" width="4.7265625" bestFit="1" customWidth="1"/>
    <col min="8451" max="8451" width="7.90625" bestFit="1" customWidth="1"/>
    <col min="8452" max="8452" width="7.6328125" bestFit="1" customWidth="1"/>
    <col min="8454" max="8454" width="4.7265625" bestFit="1" customWidth="1"/>
    <col min="8707" max="8707" width="7.90625" bestFit="1" customWidth="1"/>
    <col min="8708" max="8708" width="7.6328125" bestFit="1" customWidth="1"/>
    <col min="8710" max="8710" width="4.7265625" bestFit="1" customWidth="1"/>
    <col min="8963" max="8963" width="7.90625" bestFit="1" customWidth="1"/>
    <col min="8964" max="8964" width="7.6328125" bestFit="1" customWidth="1"/>
    <col min="8966" max="8966" width="4.7265625" bestFit="1" customWidth="1"/>
    <col min="9219" max="9219" width="7.90625" bestFit="1" customWidth="1"/>
    <col min="9220" max="9220" width="7.6328125" bestFit="1" customWidth="1"/>
    <col min="9222" max="9222" width="4.7265625" bestFit="1" customWidth="1"/>
    <col min="9475" max="9475" width="7.90625" bestFit="1" customWidth="1"/>
    <col min="9476" max="9476" width="7.6328125" bestFit="1" customWidth="1"/>
    <col min="9478" max="9478" width="4.7265625" bestFit="1" customWidth="1"/>
    <col min="9731" max="9731" width="7.90625" bestFit="1" customWidth="1"/>
    <col min="9732" max="9732" width="7.6328125" bestFit="1" customWidth="1"/>
    <col min="9734" max="9734" width="4.7265625" bestFit="1" customWidth="1"/>
    <col min="9987" max="9987" width="7.90625" bestFit="1" customWidth="1"/>
    <col min="9988" max="9988" width="7.6328125" bestFit="1" customWidth="1"/>
    <col min="9990" max="9990" width="4.7265625" bestFit="1" customWidth="1"/>
    <col min="10243" max="10243" width="7.90625" bestFit="1" customWidth="1"/>
    <col min="10244" max="10244" width="7.6328125" bestFit="1" customWidth="1"/>
    <col min="10246" max="10246" width="4.7265625" bestFit="1" customWidth="1"/>
    <col min="10499" max="10499" width="7.90625" bestFit="1" customWidth="1"/>
    <col min="10500" max="10500" width="7.6328125" bestFit="1" customWidth="1"/>
    <col min="10502" max="10502" width="4.7265625" bestFit="1" customWidth="1"/>
    <col min="10755" max="10755" width="7.90625" bestFit="1" customWidth="1"/>
    <col min="10756" max="10756" width="7.6328125" bestFit="1" customWidth="1"/>
    <col min="10758" max="10758" width="4.7265625" bestFit="1" customWidth="1"/>
    <col min="11011" max="11011" width="7.90625" bestFit="1" customWidth="1"/>
    <col min="11012" max="11012" width="7.6328125" bestFit="1" customWidth="1"/>
    <col min="11014" max="11014" width="4.7265625" bestFit="1" customWidth="1"/>
    <col min="11267" max="11267" width="7.90625" bestFit="1" customWidth="1"/>
    <col min="11268" max="11268" width="7.6328125" bestFit="1" customWidth="1"/>
    <col min="11270" max="11270" width="4.7265625" bestFit="1" customWidth="1"/>
    <col min="11523" max="11523" width="7.90625" bestFit="1" customWidth="1"/>
    <col min="11524" max="11524" width="7.6328125" bestFit="1" customWidth="1"/>
    <col min="11526" max="11526" width="4.7265625" bestFit="1" customWidth="1"/>
    <col min="11779" max="11779" width="7.90625" bestFit="1" customWidth="1"/>
    <col min="11780" max="11780" width="7.6328125" bestFit="1" customWidth="1"/>
    <col min="11782" max="11782" width="4.7265625" bestFit="1" customWidth="1"/>
    <col min="12035" max="12035" width="7.90625" bestFit="1" customWidth="1"/>
    <col min="12036" max="12036" width="7.6328125" bestFit="1" customWidth="1"/>
    <col min="12038" max="12038" width="4.7265625" bestFit="1" customWidth="1"/>
    <col min="12291" max="12291" width="7.90625" bestFit="1" customWidth="1"/>
    <col min="12292" max="12292" width="7.6328125" bestFit="1" customWidth="1"/>
    <col min="12294" max="12294" width="4.7265625" bestFit="1" customWidth="1"/>
    <col min="12547" max="12547" width="7.90625" bestFit="1" customWidth="1"/>
    <col min="12548" max="12548" width="7.6328125" bestFit="1" customWidth="1"/>
    <col min="12550" max="12550" width="4.7265625" bestFit="1" customWidth="1"/>
    <col min="12803" max="12803" width="7.90625" bestFit="1" customWidth="1"/>
    <col min="12804" max="12804" width="7.6328125" bestFit="1" customWidth="1"/>
    <col min="12806" max="12806" width="4.7265625" bestFit="1" customWidth="1"/>
    <col min="13059" max="13059" width="7.90625" bestFit="1" customWidth="1"/>
    <col min="13060" max="13060" width="7.6328125" bestFit="1" customWidth="1"/>
    <col min="13062" max="13062" width="4.7265625" bestFit="1" customWidth="1"/>
    <col min="13315" max="13315" width="7.90625" bestFit="1" customWidth="1"/>
    <col min="13316" max="13316" width="7.6328125" bestFit="1" customWidth="1"/>
    <col min="13318" max="13318" width="4.7265625" bestFit="1" customWidth="1"/>
    <col min="13571" max="13571" width="7.90625" bestFit="1" customWidth="1"/>
    <col min="13572" max="13572" width="7.6328125" bestFit="1" customWidth="1"/>
    <col min="13574" max="13574" width="4.7265625" bestFit="1" customWidth="1"/>
    <col min="13827" max="13827" width="7.90625" bestFit="1" customWidth="1"/>
    <col min="13828" max="13828" width="7.6328125" bestFit="1" customWidth="1"/>
    <col min="13830" max="13830" width="4.7265625" bestFit="1" customWidth="1"/>
    <col min="14083" max="14083" width="7.90625" bestFit="1" customWidth="1"/>
    <col min="14084" max="14084" width="7.6328125" bestFit="1" customWidth="1"/>
    <col min="14086" max="14086" width="4.7265625" bestFit="1" customWidth="1"/>
    <col min="14339" max="14339" width="7.90625" bestFit="1" customWidth="1"/>
    <col min="14340" max="14340" width="7.6328125" bestFit="1" customWidth="1"/>
    <col min="14342" max="14342" width="4.7265625" bestFit="1" customWidth="1"/>
    <col min="14595" max="14595" width="7.90625" bestFit="1" customWidth="1"/>
    <col min="14596" max="14596" width="7.6328125" bestFit="1" customWidth="1"/>
    <col min="14598" max="14598" width="4.7265625" bestFit="1" customWidth="1"/>
    <col min="14851" max="14851" width="7.90625" bestFit="1" customWidth="1"/>
    <col min="14852" max="14852" width="7.6328125" bestFit="1" customWidth="1"/>
    <col min="14854" max="14854" width="4.7265625" bestFit="1" customWidth="1"/>
    <col min="15107" max="15107" width="7.90625" bestFit="1" customWidth="1"/>
    <col min="15108" max="15108" width="7.6328125" bestFit="1" customWidth="1"/>
    <col min="15110" max="15110" width="4.7265625" bestFit="1" customWidth="1"/>
    <col min="15363" max="15363" width="7.90625" bestFit="1" customWidth="1"/>
    <col min="15364" max="15364" width="7.6328125" bestFit="1" customWidth="1"/>
    <col min="15366" max="15366" width="4.7265625" bestFit="1" customWidth="1"/>
    <col min="15619" max="15619" width="7.90625" bestFit="1" customWidth="1"/>
    <col min="15620" max="15620" width="7.6328125" bestFit="1" customWidth="1"/>
    <col min="15622" max="15622" width="4.7265625" bestFit="1" customWidth="1"/>
    <col min="15875" max="15875" width="7.90625" bestFit="1" customWidth="1"/>
    <col min="15876" max="15876" width="7.6328125" bestFit="1" customWidth="1"/>
    <col min="15878" max="15878" width="4.7265625" bestFit="1" customWidth="1"/>
    <col min="16131" max="16131" width="7.90625" bestFit="1" customWidth="1"/>
    <col min="16132" max="16132" width="7.6328125" bestFit="1" customWidth="1"/>
    <col min="16134" max="16134" width="4.726562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>
        <v>1871.01</v>
      </c>
      <c r="B2" s="3">
        <v>4.4400000000000004</v>
      </c>
      <c r="C2" s="4">
        <v>0.26</v>
      </c>
      <c r="D2" s="4">
        <v>0.4</v>
      </c>
      <c r="E2" s="4">
        <v>12.46406116</v>
      </c>
      <c r="F2" s="3">
        <v>5.32</v>
      </c>
    </row>
    <row r="3" spans="1:6" x14ac:dyDescent="0.35">
      <c r="A3" s="2">
        <v>1871.02</v>
      </c>
      <c r="B3" s="3">
        <v>4.5</v>
      </c>
      <c r="C3" s="4">
        <v>0.26</v>
      </c>
      <c r="D3" s="4">
        <v>0.4</v>
      </c>
      <c r="E3" s="4">
        <v>12.844641319999999</v>
      </c>
      <c r="F3" s="3">
        <f>F2*11/12+F14*1/12</f>
        <v>5.3233333333333333</v>
      </c>
    </row>
    <row r="4" spans="1:6" x14ac:dyDescent="0.35">
      <c r="A4" s="2">
        <v>1871.03</v>
      </c>
      <c r="B4" s="3">
        <v>4.6100000000000003</v>
      </c>
      <c r="C4" s="4">
        <v>0.26</v>
      </c>
      <c r="D4" s="4">
        <v>0.4</v>
      </c>
      <c r="E4" s="4">
        <v>13.0349719</v>
      </c>
      <c r="F4" s="3">
        <f>F2*10/12+F14*2/12</f>
        <v>5.3266666666666671</v>
      </c>
    </row>
    <row r="5" spans="1:6" x14ac:dyDescent="0.35">
      <c r="A5" s="2">
        <v>1871.04</v>
      </c>
      <c r="B5" s="3">
        <v>4.74</v>
      </c>
      <c r="C5" s="4">
        <v>0.26</v>
      </c>
      <c r="D5" s="4">
        <v>0.4</v>
      </c>
      <c r="E5" s="4">
        <v>12.559226450000001</v>
      </c>
      <c r="F5" s="3">
        <f>F2*9/12+F14*3/12</f>
        <v>5.33</v>
      </c>
    </row>
    <row r="6" spans="1:6" x14ac:dyDescent="0.35">
      <c r="A6" s="2">
        <v>1871.05</v>
      </c>
      <c r="B6" s="3">
        <v>4.8600000000000003</v>
      </c>
      <c r="C6" s="4">
        <v>0.26</v>
      </c>
      <c r="D6" s="4">
        <v>0.4</v>
      </c>
      <c r="E6" s="4">
        <v>12.273811569999999</v>
      </c>
      <c r="F6" s="3">
        <f>F2*8/12+F14*4/12</f>
        <v>5.3333333333333339</v>
      </c>
    </row>
    <row r="7" spans="1:6" x14ac:dyDescent="0.35">
      <c r="A7" s="2">
        <v>1871.06</v>
      </c>
      <c r="B7" s="3">
        <v>4.82</v>
      </c>
      <c r="C7" s="4">
        <v>0.26</v>
      </c>
      <c r="D7" s="4">
        <v>0.4</v>
      </c>
      <c r="E7" s="4">
        <v>12.08348099</v>
      </c>
      <c r="F7" s="3">
        <f>F2*7/12+F14*5/12</f>
        <v>5.3366666666666669</v>
      </c>
    </row>
    <row r="8" spans="1:6" x14ac:dyDescent="0.35">
      <c r="A8" s="2">
        <v>1871.07</v>
      </c>
      <c r="B8" s="3">
        <v>4.7300000000000004</v>
      </c>
      <c r="C8" s="4">
        <v>0.26</v>
      </c>
      <c r="D8" s="4">
        <v>0.4</v>
      </c>
      <c r="E8" s="4">
        <v>12.08348099</v>
      </c>
      <c r="F8" s="3">
        <f>F2*6/12+F14*6/12</f>
        <v>5.34</v>
      </c>
    </row>
    <row r="9" spans="1:6" x14ac:dyDescent="0.35">
      <c r="A9" s="2">
        <v>1871.08</v>
      </c>
      <c r="B9" s="3">
        <v>4.79</v>
      </c>
      <c r="C9" s="4">
        <v>0.26</v>
      </c>
      <c r="D9" s="4">
        <v>0.4</v>
      </c>
      <c r="E9" s="4">
        <v>11.893231399999999</v>
      </c>
      <c r="F9" s="3">
        <f>F2*5/12+F14*7/12</f>
        <v>5.3433333333333337</v>
      </c>
    </row>
    <row r="10" spans="1:6" x14ac:dyDescent="0.35">
      <c r="A10" s="2">
        <v>1871.09</v>
      </c>
      <c r="B10" s="3">
        <v>4.84</v>
      </c>
      <c r="C10" s="4">
        <v>0.26</v>
      </c>
      <c r="D10" s="4">
        <v>0.4</v>
      </c>
      <c r="E10" s="4">
        <v>12.178646280000001</v>
      </c>
      <c r="F10" s="3">
        <f>F2*4/12+F14*8/12</f>
        <v>5.3466666666666676</v>
      </c>
    </row>
    <row r="11" spans="1:6" x14ac:dyDescent="0.35">
      <c r="A11" s="2">
        <v>1871.1</v>
      </c>
      <c r="B11" s="3">
        <v>4.59</v>
      </c>
      <c r="C11" s="4">
        <v>0.26</v>
      </c>
      <c r="D11" s="4">
        <v>0.4</v>
      </c>
      <c r="E11" s="4">
        <v>12.368895869999999</v>
      </c>
      <c r="F11" s="3">
        <f>F2*3/12+F14*9/12</f>
        <v>5.3500000000000005</v>
      </c>
    </row>
    <row r="12" spans="1:6" x14ac:dyDescent="0.35">
      <c r="A12" s="2">
        <v>1871.11</v>
      </c>
      <c r="B12" s="3">
        <v>4.6399999999999997</v>
      </c>
      <c r="C12" s="4">
        <v>0.26</v>
      </c>
      <c r="D12" s="4">
        <v>0.4</v>
      </c>
      <c r="E12" s="4">
        <v>12.368895869999999</v>
      </c>
      <c r="F12" s="3">
        <f>F2*2/12+F14*10/12</f>
        <v>5.3533333333333335</v>
      </c>
    </row>
    <row r="13" spans="1:6" x14ac:dyDescent="0.35">
      <c r="A13" s="2">
        <v>1871.12</v>
      </c>
      <c r="B13" s="3">
        <v>4.74</v>
      </c>
      <c r="C13" s="4">
        <v>0.26</v>
      </c>
      <c r="D13" s="4">
        <v>0.4</v>
      </c>
      <c r="E13" s="4">
        <v>12.654391739999999</v>
      </c>
      <c r="F13" s="3">
        <f>F2*1/12+F14*11/12</f>
        <v>5.3566666666666665</v>
      </c>
    </row>
    <row r="14" spans="1:6" x14ac:dyDescent="0.35">
      <c r="A14" s="2">
        <v>1872.01</v>
      </c>
      <c r="B14" s="3">
        <v>4.8600000000000003</v>
      </c>
      <c r="C14" s="4">
        <v>0.26329999999999998</v>
      </c>
      <c r="D14" s="4">
        <v>0.40250000000000002</v>
      </c>
      <c r="E14" s="4">
        <v>12.654391739999999</v>
      </c>
      <c r="F14" s="3">
        <v>5.36</v>
      </c>
    </row>
    <row r="15" spans="1:6" x14ac:dyDescent="0.35">
      <c r="A15" s="2">
        <v>1872.02</v>
      </c>
      <c r="B15" s="3">
        <v>4.88</v>
      </c>
      <c r="C15" s="4">
        <v>0.26669999999999999</v>
      </c>
      <c r="D15" s="4">
        <v>0.40500000000000003</v>
      </c>
      <c r="E15" s="4">
        <v>12.654391739999999</v>
      </c>
      <c r="F15" s="3">
        <f>F14*11/12+F26*1/12</f>
        <v>5.378333333333333</v>
      </c>
    </row>
    <row r="16" spans="1:6" x14ac:dyDescent="0.35">
      <c r="A16" s="2">
        <v>1872.03</v>
      </c>
      <c r="B16" s="3">
        <v>5.04</v>
      </c>
      <c r="C16" s="4">
        <v>0.27</v>
      </c>
      <c r="D16" s="4">
        <v>0.40749999999999997</v>
      </c>
      <c r="E16" s="4">
        <v>12.844641319999999</v>
      </c>
      <c r="F16" s="3">
        <f>F14*10/12+F26*2/12</f>
        <v>5.3966666666666665</v>
      </c>
    </row>
    <row r="17" spans="1:6" x14ac:dyDescent="0.35">
      <c r="A17" s="2">
        <v>1872.04</v>
      </c>
      <c r="B17" s="3">
        <v>5.18</v>
      </c>
      <c r="C17" s="4">
        <v>0.27329999999999999</v>
      </c>
      <c r="D17" s="4">
        <v>0.41</v>
      </c>
      <c r="E17" s="4">
        <v>13.130137189999999</v>
      </c>
      <c r="F17" s="3">
        <f>F14*9/12+F26*3/12</f>
        <v>5.4150000000000009</v>
      </c>
    </row>
    <row r="18" spans="1:6" x14ac:dyDescent="0.35">
      <c r="A18" s="2">
        <v>1872.05</v>
      </c>
      <c r="B18" s="3">
        <v>5.18</v>
      </c>
      <c r="C18" s="4">
        <v>0.2767</v>
      </c>
      <c r="D18" s="4">
        <v>0.41249999999999998</v>
      </c>
      <c r="E18" s="4">
        <v>13.130137189999999</v>
      </c>
      <c r="F18" s="3">
        <f>F14*8/12+F26*4/12</f>
        <v>5.4333333333333336</v>
      </c>
    </row>
    <row r="19" spans="1:6" x14ac:dyDescent="0.35">
      <c r="A19" s="2">
        <v>1872.06</v>
      </c>
      <c r="B19" s="3">
        <v>5.13</v>
      </c>
      <c r="C19" s="4">
        <v>0.28000000000000003</v>
      </c>
      <c r="D19" s="4">
        <v>0.41499999999999998</v>
      </c>
      <c r="E19" s="4">
        <v>13.0349719</v>
      </c>
      <c r="F19" s="3">
        <f>F14*7/12+F26*5/12</f>
        <v>5.4516666666666662</v>
      </c>
    </row>
    <row r="20" spans="1:6" x14ac:dyDescent="0.35">
      <c r="A20" s="2">
        <v>1872.07</v>
      </c>
      <c r="B20" s="3">
        <v>5.0999999999999996</v>
      </c>
      <c r="C20" s="4">
        <v>0.2833</v>
      </c>
      <c r="D20" s="4">
        <v>0.41749999999999998</v>
      </c>
      <c r="E20" s="4">
        <v>12.844641319999999</v>
      </c>
      <c r="F20" s="3">
        <f>F14*6/12+F26*6/12</f>
        <v>5.4700000000000006</v>
      </c>
    </row>
    <row r="21" spans="1:6" x14ac:dyDescent="0.35">
      <c r="A21" s="2">
        <v>1872.08</v>
      </c>
      <c r="B21" s="3">
        <v>5.04</v>
      </c>
      <c r="C21" s="4">
        <v>0.28670000000000001</v>
      </c>
      <c r="D21" s="4">
        <v>0.42</v>
      </c>
      <c r="E21" s="4">
        <v>12.93980661</v>
      </c>
      <c r="F21" s="3">
        <f>F14*5/12+F26*7/12</f>
        <v>5.4883333333333333</v>
      </c>
    </row>
    <row r="22" spans="1:6" x14ac:dyDescent="0.35">
      <c r="A22" s="2">
        <v>1872.09</v>
      </c>
      <c r="B22" s="3">
        <v>4.95</v>
      </c>
      <c r="C22" s="4">
        <v>0.28999999999999998</v>
      </c>
      <c r="D22" s="4">
        <v>0.42249999999999999</v>
      </c>
      <c r="E22" s="4">
        <v>13.0349719</v>
      </c>
      <c r="F22" s="3">
        <f>F14*4/12+F26*8/12</f>
        <v>5.5066666666666668</v>
      </c>
    </row>
    <row r="23" spans="1:6" x14ac:dyDescent="0.35">
      <c r="A23" s="2">
        <v>1872.1</v>
      </c>
      <c r="B23" s="3">
        <v>4.97</v>
      </c>
      <c r="C23" s="4">
        <v>0.29330000000000001</v>
      </c>
      <c r="D23" s="4">
        <v>0.42499999999999999</v>
      </c>
      <c r="E23" s="4">
        <v>12.74947603</v>
      </c>
      <c r="F23" s="3">
        <f>F14*3/12+F26*9/12</f>
        <v>5.5249999999999995</v>
      </c>
    </row>
    <row r="24" spans="1:6" x14ac:dyDescent="0.35">
      <c r="A24" s="2">
        <v>1872.11</v>
      </c>
      <c r="B24" s="3">
        <v>4.95</v>
      </c>
      <c r="C24" s="4">
        <v>0.29670000000000002</v>
      </c>
      <c r="D24" s="4">
        <v>0.42749999999999999</v>
      </c>
      <c r="E24" s="4">
        <v>13.130137189999999</v>
      </c>
      <c r="F24" s="3">
        <f>F14*2/12+F26*10/12</f>
        <v>5.543333333333333</v>
      </c>
    </row>
    <row r="25" spans="1:6" x14ac:dyDescent="0.35">
      <c r="A25" s="2">
        <v>1872.12</v>
      </c>
      <c r="B25" s="3">
        <v>5.07</v>
      </c>
      <c r="C25" s="4">
        <v>0.3</v>
      </c>
      <c r="D25" s="4">
        <v>0.43</v>
      </c>
      <c r="E25" s="4">
        <v>12.93980661</v>
      </c>
      <c r="F25" s="3">
        <f>F14*1/12+F26*11/12</f>
        <v>5.5616666666666665</v>
      </c>
    </row>
    <row r="26" spans="1:6" x14ac:dyDescent="0.35">
      <c r="A26" s="2">
        <v>1873.01</v>
      </c>
      <c r="B26" s="3">
        <v>5.1100000000000003</v>
      </c>
      <c r="C26" s="4">
        <v>0.30249999999999999</v>
      </c>
      <c r="D26" s="4">
        <v>0.4325</v>
      </c>
      <c r="E26" s="4">
        <v>12.93980661</v>
      </c>
      <c r="F26" s="3">
        <v>5.58</v>
      </c>
    </row>
    <row r="27" spans="1:6" x14ac:dyDescent="0.35">
      <c r="A27" s="2">
        <v>1873.02</v>
      </c>
      <c r="B27" s="3">
        <v>5.15</v>
      </c>
      <c r="C27" s="4">
        <v>0.30499999999999999</v>
      </c>
      <c r="D27" s="4">
        <v>0.435</v>
      </c>
      <c r="E27" s="4">
        <v>13.225221489999999</v>
      </c>
      <c r="F27" s="3">
        <f>F26*11/12+F38*1/12</f>
        <v>5.5708333333333337</v>
      </c>
    </row>
    <row r="28" spans="1:6" x14ac:dyDescent="0.35">
      <c r="A28" s="2">
        <v>1873.03</v>
      </c>
      <c r="B28" s="3">
        <v>5.1100000000000003</v>
      </c>
      <c r="C28" s="4">
        <v>0.3075</v>
      </c>
      <c r="D28" s="4">
        <v>0.4375</v>
      </c>
      <c r="E28" s="4">
        <v>13.225221489999999</v>
      </c>
      <c r="F28" s="3">
        <f>F26*10/12+F38*2/12</f>
        <v>5.5616666666666656</v>
      </c>
    </row>
    <row r="29" spans="1:6" x14ac:dyDescent="0.35">
      <c r="A29" s="2">
        <v>1873.04</v>
      </c>
      <c r="B29" s="3">
        <v>5.04</v>
      </c>
      <c r="C29" s="4">
        <v>0.31</v>
      </c>
      <c r="D29" s="4">
        <v>0.44</v>
      </c>
      <c r="E29" s="4">
        <v>13.225221489999999</v>
      </c>
      <c r="F29" s="3">
        <f>F26*9/12+F38*3/12</f>
        <v>5.5524999999999993</v>
      </c>
    </row>
    <row r="30" spans="1:6" x14ac:dyDescent="0.35">
      <c r="A30" s="2">
        <v>1873.05</v>
      </c>
      <c r="B30" s="3">
        <v>5.05</v>
      </c>
      <c r="C30" s="4">
        <v>0.3125</v>
      </c>
      <c r="D30" s="4">
        <v>0.4425</v>
      </c>
      <c r="E30" s="4">
        <v>12.93980661</v>
      </c>
      <c r="F30" s="3">
        <f>F26*8/12+F38*4/12</f>
        <v>5.543333333333333</v>
      </c>
    </row>
    <row r="31" spans="1:6" x14ac:dyDescent="0.35">
      <c r="A31" s="2">
        <v>1873.06</v>
      </c>
      <c r="B31" s="3">
        <v>4.9800000000000004</v>
      </c>
      <c r="C31" s="4">
        <v>0.315</v>
      </c>
      <c r="D31" s="4">
        <v>0.44500000000000001</v>
      </c>
      <c r="E31" s="4">
        <v>12.559226450000001</v>
      </c>
      <c r="F31" s="3">
        <f>F26*7/12+F38*5/12</f>
        <v>5.5341666666666667</v>
      </c>
    </row>
    <row r="32" spans="1:6" x14ac:dyDescent="0.35">
      <c r="A32" s="2">
        <v>1873.07</v>
      </c>
      <c r="B32" s="3">
        <v>4.97</v>
      </c>
      <c r="C32" s="4">
        <v>0.3175</v>
      </c>
      <c r="D32" s="4">
        <v>0.44750000000000001</v>
      </c>
      <c r="E32" s="4">
        <v>12.559226450000001</v>
      </c>
      <c r="F32" s="3">
        <f>F26*6/12+F38*6/12</f>
        <v>5.5250000000000004</v>
      </c>
    </row>
    <row r="33" spans="1:6" x14ac:dyDescent="0.35">
      <c r="A33" s="2">
        <v>1873.08</v>
      </c>
      <c r="B33" s="3">
        <v>4.97</v>
      </c>
      <c r="C33" s="4">
        <v>0.32</v>
      </c>
      <c r="D33" s="4">
        <v>0.45</v>
      </c>
      <c r="E33" s="4">
        <v>12.559226450000001</v>
      </c>
      <c r="F33" s="3">
        <f>F26*5/12+F38*7/12</f>
        <v>5.5158333333333331</v>
      </c>
    </row>
    <row r="34" spans="1:6" x14ac:dyDescent="0.35">
      <c r="A34" s="2">
        <v>1873.09</v>
      </c>
      <c r="B34" s="3">
        <v>4.59</v>
      </c>
      <c r="C34" s="4">
        <v>0.32250000000000001</v>
      </c>
      <c r="D34" s="4">
        <v>0.45250000000000001</v>
      </c>
      <c r="E34" s="4">
        <v>12.559226450000001</v>
      </c>
      <c r="F34" s="3">
        <f>F26*4/12+F38*8/12</f>
        <v>5.5066666666666668</v>
      </c>
    </row>
    <row r="35" spans="1:6" x14ac:dyDescent="0.35">
      <c r="A35" s="2">
        <v>1873.1</v>
      </c>
      <c r="B35" s="3">
        <v>4.1900000000000004</v>
      </c>
      <c r="C35" s="4">
        <v>0.32500000000000001</v>
      </c>
      <c r="D35" s="4">
        <v>0.45500000000000002</v>
      </c>
      <c r="E35" s="4">
        <v>12.273811569999999</v>
      </c>
      <c r="F35" s="3">
        <f>F26*3/12+F38*9/12</f>
        <v>5.4975000000000005</v>
      </c>
    </row>
    <row r="36" spans="1:6" x14ac:dyDescent="0.35">
      <c r="A36" s="2">
        <v>1873.11</v>
      </c>
      <c r="B36" s="3">
        <v>4.04</v>
      </c>
      <c r="C36" s="4">
        <v>0.32750000000000001</v>
      </c>
      <c r="D36" s="4">
        <v>0.45750000000000002</v>
      </c>
      <c r="E36" s="4">
        <v>11.893231399999999</v>
      </c>
      <c r="F36" s="3">
        <f>F26*2/12+F38*10/12</f>
        <v>5.4883333333333324</v>
      </c>
    </row>
    <row r="37" spans="1:6" x14ac:dyDescent="0.35">
      <c r="A37" s="2">
        <v>1873.12</v>
      </c>
      <c r="B37" s="3">
        <v>4.42</v>
      </c>
      <c r="C37" s="4">
        <v>0.33</v>
      </c>
      <c r="D37" s="4">
        <v>0.46</v>
      </c>
      <c r="E37" s="4">
        <v>12.178646280000001</v>
      </c>
      <c r="F37" s="3">
        <f>F26*1/12+F38*11/12</f>
        <v>5.4791666666666661</v>
      </c>
    </row>
    <row r="38" spans="1:6" x14ac:dyDescent="0.35">
      <c r="A38" s="2">
        <v>1874.01</v>
      </c>
      <c r="B38" s="3">
        <v>4.66</v>
      </c>
      <c r="C38" s="4">
        <v>0.33</v>
      </c>
      <c r="D38" s="4">
        <v>0.46</v>
      </c>
      <c r="E38" s="4">
        <v>12.368895869999999</v>
      </c>
      <c r="F38" s="3">
        <v>5.47</v>
      </c>
    </row>
    <row r="39" spans="1:6" x14ac:dyDescent="0.35">
      <c r="A39" s="2">
        <v>1874.02</v>
      </c>
      <c r="B39" s="3">
        <v>4.8</v>
      </c>
      <c r="C39" s="4">
        <v>0.33</v>
      </c>
      <c r="D39" s="4">
        <v>0.46</v>
      </c>
      <c r="E39" s="4">
        <v>12.368895869999999</v>
      </c>
      <c r="F39" s="3">
        <f>F38*11/12+F50*1/12</f>
        <v>5.4366666666666665</v>
      </c>
    </row>
    <row r="40" spans="1:6" x14ac:dyDescent="0.35">
      <c r="A40" s="2">
        <v>1874.03</v>
      </c>
      <c r="B40" s="3">
        <v>4.7300000000000004</v>
      </c>
      <c r="C40" s="4">
        <v>0.33</v>
      </c>
      <c r="D40" s="4">
        <v>0.46</v>
      </c>
      <c r="E40" s="4">
        <v>12.368895869999999</v>
      </c>
      <c r="F40" s="3">
        <f>F38*10/12+F50*2/12</f>
        <v>5.4033333333333324</v>
      </c>
    </row>
    <row r="41" spans="1:6" x14ac:dyDescent="0.35">
      <c r="A41" s="2">
        <v>1874.04</v>
      </c>
      <c r="B41" s="3">
        <v>4.5999999999999996</v>
      </c>
      <c r="C41" s="4">
        <v>0.33</v>
      </c>
      <c r="D41" s="4">
        <v>0.46</v>
      </c>
      <c r="E41" s="4">
        <v>12.178646280000001</v>
      </c>
      <c r="F41" s="3">
        <f>F38*9/12+F50*3/12</f>
        <v>5.37</v>
      </c>
    </row>
    <row r="42" spans="1:6" x14ac:dyDescent="0.35">
      <c r="A42" s="2">
        <v>1874.05</v>
      </c>
      <c r="B42" s="3">
        <v>4.4800000000000004</v>
      </c>
      <c r="C42" s="4">
        <v>0.33</v>
      </c>
      <c r="D42" s="4">
        <v>0.46</v>
      </c>
      <c r="E42" s="4">
        <v>12.08348099</v>
      </c>
      <c r="F42" s="3">
        <f>F38*8/12+F50*4/12</f>
        <v>5.3366666666666669</v>
      </c>
    </row>
    <row r="43" spans="1:6" x14ac:dyDescent="0.35">
      <c r="A43" s="2">
        <v>1874.06</v>
      </c>
      <c r="B43" s="3">
        <v>4.46</v>
      </c>
      <c r="C43" s="4">
        <v>0.33</v>
      </c>
      <c r="D43" s="4">
        <v>0.46</v>
      </c>
      <c r="E43" s="4">
        <v>11.79806612</v>
      </c>
      <c r="F43" s="3">
        <f>F38*7/12+F50*5/12</f>
        <v>5.3033333333333337</v>
      </c>
    </row>
    <row r="44" spans="1:6" x14ac:dyDescent="0.35">
      <c r="A44" s="2">
        <v>1874.07</v>
      </c>
      <c r="B44" s="3">
        <v>4.46</v>
      </c>
      <c r="C44" s="4">
        <v>0.33</v>
      </c>
      <c r="D44" s="4">
        <v>0.46</v>
      </c>
      <c r="E44" s="4">
        <v>11.893231399999999</v>
      </c>
      <c r="F44" s="3">
        <f>F38*6/12+F50*6/12</f>
        <v>5.27</v>
      </c>
    </row>
    <row r="45" spans="1:6" x14ac:dyDescent="0.35">
      <c r="A45" s="2">
        <v>1874.08</v>
      </c>
      <c r="B45" s="3">
        <v>4.47</v>
      </c>
      <c r="C45" s="4">
        <v>0.33</v>
      </c>
      <c r="D45" s="4">
        <v>0.46</v>
      </c>
      <c r="E45" s="4">
        <v>11.79806612</v>
      </c>
      <c r="F45" s="3">
        <f>F38*5/12+F50*7/12</f>
        <v>5.2366666666666664</v>
      </c>
    </row>
    <row r="46" spans="1:6" x14ac:dyDescent="0.35">
      <c r="A46" s="2">
        <v>1874.09</v>
      </c>
      <c r="B46" s="3">
        <v>4.54</v>
      </c>
      <c r="C46" s="4">
        <v>0.33</v>
      </c>
      <c r="D46" s="4">
        <v>0.46</v>
      </c>
      <c r="E46" s="4">
        <v>11.79806612</v>
      </c>
      <c r="F46" s="3">
        <f>F38*4/12+F50*8/12</f>
        <v>5.2033333333333331</v>
      </c>
    </row>
    <row r="47" spans="1:6" x14ac:dyDescent="0.35">
      <c r="A47" s="2">
        <v>1874.1</v>
      </c>
      <c r="B47" s="3">
        <v>4.53</v>
      </c>
      <c r="C47" s="4">
        <v>0.33</v>
      </c>
      <c r="D47" s="4">
        <v>0.46</v>
      </c>
      <c r="E47" s="4">
        <v>11.60773554</v>
      </c>
      <c r="F47" s="3">
        <f>F38*3/12+F50*9/12</f>
        <v>5.17</v>
      </c>
    </row>
    <row r="48" spans="1:6" x14ac:dyDescent="0.35">
      <c r="A48" s="2">
        <v>1874.11</v>
      </c>
      <c r="B48" s="3">
        <v>4.57</v>
      </c>
      <c r="C48" s="4">
        <v>0.33</v>
      </c>
      <c r="D48" s="4">
        <v>0.46</v>
      </c>
      <c r="E48" s="4">
        <v>11.51265124</v>
      </c>
      <c r="F48" s="3">
        <f>F38*2/12+F50*10/12</f>
        <v>5.1366666666666667</v>
      </c>
    </row>
    <row r="49" spans="1:6" x14ac:dyDescent="0.35">
      <c r="A49" s="2">
        <v>1874.12</v>
      </c>
      <c r="B49" s="3">
        <v>4.54</v>
      </c>
      <c r="C49" s="4">
        <v>0.33</v>
      </c>
      <c r="D49" s="4">
        <v>0.46</v>
      </c>
      <c r="E49" s="4">
        <v>11.51265124</v>
      </c>
      <c r="F49" s="3">
        <f>F38*1/12+F50*11/12</f>
        <v>5.1033333333333335</v>
      </c>
    </row>
    <row r="50" spans="1:6" x14ac:dyDescent="0.35">
      <c r="A50" s="2">
        <v>1875.01</v>
      </c>
      <c r="B50" s="3">
        <v>4.54</v>
      </c>
      <c r="C50" s="4">
        <v>0.32750000000000001</v>
      </c>
      <c r="D50" s="4">
        <v>0.45169999999999999</v>
      </c>
      <c r="E50" s="4">
        <v>11.51265124</v>
      </c>
      <c r="F50" s="3">
        <v>5.07</v>
      </c>
    </row>
    <row r="51" spans="1:6" x14ac:dyDescent="0.35">
      <c r="A51" s="2">
        <v>1875.02</v>
      </c>
      <c r="B51" s="3">
        <v>4.53</v>
      </c>
      <c r="C51" s="4">
        <v>0.32500000000000001</v>
      </c>
      <c r="D51" s="4">
        <v>0.44330000000000003</v>
      </c>
      <c r="E51" s="4">
        <v>11.51265124</v>
      </c>
      <c r="F51" s="3">
        <f>F50*11/12+F62*1/12</f>
        <v>5.03</v>
      </c>
    </row>
    <row r="52" spans="1:6" x14ac:dyDescent="0.35">
      <c r="A52" s="2">
        <v>1875.03</v>
      </c>
      <c r="B52" s="3">
        <v>4.59</v>
      </c>
      <c r="C52" s="4">
        <v>0.32250000000000001</v>
      </c>
      <c r="D52" s="4">
        <v>0.435</v>
      </c>
      <c r="E52" s="4">
        <v>11.51265124</v>
      </c>
      <c r="F52" s="3">
        <f>F50*10/12+F62*2/12</f>
        <v>4.99</v>
      </c>
    </row>
    <row r="53" spans="1:6" x14ac:dyDescent="0.35">
      <c r="A53" s="2">
        <v>1875.04</v>
      </c>
      <c r="B53" s="3">
        <v>4.6500000000000004</v>
      </c>
      <c r="C53" s="4">
        <v>0.32</v>
      </c>
      <c r="D53" s="4">
        <v>0.42670000000000002</v>
      </c>
      <c r="E53" s="4">
        <v>11.60773554</v>
      </c>
      <c r="F53" s="3">
        <f>F50*9/12+F62*3/12</f>
        <v>4.95</v>
      </c>
    </row>
    <row r="54" spans="1:6" x14ac:dyDescent="0.35">
      <c r="A54" s="2">
        <v>1875.05</v>
      </c>
      <c r="B54" s="3">
        <v>4.47</v>
      </c>
      <c r="C54" s="4">
        <v>0.3175</v>
      </c>
      <c r="D54" s="4">
        <v>0.41830000000000001</v>
      </c>
      <c r="E54" s="4">
        <v>11.322320660000001</v>
      </c>
      <c r="F54" s="3">
        <f>F50*8/12+F62*4/12</f>
        <v>4.91</v>
      </c>
    </row>
    <row r="55" spans="1:6" x14ac:dyDescent="0.35">
      <c r="A55" s="2">
        <v>1875.06</v>
      </c>
      <c r="B55" s="3">
        <v>4.38</v>
      </c>
      <c r="C55" s="4">
        <v>0.315</v>
      </c>
      <c r="D55" s="4">
        <v>0.41</v>
      </c>
      <c r="E55" s="4">
        <v>11.13207107</v>
      </c>
      <c r="F55" s="3">
        <f>F50*7/12+F62*5/12</f>
        <v>4.87</v>
      </c>
    </row>
    <row r="56" spans="1:6" x14ac:dyDescent="0.35">
      <c r="A56" s="2">
        <v>1875.07</v>
      </c>
      <c r="B56" s="3">
        <v>4.3899999999999997</v>
      </c>
      <c r="C56" s="4">
        <v>0.3125</v>
      </c>
      <c r="D56" s="4">
        <v>0.4017</v>
      </c>
      <c r="E56" s="4">
        <v>11.13207107</v>
      </c>
      <c r="F56" s="3">
        <f>F50*6/12+F62*6/12</f>
        <v>4.83</v>
      </c>
    </row>
    <row r="57" spans="1:6" x14ac:dyDescent="0.35">
      <c r="A57" s="2">
        <v>1875.08</v>
      </c>
      <c r="B57" s="3">
        <v>4.41</v>
      </c>
      <c r="C57" s="4">
        <v>0.31</v>
      </c>
      <c r="D57" s="4">
        <v>0.39329999999999998</v>
      </c>
      <c r="E57" s="4">
        <v>11.22715537</v>
      </c>
      <c r="F57" s="3">
        <f>F50*5/12+F62*7/12</f>
        <v>4.79</v>
      </c>
    </row>
    <row r="58" spans="1:6" x14ac:dyDescent="0.35">
      <c r="A58" s="2">
        <v>1875.09</v>
      </c>
      <c r="B58" s="3">
        <v>4.37</v>
      </c>
      <c r="C58" s="4">
        <v>0.3075</v>
      </c>
      <c r="D58" s="4">
        <v>0.38500000000000001</v>
      </c>
      <c r="E58" s="4">
        <v>11.13207107</v>
      </c>
      <c r="F58" s="3">
        <f>F50*4/12+F62*8/12</f>
        <v>4.75</v>
      </c>
    </row>
    <row r="59" spans="1:6" x14ac:dyDescent="0.35">
      <c r="A59" s="2">
        <v>1875.1</v>
      </c>
      <c r="B59" s="3">
        <v>4.3</v>
      </c>
      <c r="C59" s="4">
        <v>0.30499999999999999</v>
      </c>
      <c r="D59" s="4">
        <v>0.37669999999999998</v>
      </c>
      <c r="E59" s="4">
        <v>11.13207107</v>
      </c>
      <c r="F59" s="3">
        <f>F50*3/12+F62*9/12</f>
        <v>4.7100000000000009</v>
      </c>
    </row>
    <row r="60" spans="1:6" x14ac:dyDescent="0.35">
      <c r="A60" s="2">
        <v>1875.11</v>
      </c>
      <c r="B60" s="3">
        <v>4.37</v>
      </c>
      <c r="C60" s="4">
        <v>0.30249999999999999</v>
      </c>
      <c r="D60" s="4">
        <v>0.36830000000000002</v>
      </c>
      <c r="E60" s="4">
        <v>11.03690579</v>
      </c>
      <c r="F60" s="3">
        <f>F50*2/12+F62*10/12</f>
        <v>4.67</v>
      </c>
    </row>
    <row r="61" spans="1:6" x14ac:dyDescent="0.35">
      <c r="A61" s="2">
        <v>1875.12</v>
      </c>
      <c r="B61" s="3">
        <v>4.37</v>
      </c>
      <c r="C61" s="4">
        <v>0.3</v>
      </c>
      <c r="D61" s="4">
        <v>0.36</v>
      </c>
      <c r="E61" s="4">
        <v>10.9417405</v>
      </c>
      <c r="F61" s="3">
        <f>F50*1/12+F62*11/12</f>
        <v>4.63</v>
      </c>
    </row>
    <row r="62" spans="1:6" x14ac:dyDescent="0.35">
      <c r="A62" s="2">
        <v>1876.01</v>
      </c>
      <c r="B62" s="3">
        <v>4.46</v>
      </c>
      <c r="C62" s="4">
        <v>0.3</v>
      </c>
      <c r="D62" s="4">
        <v>0.3533</v>
      </c>
      <c r="E62" s="4">
        <v>10.846575209999999</v>
      </c>
      <c r="F62" s="3">
        <v>4.59</v>
      </c>
    </row>
    <row r="63" spans="1:6" x14ac:dyDescent="0.35">
      <c r="A63" s="2">
        <v>1876.02</v>
      </c>
      <c r="B63" s="3">
        <v>4.5199999999999996</v>
      </c>
      <c r="C63" s="4">
        <v>0.3</v>
      </c>
      <c r="D63" s="4">
        <v>0.34670000000000001</v>
      </c>
      <c r="E63" s="4">
        <v>10.846575209999999</v>
      </c>
      <c r="F63" s="3">
        <f>F62*11/12+F74*1/12</f>
        <v>4.5783333333333331</v>
      </c>
    </row>
    <row r="64" spans="1:6" x14ac:dyDescent="0.35">
      <c r="A64" s="2">
        <v>1876.03</v>
      </c>
      <c r="B64" s="3">
        <v>4.51</v>
      </c>
      <c r="C64" s="4">
        <v>0.3</v>
      </c>
      <c r="D64" s="4">
        <v>0.34</v>
      </c>
      <c r="E64" s="4">
        <v>10.846575209999999</v>
      </c>
      <c r="F64" s="3">
        <f>F62*10/12+F74*2/12</f>
        <v>4.5666666666666664</v>
      </c>
    </row>
    <row r="65" spans="1:6" x14ac:dyDescent="0.35">
      <c r="A65" s="2">
        <v>1876.04</v>
      </c>
      <c r="B65" s="3">
        <v>4.34</v>
      </c>
      <c r="C65" s="4">
        <v>0.3</v>
      </c>
      <c r="D65" s="4">
        <v>0.33329999999999999</v>
      </c>
      <c r="E65" s="4">
        <v>10.751490909999999</v>
      </c>
      <c r="F65" s="3">
        <f>F62*9/12+F74*3/12</f>
        <v>4.5550000000000006</v>
      </c>
    </row>
    <row r="66" spans="1:6" x14ac:dyDescent="0.35">
      <c r="A66" s="2">
        <v>1876.05</v>
      </c>
      <c r="B66" s="3">
        <v>4.18</v>
      </c>
      <c r="C66" s="4">
        <v>0.3</v>
      </c>
      <c r="D66" s="4">
        <v>0.32669999999999999</v>
      </c>
      <c r="E66" s="4">
        <v>10.370910739999999</v>
      </c>
      <c r="F66" s="3">
        <f>F62*8/12+F74*4/12</f>
        <v>4.543333333333333</v>
      </c>
    </row>
    <row r="67" spans="1:6" x14ac:dyDescent="0.35">
      <c r="A67" s="2">
        <v>1876.06</v>
      </c>
      <c r="B67" s="3">
        <v>4.1500000000000004</v>
      </c>
      <c r="C67" s="4">
        <v>0.3</v>
      </c>
      <c r="D67" s="4">
        <v>0.32</v>
      </c>
      <c r="E67" s="4">
        <v>10.08541488</v>
      </c>
      <c r="F67" s="3">
        <f>F62*7/12+F74*5/12</f>
        <v>4.5316666666666663</v>
      </c>
    </row>
    <row r="68" spans="1:6" x14ac:dyDescent="0.35">
      <c r="A68" s="2">
        <v>1876.07</v>
      </c>
      <c r="B68" s="3">
        <v>4.0999999999999996</v>
      </c>
      <c r="C68" s="4">
        <v>0.3</v>
      </c>
      <c r="D68" s="4">
        <v>0.31330000000000002</v>
      </c>
      <c r="E68" s="4">
        <v>10.08541488</v>
      </c>
      <c r="F68" s="3">
        <f>F62*6/12+F74*6/12</f>
        <v>4.5199999999999996</v>
      </c>
    </row>
    <row r="69" spans="1:6" x14ac:dyDescent="0.35">
      <c r="A69" s="2">
        <v>1876.08</v>
      </c>
      <c r="B69" s="3">
        <v>3.93</v>
      </c>
      <c r="C69" s="4">
        <v>0.3</v>
      </c>
      <c r="D69" s="4">
        <v>0.30669999999999997</v>
      </c>
      <c r="E69" s="4">
        <v>10.180580170000001</v>
      </c>
      <c r="F69" s="3">
        <f>F62*5/12+F74*7/12</f>
        <v>4.5083333333333337</v>
      </c>
    </row>
    <row r="70" spans="1:6" x14ac:dyDescent="0.35">
      <c r="A70" s="2">
        <v>1876.09</v>
      </c>
      <c r="B70" s="3">
        <v>3.69</v>
      </c>
      <c r="C70" s="4">
        <v>0.3</v>
      </c>
      <c r="D70" s="4">
        <v>0.3</v>
      </c>
      <c r="E70" s="4">
        <v>10.275745450000001</v>
      </c>
      <c r="F70" s="3">
        <f>F62*4/12+F74*8/12</f>
        <v>4.496666666666667</v>
      </c>
    </row>
    <row r="71" spans="1:6" x14ac:dyDescent="0.35">
      <c r="A71" s="2">
        <v>1876.1</v>
      </c>
      <c r="B71" s="3">
        <v>3.67</v>
      </c>
      <c r="C71" s="4">
        <v>0.3</v>
      </c>
      <c r="D71" s="4">
        <v>0.29330000000000001</v>
      </c>
      <c r="E71" s="4">
        <v>10.465995039999999</v>
      </c>
      <c r="F71" s="3">
        <f>F62*3/12+F74*9/12</f>
        <v>4.4850000000000003</v>
      </c>
    </row>
    <row r="72" spans="1:6" x14ac:dyDescent="0.35">
      <c r="A72" s="2">
        <v>1876.11</v>
      </c>
      <c r="B72" s="3">
        <v>3.6</v>
      </c>
      <c r="C72" s="4">
        <v>0.3</v>
      </c>
      <c r="D72" s="4">
        <v>0.28670000000000001</v>
      </c>
      <c r="E72" s="4">
        <v>10.56116033</v>
      </c>
      <c r="F72" s="3">
        <f>F62*2/12+F74*10/12</f>
        <v>4.4733333333333336</v>
      </c>
    </row>
    <row r="73" spans="1:6" x14ac:dyDescent="0.35">
      <c r="A73" s="2">
        <v>1876.12</v>
      </c>
      <c r="B73" s="3">
        <v>3.58</v>
      </c>
      <c r="C73" s="4">
        <v>0.3</v>
      </c>
      <c r="D73" s="4">
        <v>0.28000000000000003</v>
      </c>
      <c r="E73" s="4">
        <v>10.751490909999999</v>
      </c>
      <c r="F73" s="3">
        <f>F62*1/12+F74*11/12</f>
        <v>4.4616666666666669</v>
      </c>
    </row>
    <row r="74" spans="1:6" x14ac:dyDescent="0.35">
      <c r="A74" s="2">
        <v>1877.01</v>
      </c>
      <c r="B74" s="3">
        <v>3.55</v>
      </c>
      <c r="C74" s="4">
        <v>0.2908</v>
      </c>
      <c r="D74" s="4">
        <v>0.28170000000000001</v>
      </c>
      <c r="E74" s="4">
        <v>10.9417405</v>
      </c>
      <c r="F74" s="3">
        <v>4.45</v>
      </c>
    </row>
    <row r="75" spans="1:6" x14ac:dyDescent="0.35">
      <c r="A75" s="2">
        <v>1877.02</v>
      </c>
      <c r="B75" s="3">
        <v>3.34</v>
      </c>
      <c r="C75" s="4">
        <v>0.28170000000000001</v>
      </c>
      <c r="D75" s="4">
        <v>0.2833</v>
      </c>
      <c r="E75" s="4">
        <v>10.65632562</v>
      </c>
      <c r="F75" s="3">
        <f>F74*11/12+F86*1/12</f>
        <v>4.440833333333333</v>
      </c>
    </row>
    <row r="76" spans="1:6" x14ac:dyDescent="0.35">
      <c r="A76" s="2">
        <v>1877.03</v>
      </c>
      <c r="B76" s="3">
        <v>3.17</v>
      </c>
      <c r="C76" s="4">
        <v>0.27250000000000002</v>
      </c>
      <c r="D76" s="4">
        <v>0.28499999999999998</v>
      </c>
      <c r="E76" s="4">
        <v>10.180580170000001</v>
      </c>
      <c r="F76" s="3">
        <f>F74*10/12+F86*2/12</f>
        <v>4.4316666666666666</v>
      </c>
    </row>
    <row r="77" spans="1:6" x14ac:dyDescent="0.35">
      <c r="A77" s="2">
        <v>1877.04</v>
      </c>
      <c r="B77" s="3">
        <v>2.94</v>
      </c>
      <c r="C77" s="4">
        <v>0.26329999999999998</v>
      </c>
      <c r="D77" s="4">
        <v>0.28670000000000001</v>
      </c>
      <c r="E77" s="4">
        <v>10.465995039999999</v>
      </c>
      <c r="F77" s="3">
        <f>F74*9/12+F86*3/12</f>
        <v>4.4225000000000003</v>
      </c>
    </row>
    <row r="78" spans="1:6" x14ac:dyDescent="0.35">
      <c r="A78" s="2">
        <v>1877.05</v>
      </c>
      <c r="B78" s="3">
        <v>2.94</v>
      </c>
      <c r="C78" s="4">
        <v>0.25419999999999998</v>
      </c>
      <c r="D78" s="4">
        <v>0.2883</v>
      </c>
      <c r="E78" s="4">
        <v>10.65632562</v>
      </c>
      <c r="F78" s="3">
        <f>F74*8/12+F86*4/12</f>
        <v>4.4133333333333331</v>
      </c>
    </row>
    <row r="79" spans="1:6" x14ac:dyDescent="0.35">
      <c r="A79" s="2">
        <v>1877.06</v>
      </c>
      <c r="B79" s="3">
        <v>2.73</v>
      </c>
      <c r="C79" s="4">
        <v>0.245</v>
      </c>
      <c r="D79" s="4">
        <v>0.28999999999999998</v>
      </c>
      <c r="E79" s="4">
        <v>10.08541488</v>
      </c>
      <c r="F79" s="3">
        <f>F74*7/12+F86*5/12</f>
        <v>4.4041666666666668</v>
      </c>
    </row>
    <row r="80" spans="1:6" x14ac:dyDescent="0.35">
      <c r="A80" s="2">
        <v>1877.07</v>
      </c>
      <c r="B80" s="3">
        <v>2.85</v>
      </c>
      <c r="C80" s="4">
        <v>0.23580000000000001</v>
      </c>
      <c r="D80" s="4">
        <v>0.29170000000000001</v>
      </c>
      <c r="E80" s="4">
        <v>10.180580170000001</v>
      </c>
      <c r="F80" s="3">
        <f>F74*6/12+F86*6/12</f>
        <v>4.3949999999999996</v>
      </c>
    </row>
    <row r="81" spans="1:6" x14ac:dyDescent="0.35">
      <c r="A81" s="2">
        <v>1877.08</v>
      </c>
      <c r="B81" s="3">
        <v>3.05</v>
      </c>
      <c r="C81" s="4">
        <v>0.22670000000000001</v>
      </c>
      <c r="D81" s="4">
        <v>0.29330000000000001</v>
      </c>
      <c r="E81" s="4">
        <v>9.8000000000000007</v>
      </c>
      <c r="F81" s="3">
        <f>F74*5/12+F86*7/12</f>
        <v>4.3858333333333333</v>
      </c>
    </row>
    <row r="82" spans="1:6" x14ac:dyDescent="0.35">
      <c r="A82" s="2">
        <v>1877.09</v>
      </c>
      <c r="B82" s="3">
        <v>3.24</v>
      </c>
      <c r="C82" s="4">
        <v>0.2175</v>
      </c>
      <c r="D82" s="4">
        <v>0.29499999999999998</v>
      </c>
      <c r="E82" s="4">
        <v>9.7048347110000002</v>
      </c>
      <c r="F82" s="3">
        <f>F74*4/12+F86*8/12</f>
        <v>4.3766666666666669</v>
      </c>
    </row>
    <row r="83" spans="1:6" x14ac:dyDescent="0.35">
      <c r="A83" s="2">
        <v>1877.1</v>
      </c>
      <c r="B83" s="3">
        <v>3.31</v>
      </c>
      <c r="C83" s="4">
        <v>0.20830000000000001</v>
      </c>
      <c r="D83" s="4">
        <v>0.29670000000000002</v>
      </c>
      <c r="E83" s="4">
        <v>9.7048347110000002</v>
      </c>
      <c r="F83" s="3">
        <f>F74*3/12+F86*9/12</f>
        <v>4.3675000000000006</v>
      </c>
    </row>
    <row r="84" spans="1:6" x14ac:dyDescent="0.35">
      <c r="A84" s="2">
        <v>1877.11</v>
      </c>
      <c r="B84" s="3">
        <v>3.26</v>
      </c>
      <c r="C84" s="4">
        <v>0.19919999999999999</v>
      </c>
      <c r="D84" s="4">
        <v>0.29830000000000001</v>
      </c>
      <c r="E84" s="4">
        <v>9.5145851239999999</v>
      </c>
      <c r="F84" s="3">
        <f>F74*2/12+F86*10/12</f>
        <v>4.3583333333333334</v>
      </c>
    </row>
    <row r="85" spans="1:6" x14ac:dyDescent="0.35">
      <c r="A85" s="2">
        <v>1877.12</v>
      </c>
      <c r="B85" s="3">
        <v>3.25</v>
      </c>
      <c r="C85" s="4">
        <v>0.19</v>
      </c>
      <c r="D85" s="4">
        <v>0.3</v>
      </c>
      <c r="E85" s="4">
        <v>9.5145851239999999</v>
      </c>
      <c r="F85" s="3">
        <f>F74*1/12+F86*11/12</f>
        <v>4.3491666666666662</v>
      </c>
    </row>
    <row r="86" spans="1:6" x14ac:dyDescent="0.35">
      <c r="A86" s="2">
        <v>1878.01</v>
      </c>
      <c r="B86" s="3">
        <v>3.25</v>
      </c>
      <c r="C86" s="4">
        <v>0.18920000000000001</v>
      </c>
      <c r="D86" s="4">
        <v>0.30080000000000001</v>
      </c>
      <c r="E86" s="4">
        <v>9.229089256</v>
      </c>
      <c r="F86" s="3">
        <v>4.34</v>
      </c>
    </row>
    <row r="87" spans="1:6" x14ac:dyDescent="0.35">
      <c r="A87" s="2">
        <v>1878.02</v>
      </c>
      <c r="B87" s="3">
        <v>3.18</v>
      </c>
      <c r="C87" s="4">
        <v>0.1883</v>
      </c>
      <c r="D87" s="4">
        <v>0.30170000000000002</v>
      </c>
      <c r="E87" s="4">
        <v>9.1340049590000003</v>
      </c>
      <c r="F87" s="3">
        <f>F86*11/12+F98*1/12</f>
        <v>4.33</v>
      </c>
    </row>
    <row r="88" spans="1:6" x14ac:dyDescent="0.35">
      <c r="A88" s="2">
        <v>1878.03</v>
      </c>
      <c r="B88" s="3">
        <v>3.24</v>
      </c>
      <c r="C88" s="4">
        <v>0.1875</v>
      </c>
      <c r="D88" s="4">
        <v>0.30249999999999999</v>
      </c>
      <c r="E88" s="4">
        <v>8.9436743799999991</v>
      </c>
      <c r="F88" s="3">
        <f>F86*10/12+F98*2/12</f>
        <v>4.32</v>
      </c>
    </row>
    <row r="89" spans="1:6" x14ac:dyDescent="0.35">
      <c r="A89" s="2">
        <v>1878.04</v>
      </c>
      <c r="B89" s="3">
        <v>3.33</v>
      </c>
      <c r="C89" s="4">
        <v>0.1867</v>
      </c>
      <c r="D89" s="4">
        <v>0.30330000000000001</v>
      </c>
      <c r="E89" s="4">
        <v>8.8485090910000004</v>
      </c>
      <c r="F89" s="3">
        <f>F86*9/12+F98*3/12</f>
        <v>4.3100000000000005</v>
      </c>
    </row>
    <row r="90" spans="1:6" x14ac:dyDescent="0.35">
      <c r="A90" s="2">
        <v>1878.05</v>
      </c>
      <c r="B90" s="3">
        <v>3.34</v>
      </c>
      <c r="C90" s="4">
        <v>0.18579999999999999</v>
      </c>
      <c r="D90" s="4">
        <v>0.30420000000000003</v>
      </c>
      <c r="E90" s="4">
        <v>8.5630942149999996</v>
      </c>
      <c r="F90" s="3">
        <f>F86*8/12+F98*4/12</f>
        <v>4.3</v>
      </c>
    </row>
    <row r="91" spans="1:6" x14ac:dyDescent="0.35">
      <c r="A91" s="2">
        <v>1878.06</v>
      </c>
      <c r="B91" s="3">
        <v>3.41</v>
      </c>
      <c r="C91" s="4">
        <v>0.185</v>
      </c>
      <c r="D91" s="4">
        <v>0.30499999999999999</v>
      </c>
      <c r="E91" s="4">
        <v>8.3728446279999993</v>
      </c>
      <c r="F91" s="3">
        <f>F86*7/12+F98*5/12</f>
        <v>4.29</v>
      </c>
    </row>
    <row r="92" spans="1:6" x14ac:dyDescent="0.35">
      <c r="A92" s="2">
        <v>1878.07</v>
      </c>
      <c r="B92" s="3">
        <v>3.48</v>
      </c>
      <c r="C92" s="4">
        <v>0.1842</v>
      </c>
      <c r="D92" s="4">
        <v>0.30580000000000002</v>
      </c>
      <c r="E92" s="4">
        <v>8.4679289260000008</v>
      </c>
      <c r="F92" s="3">
        <f>F86*6/12+F98*6/12</f>
        <v>4.2799999999999994</v>
      </c>
    </row>
    <row r="93" spans="1:6" x14ac:dyDescent="0.35">
      <c r="A93" s="2">
        <v>1878.08</v>
      </c>
      <c r="B93" s="3">
        <v>3.45</v>
      </c>
      <c r="C93" s="4">
        <v>0.18329999999999999</v>
      </c>
      <c r="D93" s="4">
        <v>0.30669999999999997</v>
      </c>
      <c r="E93" s="4">
        <v>8.5630942149999996</v>
      </c>
      <c r="F93" s="3">
        <f>F86*5/12+F98*7/12</f>
        <v>4.2699999999999996</v>
      </c>
    </row>
    <row r="94" spans="1:6" x14ac:dyDescent="0.35">
      <c r="A94" s="2">
        <v>1878.09</v>
      </c>
      <c r="B94" s="3">
        <v>3.52</v>
      </c>
      <c r="C94" s="4">
        <v>0.1825</v>
      </c>
      <c r="D94" s="4">
        <v>0.3075</v>
      </c>
      <c r="E94" s="4">
        <v>8.5630942149999996</v>
      </c>
      <c r="F94" s="3">
        <f>F86*4/12+F98*8/12</f>
        <v>4.26</v>
      </c>
    </row>
    <row r="95" spans="1:6" x14ac:dyDescent="0.35">
      <c r="A95" s="2">
        <v>1878.1</v>
      </c>
      <c r="B95" s="3">
        <v>3.48</v>
      </c>
      <c r="C95" s="4">
        <v>0.1817</v>
      </c>
      <c r="D95" s="4">
        <v>0.30830000000000002</v>
      </c>
      <c r="E95" s="4">
        <v>8.4679289260000008</v>
      </c>
      <c r="F95" s="3">
        <f>F86*3/12+F98*9/12</f>
        <v>4.25</v>
      </c>
    </row>
    <row r="96" spans="1:6" x14ac:dyDescent="0.35">
      <c r="A96" s="2">
        <v>1878.11</v>
      </c>
      <c r="B96" s="3">
        <v>3.47</v>
      </c>
      <c r="C96" s="4">
        <v>0.18079999999999999</v>
      </c>
      <c r="D96" s="4">
        <v>0.30919999999999997</v>
      </c>
      <c r="E96" s="4">
        <v>8.3728446279999993</v>
      </c>
      <c r="F96" s="3">
        <f>F86*2/12+F98*10/12</f>
        <v>4.2399999999999993</v>
      </c>
    </row>
    <row r="97" spans="1:6" x14ac:dyDescent="0.35">
      <c r="A97" s="2">
        <v>1878.12</v>
      </c>
      <c r="B97" s="3">
        <v>3.45</v>
      </c>
      <c r="C97" s="4">
        <v>0.18</v>
      </c>
      <c r="D97" s="4">
        <v>0.31</v>
      </c>
      <c r="E97" s="4">
        <v>8.18251405</v>
      </c>
      <c r="F97" s="3">
        <f>F86*1/12+F98*11/12</f>
        <v>4.2299999999999995</v>
      </c>
    </row>
    <row r="98" spans="1:6" x14ac:dyDescent="0.35">
      <c r="A98" s="2">
        <v>1879.01</v>
      </c>
      <c r="B98" s="3">
        <v>3.58</v>
      </c>
      <c r="C98" s="4">
        <v>0.1817</v>
      </c>
      <c r="D98" s="4">
        <v>0.31580000000000003</v>
      </c>
      <c r="E98" s="4">
        <v>8.2776793390000005</v>
      </c>
      <c r="F98" s="3">
        <v>4.22</v>
      </c>
    </row>
    <row r="99" spans="1:6" x14ac:dyDescent="0.35">
      <c r="A99" s="2">
        <v>1879.02</v>
      </c>
      <c r="B99" s="3">
        <v>3.71</v>
      </c>
      <c r="C99" s="4">
        <v>0.18329999999999999</v>
      </c>
      <c r="D99" s="4">
        <v>0.32169999999999999</v>
      </c>
      <c r="E99" s="4">
        <v>8.3728446279999993</v>
      </c>
      <c r="F99" s="3">
        <f>F98*11/12+F110*1/12</f>
        <v>4.2033333333333331</v>
      </c>
    </row>
    <row r="100" spans="1:6" x14ac:dyDescent="0.35">
      <c r="A100" s="2">
        <v>1879.03</v>
      </c>
      <c r="B100" s="3">
        <v>3.65</v>
      </c>
      <c r="C100" s="4">
        <v>0.185</v>
      </c>
      <c r="D100" s="4">
        <v>0.32750000000000001</v>
      </c>
      <c r="E100" s="4">
        <v>8.2776793390000005</v>
      </c>
      <c r="F100" s="3">
        <f>F98*10/12+F110*2/12</f>
        <v>4.1866666666666656</v>
      </c>
    </row>
    <row r="101" spans="1:6" x14ac:dyDescent="0.35">
      <c r="A101" s="2">
        <v>1879.04</v>
      </c>
      <c r="B101" s="3">
        <v>3.77</v>
      </c>
      <c r="C101" s="4">
        <v>0.1867</v>
      </c>
      <c r="D101" s="4">
        <v>0.33329999999999999</v>
      </c>
      <c r="E101" s="4">
        <v>8.18251405</v>
      </c>
      <c r="F101" s="3">
        <f>F98*9/12+F110*3/12</f>
        <v>4.17</v>
      </c>
    </row>
    <row r="102" spans="1:6" x14ac:dyDescent="0.35">
      <c r="A102" s="2">
        <v>1879.05</v>
      </c>
      <c r="B102" s="3">
        <v>3.94</v>
      </c>
      <c r="C102" s="4">
        <v>0.1883</v>
      </c>
      <c r="D102" s="4">
        <v>0.3392</v>
      </c>
      <c r="E102" s="4">
        <v>8.18251405</v>
      </c>
      <c r="F102" s="3">
        <f>F98*8/12+F110*4/12</f>
        <v>4.1533333333333324</v>
      </c>
    </row>
    <row r="103" spans="1:6" x14ac:dyDescent="0.35">
      <c r="A103" s="2">
        <v>1879.06</v>
      </c>
      <c r="B103" s="3">
        <v>3.96</v>
      </c>
      <c r="C103" s="4">
        <v>0.19</v>
      </c>
      <c r="D103" s="4">
        <v>0.34499999999999997</v>
      </c>
      <c r="E103" s="4">
        <v>8.0873811569999994</v>
      </c>
      <c r="F103" s="3">
        <f>F98*7/12+F110*5/12</f>
        <v>4.1366666666666667</v>
      </c>
    </row>
    <row r="104" spans="1:6" x14ac:dyDescent="0.35">
      <c r="A104" s="2">
        <v>1879.07</v>
      </c>
      <c r="B104" s="3">
        <v>4.04</v>
      </c>
      <c r="C104" s="4">
        <v>0.19170000000000001</v>
      </c>
      <c r="D104" s="4">
        <v>0.3508</v>
      </c>
      <c r="E104" s="4">
        <v>8.18251405</v>
      </c>
      <c r="F104" s="3">
        <f>F98*6/12+F110*6/12</f>
        <v>4.1199999999999992</v>
      </c>
    </row>
    <row r="105" spans="1:6" x14ac:dyDescent="0.35">
      <c r="A105" s="2">
        <v>1879.08</v>
      </c>
      <c r="B105" s="3">
        <v>4.07</v>
      </c>
      <c r="C105" s="4">
        <v>0.1933</v>
      </c>
      <c r="D105" s="4">
        <v>0.35670000000000002</v>
      </c>
      <c r="E105" s="4">
        <v>8.18251405</v>
      </c>
      <c r="F105" s="3">
        <f>F98*5/12+F110*7/12</f>
        <v>4.1033333333333326</v>
      </c>
    </row>
    <row r="106" spans="1:6" x14ac:dyDescent="0.35">
      <c r="A106" s="2">
        <v>1879.09</v>
      </c>
      <c r="B106" s="3">
        <v>4.22</v>
      </c>
      <c r="C106" s="4">
        <v>0.19500000000000001</v>
      </c>
      <c r="D106" s="4">
        <v>0.36249999999999999</v>
      </c>
      <c r="E106" s="4">
        <v>8.4679289260000008</v>
      </c>
      <c r="F106" s="3">
        <f>F98*4/12+F110*8/12</f>
        <v>4.086666666666666</v>
      </c>
    </row>
    <row r="107" spans="1:6" x14ac:dyDescent="0.35">
      <c r="A107" s="2">
        <v>1879.1</v>
      </c>
      <c r="B107" s="3">
        <v>4.68</v>
      </c>
      <c r="C107" s="4">
        <v>0.19670000000000001</v>
      </c>
      <c r="D107" s="4">
        <v>0.36830000000000002</v>
      </c>
      <c r="E107" s="4">
        <v>8.9436743799999991</v>
      </c>
      <c r="F107" s="3">
        <f>F98*3/12+F110*9/12</f>
        <v>4.0699999999999994</v>
      </c>
    </row>
    <row r="108" spans="1:6" x14ac:dyDescent="0.35">
      <c r="A108" s="2">
        <v>1879.11</v>
      </c>
      <c r="B108" s="3">
        <v>4.93</v>
      </c>
      <c r="C108" s="4">
        <v>0.1983</v>
      </c>
      <c r="D108" s="4">
        <v>0.37419999999999998</v>
      </c>
      <c r="E108" s="4">
        <v>9.4194198349999994</v>
      </c>
      <c r="F108" s="3">
        <f>F98*2/12+F110*10/12</f>
        <v>4.0533333333333328</v>
      </c>
    </row>
    <row r="109" spans="1:6" x14ac:dyDescent="0.35">
      <c r="A109" s="2">
        <v>1879.12</v>
      </c>
      <c r="B109" s="3">
        <v>4.92</v>
      </c>
      <c r="C109" s="4">
        <v>0.2</v>
      </c>
      <c r="D109" s="4">
        <v>0.38</v>
      </c>
      <c r="E109" s="4">
        <v>9.7048347110000002</v>
      </c>
      <c r="F109" s="3">
        <f>F98*1/12+F110*11/12</f>
        <v>4.0366666666666671</v>
      </c>
    </row>
    <row r="110" spans="1:6" x14ac:dyDescent="0.35">
      <c r="A110" s="2">
        <v>1880.01</v>
      </c>
      <c r="B110" s="3">
        <v>5.1100000000000003</v>
      </c>
      <c r="C110" s="4">
        <v>0.20499999999999999</v>
      </c>
      <c r="D110" s="4">
        <v>0.38919999999999999</v>
      </c>
      <c r="E110" s="4">
        <v>9.9903305790000001</v>
      </c>
      <c r="F110" s="3">
        <v>4.0199999999999996</v>
      </c>
    </row>
    <row r="111" spans="1:6" x14ac:dyDescent="0.35">
      <c r="A111" s="2">
        <v>1880.02</v>
      </c>
      <c r="B111" s="3">
        <v>5.2</v>
      </c>
      <c r="C111" s="4">
        <v>0.21</v>
      </c>
      <c r="D111" s="4">
        <v>0.39829999999999999</v>
      </c>
      <c r="E111" s="4">
        <v>9.9903305790000001</v>
      </c>
      <c r="F111" s="3">
        <f>F110*11/12+F122*1/12</f>
        <v>3.9933333333333332</v>
      </c>
    </row>
    <row r="112" spans="1:6" x14ac:dyDescent="0.35">
      <c r="A112" s="2">
        <v>1880.03</v>
      </c>
      <c r="B112" s="3">
        <v>5.3</v>
      </c>
      <c r="C112" s="4">
        <v>0.215</v>
      </c>
      <c r="D112" s="4">
        <v>0.40749999999999997</v>
      </c>
      <c r="E112" s="4">
        <v>10.08541488</v>
      </c>
      <c r="F112" s="3">
        <f>F110*10/12+F122*2/12</f>
        <v>3.9666666666666663</v>
      </c>
    </row>
    <row r="113" spans="1:6" x14ac:dyDescent="0.35">
      <c r="A113" s="2">
        <v>1880.04</v>
      </c>
      <c r="B113" s="3">
        <v>5.18</v>
      </c>
      <c r="C113" s="4">
        <v>0.22</v>
      </c>
      <c r="D113" s="4">
        <v>0.41670000000000001</v>
      </c>
      <c r="E113" s="4">
        <v>9.7048347110000002</v>
      </c>
      <c r="F113" s="3">
        <f>F110*9/12+F122*3/12</f>
        <v>3.9399999999999995</v>
      </c>
    </row>
    <row r="114" spans="1:6" x14ac:dyDescent="0.35">
      <c r="A114" s="2">
        <v>1880.05</v>
      </c>
      <c r="B114" s="3">
        <v>4.7699999999999996</v>
      </c>
      <c r="C114" s="4">
        <v>0.22500000000000001</v>
      </c>
      <c r="D114" s="4">
        <v>0.42580000000000001</v>
      </c>
      <c r="E114" s="4">
        <v>9.4194198349999994</v>
      </c>
      <c r="F114" s="3">
        <f>F110*8/12+F122*4/12</f>
        <v>3.9133333333333331</v>
      </c>
    </row>
    <row r="115" spans="1:6" x14ac:dyDescent="0.35">
      <c r="A115" s="2">
        <v>1880.06</v>
      </c>
      <c r="B115" s="3">
        <v>4.79</v>
      </c>
      <c r="C115" s="4">
        <v>0.23</v>
      </c>
      <c r="D115" s="4">
        <v>0.435</v>
      </c>
      <c r="E115" s="4">
        <v>9.229089256</v>
      </c>
      <c r="F115" s="3">
        <f>F110*7/12+F122*5/12</f>
        <v>3.8866666666666667</v>
      </c>
    </row>
    <row r="116" spans="1:6" x14ac:dyDescent="0.35">
      <c r="A116" s="2">
        <v>1880.07</v>
      </c>
      <c r="B116" s="3">
        <v>5.01</v>
      </c>
      <c r="C116" s="4">
        <v>0.23499999999999999</v>
      </c>
      <c r="D116" s="4">
        <v>0.44419999999999998</v>
      </c>
      <c r="E116" s="4">
        <v>9.229089256</v>
      </c>
      <c r="F116" s="3">
        <f>F110*6/12+F122*6/12</f>
        <v>3.8600000000000003</v>
      </c>
    </row>
    <row r="117" spans="1:6" x14ac:dyDescent="0.35">
      <c r="A117" s="2">
        <v>1880.08</v>
      </c>
      <c r="B117" s="3">
        <v>5.19</v>
      </c>
      <c r="C117" s="4">
        <v>0.24</v>
      </c>
      <c r="D117" s="4">
        <v>0.45329999999999998</v>
      </c>
      <c r="E117" s="4">
        <v>9.229089256</v>
      </c>
      <c r="F117" s="3">
        <f>F110*5/12+F122*7/12</f>
        <v>3.8333333333333335</v>
      </c>
    </row>
    <row r="118" spans="1:6" x14ac:dyDescent="0.35">
      <c r="A118" s="2">
        <v>1880.09</v>
      </c>
      <c r="B118" s="3">
        <v>5.18</v>
      </c>
      <c r="C118" s="4">
        <v>0.245</v>
      </c>
      <c r="D118" s="4">
        <v>0.46250000000000002</v>
      </c>
      <c r="E118" s="4">
        <v>9.3242545450000005</v>
      </c>
      <c r="F118" s="3">
        <f>F110*4/12+F122*8/12</f>
        <v>3.8066666666666666</v>
      </c>
    </row>
    <row r="119" spans="1:6" x14ac:dyDescent="0.35">
      <c r="A119" s="2">
        <v>1880.1</v>
      </c>
      <c r="B119" s="3">
        <v>5.33</v>
      </c>
      <c r="C119" s="4">
        <v>0.25</v>
      </c>
      <c r="D119" s="4">
        <v>0.47170000000000001</v>
      </c>
      <c r="E119" s="4">
        <v>9.3242545450000005</v>
      </c>
      <c r="F119" s="3">
        <f>F110*3/12+F122*9/12</f>
        <v>3.7800000000000002</v>
      </c>
    </row>
    <row r="120" spans="1:6" x14ac:dyDescent="0.35">
      <c r="A120" s="2">
        <v>1880.11</v>
      </c>
      <c r="B120" s="3">
        <v>5.61</v>
      </c>
      <c r="C120" s="4">
        <v>0.255</v>
      </c>
      <c r="D120" s="4">
        <v>0.48080000000000001</v>
      </c>
      <c r="E120" s="4">
        <v>9.4194198349999994</v>
      </c>
      <c r="F120" s="3">
        <f>F110*2/12+F122*10/12</f>
        <v>3.7533333333333334</v>
      </c>
    </row>
    <row r="121" spans="1:6" x14ac:dyDescent="0.35">
      <c r="A121" s="2">
        <v>1880.12</v>
      </c>
      <c r="B121" s="3">
        <v>5.84</v>
      </c>
      <c r="C121" s="4">
        <v>0.26</v>
      </c>
      <c r="D121" s="4">
        <v>0.49</v>
      </c>
      <c r="E121" s="4">
        <v>9.5145851239999999</v>
      </c>
      <c r="F121" s="3">
        <f>F110*1/12+F122*11/12</f>
        <v>3.726666666666667</v>
      </c>
    </row>
    <row r="122" spans="1:6" x14ac:dyDescent="0.35">
      <c r="A122" s="2">
        <v>1881.01</v>
      </c>
      <c r="B122" s="3">
        <v>6.19</v>
      </c>
      <c r="C122" s="4">
        <v>0.26500000000000001</v>
      </c>
      <c r="D122" s="4">
        <v>0.48580000000000001</v>
      </c>
      <c r="E122" s="4">
        <v>9.4194198349999994</v>
      </c>
      <c r="F122" s="3">
        <v>3.7</v>
      </c>
    </row>
    <row r="123" spans="1:6" x14ac:dyDescent="0.35">
      <c r="A123" s="2">
        <v>1881.02</v>
      </c>
      <c r="B123" s="3">
        <v>6.17</v>
      </c>
      <c r="C123" s="4">
        <v>0.27</v>
      </c>
      <c r="D123" s="4">
        <v>0.48170000000000002</v>
      </c>
      <c r="E123" s="4">
        <v>9.5145851239999999</v>
      </c>
      <c r="F123" s="3">
        <f>F122*11/12+F134*1/12</f>
        <v>3.6933333333333338</v>
      </c>
    </row>
    <row r="124" spans="1:6" x14ac:dyDescent="0.35">
      <c r="A124" s="2">
        <v>1881.03</v>
      </c>
      <c r="B124" s="3">
        <v>6.24</v>
      </c>
      <c r="C124" s="4">
        <v>0.27500000000000002</v>
      </c>
      <c r="D124" s="4">
        <v>0.47749999999999998</v>
      </c>
      <c r="E124" s="4">
        <v>9.5145851239999999</v>
      </c>
      <c r="F124" s="3">
        <f>F122*10/12+F134*2/12</f>
        <v>3.686666666666667</v>
      </c>
    </row>
    <row r="125" spans="1:6" x14ac:dyDescent="0.35">
      <c r="A125" s="2">
        <v>1881.04</v>
      </c>
      <c r="B125" s="3">
        <v>6.22</v>
      </c>
      <c r="C125" s="4">
        <v>0.28000000000000003</v>
      </c>
      <c r="D125" s="4">
        <v>0.4733</v>
      </c>
      <c r="E125" s="4">
        <v>9.6096694209999995</v>
      </c>
      <c r="F125" s="3">
        <f>F122*9/12+F134*3/12</f>
        <v>3.68</v>
      </c>
    </row>
    <row r="126" spans="1:6" x14ac:dyDescent="0.35">
      <c r="A126" s="2">
        <v>1881.05</v>
      </c>
      <c r="B126" s="3">
        <v>6.5</v>
      </c>
      <c r="C126" s="4">
        <v>0.28499999999999998</v>
      </c>
      <c r="D126" s="4">
        <v>0.46920000000000001</v>
      </c>
      <c r="E126" s="4">
        <v>9.5145851239999999</v>
      </c>
      <c r="F126" s="3">
        <f>F122*8/12+F134*4/12</f>
        <v>3.6733333333333338</v>
      </c>
    </row>
    <row r="127" spans="1:6" x14ac:dyDescent="0.35">
      <c r="A127" s="2">
        <v>1881.06</v>
      </c>
      <c r="B127" s="3">
        <v>6.58</v>
      </c>
      <c r="C127" s="4">
        <v>0.28999999999999998</v>
      </c>
      <c r="D127" s="4">
        <v>0.46500000000000002</v>
      </c>
      <c r="E127" s="4">
        <v>9.5145851239999999</v>
      </c>
      <c r="F127" s="3">
        <f>F122*7/12+F134*5/12</f>
        <v>3.666666666666667</v>
      </c>
    </row>
    <row r="128" spans="1:6" x14ac:dyDescent="0.35">
      <c r="A128" s="2">
        <v>1881.07</v>
      </c>
      <c r="B128" s="3">
        <v>6.35</v>
      </c>
      <c r="C128" s="4">
        <v>0.29499999999999998</v>
      </c>
      <c r="D128" s="4">
        <v>0.46079999999999999</v>
      </c>
      <c r="E128" s="4">
        <v>9.6096694209999995</v>
      </c>
      <c r="F128" s="3">
        <f>F122*6/12+F134*6/12</f>
        <v>3.66</v>
      </c>
    </row>
    <row r="129" spans="1:6" x14ac:dyDescent="0.35">
      <c r="A129" s="2">
        <v>1881.08</v>
      </c>
      <c r="B129" s="3">
        <v>6.2</v>
      </c>
      <c r="C129" s="4">
        <v>0.3</v>
      </c>
      <c r="D129" s="4">
        <v>0.45669999999999999</v>
      </c>
      <c r="E129" s="4">
        <v>9.8000000000000007</v>
      </c>
      <c r="F129" s="3">
        <f>F122*5/12+F134*7/12</f>
        <v>3.6533333333333333</v>
      </c>
    </row>
    <row r="130" spans="1:6" x14ac:dyDescent="0.35">
      <c r="A130" s="2">
        <v>1881.09</v>
      </c>
      <c r="B130" s="3">
        <v>6.25</v>
      </c>
      <c r="C130" s="4">
        <v>0.30499999999999999</v>
      </c>
      <c r="D130" s="4">
        <v>0.45250000000000001</v>
      </c>
      <c r="E130" s="4">
        <v>10.180580170000001</v>
      </c>
      <c r="F130" s="3">
        <f>F122*4/12+F134*8/12</f>
        <v>3.6466666666666669</v>
      </c>
    </row>
    <row r="131" spans="1:6" x14ac:dyDescent="0.35">
      <c r="A131" s="2">
        <v>1881.1</v>
      </c>
      <c r="B131" s="3">
        <v>6.15</v>
      </c>
      <c r="C131" s="4">
        <v>0.31</v>
      </c>
      <c r="D131" s="4">
        <v>0.44829999999999998</v>
      </c>
      <c r="E131" s="4">
        <v>10.275745450000001</v>
      </c>
      <c r="F131" s="3">
        <f>F122*3/12+F134*9/12</f>
        <v>3.64</v>
      </c>
    </row>
    <row r="132" spans="1:6" x14ac:dyDescent="0.35">
      <c r="A132" s="2">
        <v>1881.11</v>
      </c>
      <c r="B132" s="3">
        <v>6.19</v>
      </c>
      <c r="C132" s="4">
        <v>0.315</v>
      </c>
      <c r="D132" s="4">
        <v>0.44419999999999998</v>
      </c>
      <c r="E132" s="4">
        <v>10.180580170000001</v>
      </c>
      <c r="F132" s="3">
        <f>F122*2/12+F134*10/12</f>
        <v>3.6333333333333337</v>
      </c>
    </row>
    <row r="133" spans="1:6" x14ac:dyDescent="0.35">
      <c r="A133" s="2">
        <v>1881.12</v>
      </c>
      <c r="B133" s="3">
        <v>6.01</v>
      </c>
      <c r="C133" s="4">
        <v>0.32</v>
      </c>
      <c r="D133" s="4">
        <v>0.44</v>
      </c>
      <c r="E133" s="4">
        <v>10.180580170000001</v>
      </c>
      <c r="F133" s="3">
        <f>F122*1/12+F134*11/12</f>
        <v>3.6266666666666669</v>
      </c>
    </row>
    <row r="134" spans="1:6" x14ac:dyDescent="0.35">
      <c r="A134" s="2">
        <v>1882.01</v>
      </c>
      <c r="B134" s="3">
        <v>5.92</v>
      </c>
      <c r="C134" s="4">
        <v>0.32</v>
      </c>
      <c r="D134" s="4">
        <v>0.43919999999999998</v>
      </c>
      <c r="E134" s="4">
        <v>10.180580170000001</v>
      </c>
      <c r="F134" s="3">
        <v>3.62</v>
      </c>
    </row>
    <row r="135" spans="1:6" x14ac:dyDescent="0.35">
      <c r="A135" s="2">
        <v>1882.02</v>
      </c>
      <c r="B135" s="3">
        <v>5.79</v>
      </c>
      <c r="C135" s="4">
        <v>0.32</v>
      </c>
      <c r="D135" s="4">
        <v>0.43830000000000002</v>
      </c>
      <c r="E135" s="4">
        <v>10.275745450000001</v>
      </c>
      <c r="F135" s="3">
        <f>F134*11/12+F146*1/12</f>
        <v>3.6208333333333336</v>
      </c>
    </row>
    <row r="136" spans="1:6" x14ac:dyDescent="0.35">
      <c r="A136" s="2">
        <v>1882.03</v>
      </c>
      <c r="B136" s="3">
        <v>5.78</v>
      </c>
      <c r="C136" s="4">
        <v>0.32</v>
      </c>
      <c r="D136" s="4">
        <v>0.4375</v>
      </c>
      <c r="E136" s="4">
        <v>10.275745450000001</v>
      </c>
      <c r="F136" s="3">
        <f>F134*10/12+F146*2/12</f>
        <v>3.621666666666667</v>
      </c>
    </row>
    <row r="137" spans="1:6" x14ac:dyDescent="0.35">
      <c r="A137" s="2">
        <v>1882.04</v>
      </c>
      <c r="B137" s="3">
        <v>5.78</v>
      </c>
      <c r="C137" s="4">
        <v>0.32</v>
      </c>
      <c r="D137" s="4">
        <v>0.43669999999999998</v>
      </c>
      <c r="E137" s="4">
        <v>10.370910739999999</v>
      </c>
      <c r="F137" s="3">
        <f>F134*9/12+F146*3/12</f>
        <v>3.6225000000000001</v>
      </c>
    </row>
    <row r="138" spans="1:6" x14ac:dyDescent="0.35">
      <c r="A138" s="2">
        <v>1882.05</v>
      </c>
      <c r="B138" s="3">
        <v>5.71</v>
      </c>
      <c r="C138" s="4">
        <v>0.32</v>
      </c>
      <c r="D138" s="4">
        <v>0.43580000000000002</v>
      </c>
      <c r="E138" s="4">
        <v>10.465995039999999</v>
      </c>
      <c r="F138" s="3">
        <f>F134*8/12+F146*4/12</f>
        <v>3.6233333333333335</v>
      </c>
    </row>
    <row r="139" spans="1:6" x14ac:dyDescent="0.35">
      <c r="A139" s="2">
        <v>1882.06</v>
      </c>
      <c r="B139" s="3">
        <v>5.68</v>
      </c>
      <c r="C139" s="4">
        <v>0.32</v>
      </c>
      <c r="D139" s="4">
        <v>0.435</v>
      </c>
      <c r="E139" s="4">
        <v>10.56116033</v>
      </c>
      <c r="F139" s="3">
        <f>F134*7/12+F146*5/12</f>
        <v>3.6241666666666665</v>
      </c>
    </row>
    <row r="140" spans="1:6" x14ac:dyDescent="0.35">
      <c r="A140" s="2">
        <v>1882.07</v>
      </c>
      <c r="B140" s="3">
        <v>6</v>
      </c>
      <c r="C140" s="4">
        <v>0.32</v>
      </c>
      <c r="D140" s="4">
        <v>0.43419999999999997</v>
      </c>
      <c r="E140" s="4">
        <v>10.465995039999999</v>
      </c>
      <c r="F140" s="3">
        <f>F134*6/12+F146*6/12</f>
        <v>3.625</v>
      </c>
    </row>
    <row r="141" spans="1:6" x14ac:dyDescent="0.35">
      <c r="A141" s="2">
        <v>1882.08</v>
      </c>
      <c r="B141" s="3">
        <v>6.18</v>
      </c>
      <c r="C141" s="4">
        <v>0.32</v>
      </c>
      <c r="D141" s="4">
        <v>0.43330000000000002</v>
      </c>
      <c r="E141" s="4">
        <v>10.56116033</v>
      </c>
      <c r="F141" s="3">
        <f>F134*5/12+F146*7/12</f>
        <v>3.6258333333333335</v>
      </c>
    </row>
    <row r="142" spans="1:6" x14ac:dyDescent="0.35">
      <c r="A142" s="2">
        <v>1882.09</v>
      </c>
      <c r="B142" s="3">
        <v>6.24</v>
      </c>
      <c r="C142" s="4">
        <v>0.32</v>
      </c>
      <c r="D142" s="4">
        <v>0.4325</v>
      </c>
      <c r="E142" s="4">
        <v>10.275745450000001</v>
      </c>
      <c r="F142" s="3">
        <f>F134*4/12+F146*8/12</f>
        <v>3.6266666666666669</v>
      </c>
    </row>
    <row r="143" spans="1:6" x14ac:dyDescent="0.35">
      <c r="A143" s="2">
        <v>1882.1</v>
      </c>
      <c r="B143" s="3">
        <v>6.07</v>
      </c>
      <c r="C143" s="4">
        <v>0.32</v>
      </c>
      <c r="D143" s="4">
        <v>0.43169999999999997</v>
      </c>
      <c r="E143" s="4">
        <v>10.180580170000001</v>
      </c>
      <c r="F143" s="3">
        <f>F134*3/12+F146*9/12</f>
        <v>3.6274999999999999</v>
      </c>
    </row>
    <row r="144" spans="1:6" x14ac:dyDescent="0.35">
      <c r="A144" s="2">
        <v>1882.11</v>
      </c>
      <c r="B144" s="3">
        <v>5.81</v>
      </c>
      <c r="C144" s="4">
        <v>0.32</v>
      </c>
      <c r="D144" s="4">
        <v>0.43080000000000002</v>
      </c>
      <c r="E144" s="4">
        <v>10.08541488</v>
      </c>
      <c r="F144" s="3">
        <f>F134*2/12+F146*10/12</f>
        <v>3.6283333333333334</v>
      </c>
    </row>
    <row r="145" spans="1:6" x14ac:dyDescent="0.35">
      <c r="A145" s="2">
        <v>1882.12</v>
      </c>
      <c r="B145" s="3">
        <v>5.84</v>
      </c>
      <c r="C145" s="4">
        <v>0.32</v>
      </c>
      <c r="D145" s="4">
        <v>0.43</v>
      </c>
      <c r="E145" s="4">
        <v>9.9903305790000001</v>
      </c>
      <c r="F145" s="3">
        <f>F134*1/12+F146*11/12</f>
        <v>3.6291666666666669</v>
      </c>
    </row>
    <row r="146" spans="1:6" x14ac:dyDescent="0.35">
      <c r="A146" s="2">
        <v>1883.01</v>
      </c>
      <c r="B146" s="3">
        <v>5.81</v>
      </c>
      <c r="C146" s="4">
        <v>0.32079999999999997</v>
      </c>
      <c r="D146" s="4">
        <v>0.42749999999999999</v>
      </c>
      <c r="E146" s="4">
        <v>9.9903305790000001</v>
      </c>
      <c r="F146" s="3">
        <v>3.63</v>
      </c>
    </row>
    <row r="147" spans="1:6" x14ac:dyDescent="0.35">
      <c r="A147" s="2">
        <v>1883.02</v>
      </c>
      <c r="B147" s="3">
        <v>5.68</v>
      </c>
      <c r="C147" s="4">
        <v>0.32169999999999999</v>
      </c>
      <c r="D147" s="4">
        <v>0.42499999999999999</v>
      </c>
      <c r="E147" s="4">
        <v>10.08541488</v>
      </c>
      <c r="F147" s="3">
        <f>F146*11/12+F158*1/12</f>
        <v>3.6291666666666669</v>
      </c>
    </row>
    <row r="148" spans="1:6" x14ac:dyDescent="0.35">
      <c r="A148" s="2">
        <v>1883.03</v>
      </c>
      <c r="B148" s="3">
        <v>5.75</v>
      </c>
      <c r="C148" s="4">
        <v>0.32250000000000001</v>
      </c>
      <c r="D148" s="4">
        <v>0.42249999999999999</v>
      </c>
      <c r="E148" s="4">
        <v>9.9903305790000001</v>
      </c>
      <c r="F148" s="3">
        <f>F146*10/12+F158*2/12</f>
        <v>3.6283333333333334</v>
      </c>
    </row>
    <row r="149" spans="1:6" x14ac:dyDescent="0.35">
      <c r="A149" s="2">
        <v>1883.04</v>
      </c>
      <c r="B149" s="3">
        <v>5.87</v>
      </c>
      <c r="C149" s="4">
        <v>0.32329999999999998</v>
      </c>
      <c r="D149" s="4">
        <v>0.42</v>
      </c>
      <c r="E149" s="4">
        <v>9.8951652889999995</v>
      </c>
      <c r="F149" s="3">
        <f>F146*9/12+F158*3/12</f>
        <v>3.6274999999999999</v>
      </c>
    </row>
    <row r="150" spans="1:6" x14ac:dyDescent="0.35">
      <c r="A150" s="2">
        <v>1883.05</v>
      </c>
      <c r="B150" s="3">
        <v>5.77</v>
      </c>
      <c r="C150" s="4">
        <v>0.32419999999999999</v>
      </c>
      <c r="D150" s="4">
        <v>0.41749999999999998</v>
      </c>
      <c r="E150" s="4">
        <v>9.8000000000000007</v>
      </c>
      <c r="F150" s="3">
        <f>F146*8/12+F158*4/12</f>
        <v>3.6266666666666669</v>
      </c>
    </row>
    <row r="151" spans="1:6" x14ac:dyDescent="0.35">
      <c r="A151" s="2">
        <v>1883.06</v>
      </c>
      <c r="B151" s="3">
        <v>5.82</v>
      </c>
      <c r="C151" s="4">
        <v>0.32500000000000001</v>
      </c>
      <c r="D151" s="4">
        <v>0.41499999999999998</v>
      </c>
      <c r="E151" s="4">
        <v>9.5145851239999999</v>
      </c>
      <c r="F151" s="3">
        <f>F146*7/12+F158*5/12</f>
        <v>3.6258333333333335</v>
      </c>
    </row>
    <row r="152" spans="1:6" x14ac:dyDescent="0.35">
      <c r="A152" s="2">
        <v>1883.07</v>
      </c>
      <c r="B152" s="3">
        <v>5.73</v>
      </c>
      <c r="C152" s="4">
        <v>0.32579999999999998</v>
      </c>
      <c r="D152" s="4">
        <v>0.41249999999999998</v>
      </c>
      <c r="E152" s="4">
        <v>9.3242545450000005</v>
      </c>
      <c r="F152" s="3">
        <f>F146*6/12+F158*6/12</f>
        <v>3.625</v>
      </c>
    </row>
    <row r="153" spans="1:6" x14ac:dyDescent="0.35">
      <c r="A153" s="2">
        <v>1883.08</v>
      </c>
      <c r="B153" s="3">
        <v>5.47</v>
      </c>
      <c r="C153" s="4">
        <v>0.32669999999999999</v>
      </c>
      <c r="D153" s="4">
        <v>0.41</v>
      </c>
      <c r="E153" s="4">
        <v>9.3242545450000005</v>
      </c>
      <c r="F153" s="3">
        <f>F146*5/12+F158*7/12</f>
        <v>3.6241666666666665</v>
      </c>
    </row>
    <row r="154" spans="1:6" x14ac:dyDescent="0.35">
      <c r="A154" s="2">
        <v>1883.09</v>
      </c>
      <c r="B154" s="3">
        <v>5.53</v>
      </c>
      <c r="C154" s="4">
        <v>0.32750000000000001</v>
      </c>
      <c r="D154" s="4">
        <v>0.40749999999999997</v>
      </c>
      <c r="E154" s="4">
        <v>9.229089256</v>
      </c>
      <c r="F154" s="3">
        <f>F146*4/12+F158*8/12</f>
        <v>3.6233333333333335</v>
      </c>
    </row>
    <row r="155" spans="1:6" x14ac:dyDescent="0.35">
      <c r="A155" s="2">
        <v>1883.1</v>
      </c>
      <c r="B155" s="3">
        <v>5.38</v>
      </c>
      <c r="C155" s="4">
        <v>0.32829999999999998</v>
      </c>
      <c r="D155" s="4">
        <v>0.40500000000000003</v>
      </c>
      <c r="E155" s="4">
        <v>9.229089256</v>
      </c>
      <c r="F155" s="3">
        <f>F146*3/12+F158*9/12</f>
        <v>3.6225000000000001</v>
      </c>
    </row>
    <row r="156" spans="1:6" x14ac:dyDescent="0.35">
      <c r="A156" s="2">
        <v>1883.11</v>
      </c>
      <c r="B156" s="3">
        <v>5.46</v>
      </c>
      <c r="C156" s="4">
        <v>0.32919999999999999</v>
      </c>
      <c r="D156" s="4">
        <v>0.40250000000000002</v>
      </c>
      <c r="E156" s="4">
        <v>9.1340049590000003</v>
      </c>
      <c r="F156" s="3">
        <f>F146*2/12+F158*10/12</f>
        <v>3.621666666666667</v>
      </c>
    </row>
    <row r="157" spans="1:6" x14ac:dyDescent="0.35">
      <c r="A157" s="2">
        <v>1883.12</v>
      </c>
      <c r="B157" s="3">
        <v>5.34</v>
      </c>
      <c r="C157" s="4">
        <v>0.33</v>
      </c>
      <c r="D157" s="4">
        <v>0.4</v>
      </c>
      <c r="E157" s="4">
        <v>9.229089256</v>
      </c>
      <c r="F157" s="3">
        <f>F146*1/12+F158*11/12</f>
        <v>3.6208333333333336</v>
      </c>
    </row>
    <row r="158" spans="1:6" x14ac:dyDescent="0.35">
      <c r="A158" s="2">
        <v>1884.01</v>
      </c>
      <c r="B158" s="3">
        <v>5.18</v>
      </c>
      <c r="C158" s="4">
        <v>0.32829999999999998</v>
      </c>
      <c r="D158" s="4">
        <v>0.39250000000000002</v>
      </c>
      <c r="E158" s="4">
        <v>9.229089256</v>
      </c>
      <c r="F158" s="3">
        <v>3.62</v>
      </c>
    </row>
    <row r="159" spans="1:6" x14ac:dyDescent="0.35">
      <c r="A159" s="2">
        <v>1884.02</v>
      </c>
      <c r="B159" s="3">
        <v>5.32</v>
      </c>
      <c r="C159" s="4">
        <v>0.32669999999999999</v>
      </c>
      <c r="D159" s="4">
        <v>0.38500000000000001</v>
      </c>
      <c r="E159" s="4">
        <v>9.229089256</v>
      </c>
      <c r="F159" s="3">
        <f>F158*11/12+F170*1/12</f>
        <v>3.6116666666666668</v>
      </c>
    </row>
    <row r="160" spans="1:6" x14ac:dyDescent="0.35">
      <c r="A160" s="2">
        <v>1884.03</v>
      </c>
      <c r="B160" s="3">
        <v>5.3</v>
      </c>
      <c r="C160" s="4">
        <v>0.32500000000000001</v>
      </c>
      <c r="D160" s="4">
        <v>0.3775</v>
      </c>
      <c r="E160" s="4">
        <v>9.229089256</v>
      </c>
      <c r="F160" s="3">
        <f>F158*10/12+F170*2/12</f>
        <v>3.6033333333333335</v>
      </c>
    </row>
    <row r="161" spans="1:6" x14ac:dyDescent="0.35">
      <c r="A161" s="2">
        <v>1884.04</v>
      </c>
      <c r="B161" s="3">
        <v>5.0599999999999996</v>
      </c>
      <c r="C161" s="4">
        <v>0.32329999999999998</v>
      </c>
      <c r="D161" s="4">
        <v>0.37</v>
      </c>
      <c r="E161" s="4">
        <v>9.0388396689999997</v>
      </c>
      <c r="F161" s="3">
        <f>F158*9/12+F170*3/12</f>
        <v>3.5949999999999998</v>
      </c>
    </row>
    <row r="162" spans="1:6" x14ac:dyDescent="0.35">
      <c r="A162" s="2">
        <v>1884.05</v>
      </c>
      <c r="B162" s="3">
        <v>4.6500000000000004</v>
      </c>
      <c r="C162" s="4">
        <v>0.32169999999999999</v>
      </c>
      <c r="D162" s="4">
        <v>0.36249999999999999</v>
      </c>
      <c r="E162" s="4">
        <v>8.8485090910000004</v>
      </c>
      <c r="F162" s="3">
        <f>F158*8/12+F170*4/12</f>
        <v>3.5866666666666669</v>
      </c>
    </row>
    <row r="163" spans="1:6" x14ac:dyDescent="0.35">
      <c r="A163" s="2">
        <v>1884.06</v>
      </c>
      <c r="B163" s="3">
        <v>4.46</v>
      </c>
      <c r="C163" s="4">
        <v>0.32</v>
      </c>
      <c r="D163" s="4">
        <v>0.35499999999999998</v>
      </c>
      <c r="E163" s="4">
        <v>8.8485090910000004</v>
      </c>
      <c r="F163" s="3">
        <f>F158*7/12+F170*5/12</f>
        <v>3.5783333333333336</v>
      </c>
    </row>
    <row r="164" spans="1:6" x14ac:dyDescent="0.35">
      <c r="A164" s="2">
        <v>1884.07</v>
      </c>
      <c r="B164" s="3">
        <v>4.46</v>
      </c>
      <c r="C164" s="4">
        <v>0.31830000000000003</v>
      </c>
      <c r="D164" s="4">
        <v>0.34749999999999998</v>
      </c>
      <c r="E164" s="4">
        <v>8.7534247930000006</v>
      </c>
      <c r="F164" s="3">
        <f>F158*6/12+F170*6/12</f>
        <v>3.57</v>
      </c>
    </row>
    <row r="165" spans="1:6" x14ac:dyDescent="0.35">
      <c r="A165" s="2">
        <v>1884.08</v>
      </c>
      <c r="B165" s="3">
        <v>4.74</v>
      </c>
      <c r="C165" s="4">
        <v>0.31669999999999998</v>
      </c>
      <c r="D165" s="4">
        <v>0.34</v>
      </c>
      <c r="E165" s="4">
        <v>8.7534247930000006</v>
      </c>
      <c r="F165" s="3">
        <f>F158*5/12+F170*7/12</f>
        <v>3.5616666666666665</v>
      </c>
    </row>
    <row r="166" spans="1:6" x14ac:dyDescent="0.35">
      <c r="A166" s="2">
        <v>1884.09</v>
      </c>
      <c r="B166" s="3">
        <v>4.59</v>
      </c>
      <c r="C166" s="4">
        <v>0.315</v>
      </c>
      <c r="D166" s="4">
        <v>0.33250000000000002</v>
      </c>
      <c r="E166" s="4">
        <v>8.6582595040000001</v>
      </c>
      <c r="F166" s="3">
        <f>F158*4/12+F170*8/12</f>
        <v>3.5533333333333337</v>
      </c>
    </row>
    <row r="167" spans="1:6" x14ac:dyDescent="0.35">
      <c r="A167" s="2">
        <v>1884.1</v>
      </c>
      <c r="B167" s="3">
        <v>4.4400000000000004</v>
      </c>
      <c r="C167" s="4">
        <v>0.31330000000000002</v>
      </c>
      <c r="D167" s="4">
        <v>0.32500000000000001</v>
      </c>
      <c r="E167" s="4">
        <v>8.5630942149999996</v>
      </c>
      <c r="F167" s="3">
        <f>F158*3/12+F170*9/12</f>
        <v>3.5449999999999999</v>
      </c>
    </row>
    <row r="168" spans="1:6" x14ac:dyDescent="0.35">
      <c r="A168" s="2">
        <v>1884.11</v>
      </c>
      <c r="B168" s="3">
        <v>4.3499999999999996</v>
      </c>
      <c r="C168" s="4">
        <v>0.31169999999999998</v>
      </c>
      <c r="D168" s="4">
        <v>0.3175</v>
      </c>
      <c r="E168" s="4">
        <v>8.3728446279999993</v>
      </c>
      <c r="F168" s="3">
        <f>F158*2/12+F170*10/12</f>
        <v>3.5366666666666671</v>
      </c>
    </row>
    <row r="169" spans="1:6" x14ac:dyDescent="0.35">
      <c r="A169" s="2">
        <v>1884.12</v>
      </c>
      <c r="B169" s="3">
        <v>4.34</v>
      </c>
      <c r="C169" s="4">
        <v>0.31</v>
      </c>
      <c r="D169" s="4">
        <v>0.31</v>
      </c>
      <c r="E169" s="4">
        <v>8.2776793390000005</v>
      </c>
      <c r="F169" s="3">
        <f>F158*1/12+F170*11/12</f>
        <v>3.5283333333333333</v>
      </c>
    </row>
    <row r="170" spans="1:6" x14ac:dyDescent="0.35">
      <c r="A170" s="2">
        <v>1885.01</v>
      </c>
      <c r="B170" s="3">
        <v>4.24</v>
      </c>
      <c r="C170" s="4">
        <v>0.30420000000000003</v>
      </c>
      <c r="D170" s="4">
        <v>0.30669999999999997</v>
      </c>
      <c r="E170" s="4">
        <v>8.2776793390000005</v>
      </c>
      <c r="F170" s="3">
        <v>3.52</v>
      </c>
    </row>
    <row r="171" spans="1:6" x14ac:dyDescent="0.35">
      <c r="A171" s="2">
        <v>1885.02</v>
      </c>
      <c r="B171" s="3">
        <v>4.37</v>
      </c>
      <c r="C171" s="4">
        <v>0.29830000000000001</v>
      </c>
      <c r="D171" s="4">
        <v>0.30330000000000001</v>
      </c>
      <c r="E171" s="4">
        <v>8.3728446279999993</v>
      </c>
      <c r="F171" s="3">
        <f>F170*11/12+F182*1/12</f>
        <v>3.5074999999999998</v>
      </c>
    </row>
    <row r="172" spans="1:6" x14ac:dyDescent="0.35">
      <c r="A172" s="2">
        <v>1885.03</v>
      </c>
      <c r="B172" s="3">
        <v>4.38</v>
      </c>
      <c r="C172" s="4">
        <v>0.29249999999999998</v>
      </c>
      <c r="D172" s="4">
        <v>0.3</v>
      </c>
      <c r="E172" s="4">
        <v>8.18251405</v>
      </c>
      <c r="F172" s="3">
        <f>F170*10/12+F182*2/12</f>
        <v>3.4950000000000001</v>
      </c>
    </row>
    <row r="173" spans="1:6" x14ac:dyDescent="0.35">
      <c r="A173" s="2">
        <v>1885.04</v>
      </c>
      <c r="B173" s="3">
        <v>4.37</v>
      </c>
      <c r="C173" s="4">
        <v>0.28670000000000001</v>
      </c>
      <c r="D173" s="4">
        <v>0.29670000000000002</v>
      </c>
      <c r="E173" s="4">
        <v>8.2776793390000005</v>
      </c>
      <c r="F173" s="3">
        <f>F170*9/12+F182*3/12</f>
        <v>3.4824999999999999</v>
      </c>
    </row>
    <row r="174" spans="1:6" x14ac:dyDescent="0.35">
      <c r="A174" s="2">
        <v>1885.05</v>
      </c>
      <c r="B174" s="3">
        <v>4.32</v>
      </c>
      <c r="C174" s="4">
        <v>0.28079999999999999</v>
      </c>
      <c r="D174" s="4">
        <v>0.29330000000000001</v>
      </c>
      <c r="E174" s="4">
        <v>8.0873811569999994</v>
      </c>
      <c r="F174" s="3">
        <f>F170*8/12+F182*4/12</f>
        <v>3.4699999999999998</v>
      </c>
    </row>
    <row r="175" spans="1:6" x14ac:dyDescent="0.35">
      <c r="A175" s="2">
        <v>1885.06</v>
      </c>
      <c r="B175" s="3">
        <v>4.3</v>
      </c>
      <c r="C175" s="4">
        <v>0.27500000000000002</v>
      </c>
      <c r="D175" s="4">
        <v>0.28999999999999998</v>
      </c>
      <c r="E175" s="4">
        <v>7.8970910740000004</v>
      </c>
      <c r="F175" s="3">
        <f>F170*7/12+F182*5/12</f>
        <v>3.4575</v>
      </c>
    </row>
    <row r="176" spans="1:6" x14ac:dyDescent="0.35">
      <c r="A176" s="2">
        <v>1885.07</v>
      </c>
      <c r="B176" s="3">
        <v>4.46</v>
      </c>
      <c r="C176" s="4">
        <v>0.26919999999999999</v>
      </c>
      <c r="D176" s="4">
        <v>0.28670000000000001</v>
      </c>
      <c r="E176" s="4">
        <v>7.9922320659999997</v>
      </c>
      <c r="F176" s="3">
        <f>F170*6/12+F182*6/12</f>
        <v>3.4449999999999998</v>
      </c>
    </row>
    <row r="177" spans="1:6" x14ac:dyDescent="0.35">
      <c r="A177" s="2">
        <v>1885.08</v>
      </c>
      <c r="B177" s="3">
        <v>4.71</v>
      </c>
      <c r="C177" s="4">
        <v>0.26329999999999998</v>
      </c>
      <c r="D177" s="4">
        <v>0.2833</v>
      </c>
      <c r="E177" s="4">
        <v>7.9922320659999997</v>
      </c>
      <c r="F177" s="3">
        <f>F170*5/12+F182*7/12</f>
        <v>3.4325000000000001</v>
      </c>
    </row>
    <row r="178" spans="1:6" x14ac:dyDescent="0.35">
      <c r="A178" s="2">
        <v>1885.09</v>
      </c>
      <c r="B178" s="3">
        <v>4.6500000000000004</v>
      </c>
      <c r="C178" s="4">
        <v>0.25750000000000001</v>
      </c>
      <c r="D178" s="4">
        <v>0.28000000000000003</v>
      </c>
      <c r="E178" s="4">
        <v>7.8970910740000004</v>
      </c>
      <c r="F178" s="3">
        <f>F170*4/12+F182*8/12</f>
        <v>3.42</v>
      </c>
    </row>
    <row r="179" spans="1:6" x14ac:dyDescent="0.35">
      <c r="A179" s="2">
        <v>1885.1</v>
      </c>
      <c r="B179" s="3">
        <v>4.92</v>
      </c>
      <c r="C179" s="4">
        <v>0.25169999999999998</v>
      </c>
      <c r="D179" s="4">
        <v>0.2767</v>
      </c>
      <c r="E179" s="4">
        <v>7.8970910740000004</v>
      </c>
      <c r="F179" s="3">
        <f>F170*3/12+F182*9/12</f>
        <v>3.4075000000000002</v>
      </c>
    </row>
    <row r="180" spans="1:6" x14ac:dyDescent="0.35">
      <c r="A180" s="2">
        <v>1885.11</v>
      </c>
      <c r="B180" s="3">
        <v>5.24</v>
      </c>
      <c r="C180" s="4">
        <v>0.24579999999999999</v>
      </c>
      <c r="D180" s="4">
        <v>0.27329999999999999</v>
      </c>
      <c r="E180" s="4">
        <v>7.9922320659999997</v>
      </c>
      <c r="F180" s="3">
        <f>F170*2/12+F182*10/12</f>
        <v>3.3950000000000005</v>
      </c>
    </row>
    <row r="181" spans="1:6" x14ac:dyDescent="0.35">
      <c r="A181" s="2">
        <v>1885.12</v>
      </c>
      <c r="B181" s="3">
        <v>5.2</v>
      </c>
      <c r="C181" s="4">
        <v>0.24</v>
      </c>
      <c r="D181" s="4">
        <v>0.27</v>
      </c>
      <c r="E181" s="4">
        <v>8.18251405</v>
      </c>
      <c r="F181" s="3">
        <f>F170*1/12+F182*11/12</f>
        <v>3.3825000000000003</v>
      </c>
    </row>
    <row r="182" spans="1:6" x14ac:dyDescent="0.35">
      <c r="A182" s="2">
        <v>1886.01</v>
      </c>
      <c r="B182" s="3">
        <v>5.2</v>
      </c>
      <c r="C182" s="4">
        <v>0.23830000000000001</v>
      </c>
      <c r="D182" s="4">
        <v>0.27500000000000002</v>
      </c>
      <c r="E182" s="4">
        <v>7.9922320659999997</v>
      </c>
      <c r="F182" s="3">
        <v>3.37</v>
      </c>
    </row>
    <row r="183" spans="1:6" x14ac:dyDescent="0.35">
      <c r="A183" s="2">
        <v>1886.02</v>
      </c>
      <c r="B183" s="3">
        <v>5.3</v>
      </c>
      <c r="C183" s="4">
        <v>0.23669999999999999</v>
      </c>
      <c r="D183" s="4">
        <v>0.28000000000000003</v>
      </c>
      <c r="E183" s="4">
        <v>7.9922320659999997</v>
      </c>
      <c r="F183" s="3">
        <f>F182*11/12+F194*1/12</f>
        <v>3.3825000000000003</v>
      </c>
    </row>
    <row r="184" spans="1:6" x14ac:dyDescent="0.35">
      <c r="A184" s="2">
        <v>1886.03</v>
      </c>
      <c r="B184" s="3">
        <v>5.19</v>
      </c>
      <c r="C184" s="4">
        <v>0.23499999999999999</v>
      </c>
      <c r="D184" s="4">
        <v>0.28499999999999998</v>
      </c>
      <c r="E184" s="4">
        <v>7.8970910740000004</v>
      </c>
      <c r="F184" s="3">
        <f>F182*10/12+F194*2/12</f>
        <v>3.3950000000000005</v>
      </c>
    </row>
    <row r="185" spans="1:6" x14ac:dyDescent="0.35">
      <c r="A185" s="2">
        <v>1886.04</v>
      </c>
      <c r="B185" s="3">
        <v>5.12</v>
      </c>
      <c r="C185" s="4">
        <v>0.23330000000000001</v>
      </c>
      <c r="D185" s="4">
        <v>0.28999999999999998</v>
      </c>
      <c r="E185" s="4">
        <v>7.8019419829999999</v>
      </c>
      <c r="F185" s="3">
        <f>F182*9/12+F194*3/12</f>
        <v>3.4075000000000002</v>
      </c>
    </row>
    <row r="186" spans="1:6" x14ac:dyDescent="0.35">
      <c r="A186" s="2">
        <v>1886.05</v>
      </c>
      <c r="B186" s="3">
        <v>5.0199999999999996</v>
      </c>
      <c r="C186" s="4">
        <v>0.23169999999999999</v>
      </c>
      <c r="D186" s="4">
        <v>0.29499999999999998</v>
      </c>
      <c r="E186" s="4">
        <v>7.6116519010000001</v>
      </c>
      <c r="F186" s="3">
        <f>F182*8/12+F194*4/12</f>
        <v>3.42</v>
      </c>
    </row>
    <row r="187" spans="1:6" x14ac:dyDescent="0.35">
      <c r="A187" s="2">
        <v>1886.06</v>
      </c>
      <c r="B187" s="3">
        <v>5.25</v>
      </c>
      <c r="C187" s="4">
        <v>0.23</v>
      </c>
      <c r="D187" s="4">
        <v>0.3</v>
      </c>
      <c r="E187" s="4">
        <v>7.5165028100000004</v>
      </c>
      <c r="F187" s="3">
        <f>F182*7/12+F194*5/12</f>
        <v>3.4325000000000001</v>
      </c>
    </row>
    <row r="188" spans="1:6" x14ac:dyDescent="0.35">
      <c r="A188" s="2">
        <v>1886.07</v>
      </c>
      <c r="B188" s="3">
        <v>5.33</v>
      </c>
      <c r="C188" s="4">
        <v>0.2283</v>
      </c>
      <c r="D188" s="4">
        <v>0.30499999999999999</v>
      </c>
      <c r="E188" s="4">
        <v>7.6116519010000001</v>
      </c>
      <c r="F188" s="3">
        <f>F182*6/12+F194*6/12</f>
        <v>3.4449999999999998</v>
      </c>
    </row>
    <row r="189" spans="1:6" x14ac:dyDescent="0.35">
      <c r="A189" s="2">
        <v>1886.08</v>
      </c>
      <c r="B189" s="3">
        <v>5.37</v>
      </c>
      <c r="C189" s="4">
        <v>0.22670000000000001</v>
      </c>
      <c r="D189" s="4">
        <v>0.31</v>
      </c>
      <c r="E189" s="4">
        <v>7.7067928930000003</v>
      </c>
      <c r="F189" s="3">
        <f>F182*5/12+F194*7/12</f>
        <v>3.4575</v>
      </c>
    </row>
    <row r="190" spans="1:6" x14ac:dyDescent="0.35">
      <c r="A190" s="2">
        <v>1886.09</v>
      </c>
      <c r="B190" s="3">
        <v>5.51</v>
      </c>
      <c r="C190" s="4">
        <v>0.22500000000000001</v>
      </c>
      <c r="D190" s="4">
        <v>0.315</v>
      </c>
      <c r="E190" s="4">
        <v>7.7067928930000003</v>
      </c>
      <c r="F190" s="3">
        <f>F182*4/12+F194*8/12</f>
        <v>3.4699999999999998</v>
      </c>
    </row>
    <row r="191" spans="1:6" x14ac:dyDescent="0.35">
      <c r="A191" s="2">
        <v>1886.1</v>
      </c>
      <c r="B191" s="3">
        <v>5.65</v>
      </c>
      <c r="C191" s="4">
        <v>0.2233</v>
      </c>
      <c r="D191" s="4">
        <v>0.32</v>
      </c>
      <c r="E191" s="4">
        <v>7.7067928930000003</v>
      </c>
      <c r="F191" s="3">
        <f>F182*3/12+F194*9/12</f>
        <v>3.4824999999999999</v>
      </c>
    </row>
    <row r="192" spans="1:6" x14ac:dyDescent="0.35">
      <c r="A192" s="2">
        <v>1886.11</v>
      </c>
      <c r="B192" s="3">
        <v>5.79</v>
      </c>
      <c r="C192" s="4">
        <v>0.22170000000000001</v>
      </c>
      <c r="D192" s="4">
        <v>0.32500000000000001</v>
      </c>
      <c r="E192" s="4">
        <v>7.7067928930000003</v>
      </c>
      <c r="F192" s="3">
        <f>F182*2/12+F194*10/12</f>
        <v>3.4950000000000001</v>
      </c>
    </row>
    <row r="193" spans="1:6" x14ac:dyDescent="0.35">
      <c r="A193" s="2">
        <v>1886.12</v>
      </c>
      <c r="B193" s="3">
        <v>5.64</v>
      </c>
      <c r="C193" s="4">
        <v>0.22</v>
      </c>
      <c r="D193" s="4">
        <v>0.33</v>
      </c>
      <c r="E193" s="4">
        <v>7.8019419829999999</v>
      </c>
      <c r="F193" s="3">
        <f>F182*1/12+F194*11/12</f>
        <v>3.5074999999999998</v>
      </c>
    </row>
    <row r="194" spans="1:6" x14ac:dyDescent="0.35">
      <c r="A194" s="2">
        <v>1887.01</v>
      </c>
      <c r="B194" s="3">
        <v>5.58</v>
      </c>
      <c r="C194" s="4">
        <v>0.2225</v>
      </c>
      <c r="D194" s="4">
        <v>0.33250000000000002</v>
      </c>
      <c r="E194" s="4">
        <v>7.9922320659999997</v>
      </c>
      <c r="F194" s="3">
        <v>3.52</v>
      </c>
    </row>
    <row r="195" spans="1:6" x14ac:dyDescent="0.35">
      <c r="A195" s="2">
        <v>1887.02</v>
      </c>
      <c r="B195" s="3">
        <v>5.54</v>
      </c>
      <c r="C195" s="4">
        <v>0.22500000000000001</v>
      </c>
      <c r="D195" s="4">
        <v>0.33500000000000002</v>
      </c>
      <c r="E195" s="4">
        <v>8.0873811569999994</v>
      </c>
      <c r="F195" s="3">
        <f>F194*11/12+F206*1/12</f>
        <v>3.5324999999999998</v>
      </c>
    </row>
    <row r="196" spans="1:6" x14ac:dyDescent="0.35">
      <c r="A196" s="2">
        <v>1887.03</v>
      </c>
      <c r="B196" s="3">
        <v>5.67</v>
      </c>
      <c r="C196" s="4">
        <v>0.22750000000000001</v>
      </c>
      <c r="D196" s="4">
        <v>0.33750000000000002</v>
      </c>
      <c r="E196" s="4">
        <v>8.0873811569999994</v>
      </c>
      <c r="F196" s="3">
        <f>F194*10/12+F206*2/12</f>
        <v>3.5450000000000004</v>
      </c>
    </row>
    <row r="197" spans="1:6" x14ac:dyDescent="0.35">
      <c r="A197" s="2">
        <v>1887.04</v>
      </c>
      <c r="B197" s="3">
        <v>5.8</v>
      </c>
      <c r="C197" s="4">
        <v>0.23</v>
      </c>
      <c r="D197" s="4">
        <v>0.34</v>
      </c>
      <c r="E197" s="4">
        <v>8.0873811569999994</v>
      </c>
      <c r="F197" s="3">
        <f>F194*9/12+F206*3/12</f>
        <v>3.5575000000000001</v>
      </c>
    </row>
    <row r="198" spans="1:6" x14ac:dyDescent="0.35">
      <c r="A198" s="2">
        <v>1887.05</v>
      </c>
      <c r="B198" s="3">
        <v>5.9</v>
      </c>
      <c r="C198" s="4">
        <v>0.23250000000000001</v>
      </c>
      <c r="D198" s="4">
        <v>0.34250000000000003</v>
      </c>
      <c r="E198" s="4">
        <v>8.0873811569999994</v>
      </c>
      <c r="F198" s="3">
        <f>F194*8/12+F206*4/12</f>
        <v>3.5700000000000003</v>
      </c>
    </row>
    <row r="199" spans="1:6" x14ac:dyDescent="0.35">
      <c r="A199" s="2">
        <v>1887.06</v>
      </c>
      <c r="B199" s="3">
        <v>5.73</v>
      </c>
      <c r="C199" s="4">
        <v>0.23499999999999999</v>
      </c>
      <c r="D199" s="4">
        <v>0.34499999999999997</v>
      </c>
      <c r="E199" s="4">
        <v>7.9922320659999997</v>
      </c>
      <c r="F199" s="3">
        <f>F194*7/12+F206*5/12</f>
        <v>3.5825</v>
      </c>
    </row>
    <row r="200" spans="1:6" x14ac:dyDescent="0.35">
      <c r="A200" s="2">
        <v>1887.07</v>
      </c>
      <c r="B200" s="3">
        <v>5.59</v>
      </c>
      <c r="C200" s="4">
        <v>0.23749999999999999</v>
      </c>
      <c r="D200" s="4">
        <v>0.34749999999999998</v>
      </c>
      <c r="E200" s="4">
        <v>7.8970910740000004</v>
      </c>
      <c r="F200" s="3">
        <f>F194*6/12+F206*6/12</f>
        <v>3.5949999999999998</v>
      </c>
    </row>
    <row r="201" spans="1:6" x14ac:dyDescent="0.35">
      <c r="A201" s="2">
        <v>1887.08</v>
      </c>
      <c r="B201" s="3">
        <v>5.45</v>
      </c>
      <c r="C201" s="4">
        <v>0.24</v>
      </c>
      <c r="D201" s="4">
        <v>0.35</v>
      </c>
      <c r="E201" s="4">
        <v>7.9922320659999997</v>
      </c>
      <c r="F201" s="3">
        <f>F194*5/12+F206*7/12</f>
        <v>3.6074999999999999</v>
      </c>
    </row>
    <row r="202" spans="1:6" x14ac:dyDescent="0.35">
      <c r="A202" s="2">
        <v>1887.09</v>
      </c>
      <c r="B202" s="3">
        <v>5.38</v>
      </c>
      <c r="C202" s="4">
        <v>0.24249999999999999</v>
      </c>
      <c r="D202" s="4">
        <v>0.35249999999999998</v>
      </c>
      <c r="E202" s="4">
        <v>7.8970910740000004</v>
      </c>
      <c r="F202" s="3">
        <f>F194*4/12+F206*8/12</f>
        <v>3.62</v>
      </c>
    </row>
    <row r="203" spans="1:6" x14ac:dyDescent="0.35">
      <c r="A203" s="2">
        <v>1887.1</v>
      </c>
      <c r="B203" s="3">
        <v>5.2</v>
      </c>
      <c r="C203" s="4">
        <v>0.245</v>
      </c>
      <c r="D203" s="4">
        <v>0.35499999999999998</v>
      </c>
      <c r="E203" s="4">
        <v>7.9922320659999997</v>
      </c>
      <c r="F203" s="3">
        <f>F194*3/12+F206*9/12</f>
        <v>3.6324999999999998</v>
      </c>
    </row>
    <row r="204" spans="1:6" x14ac:dyDescent="0.35">
      <c r="A204" s="2">
        <v>1887.11</v>
      </c>
      <c r="B204" s="3">
        <v>5.3</v>
      </c>
      <c r="C204" s="4">
        <v>0.2475</v>
      </c>
      <c r="D204" s="4">
        <v>0.35749999999999998</v>
      </c>
      <c r="E204" s="4">
        <v>8.0873811569999994</v>
      </c>
      <c r="F204" s="3">
        <f>F194*2/12+F206*10/12</f>
        <v>3.6450000000000005</v>
      </c>
    </row>
    <row r="205" spans="1:6" x14ac:dyDescent="0.35">
      <c r="A205" s="2">
        <v>1887.12</v>
      </c>
      <c r="B205" s="3">
        <v>5.27</v>
      </c>
      <c r="C205" s="4">
        <v>0.25</v>
      </c>
      <c r="D205" s="4">
        <v>0.36</v>
      </c>
      <c r="E205" s="4">
        <v>8.2776793390000005</v>
      </c>
      <c r="F205" s="3">
        <f>F194*1/12+F206*11/12</f>
        <v>3.6574999999999998</v>
      </c>
    </row>
    <row r="206" spans="1:6" x14ac:dyDescent="0.35">
      <c r="A206" s="2">
        <v>1888.01</v>
      </c>
      <c r="B206" s="3">
        <v>5.31</v>
      </c>
      <c r="C206" s="4">
        <v>0.24829999999999999</v>
      </c>
      <c r="D206" s="4">
        <v>0.35170000000000001</v>
      </c>
      <c r="E206" s="4">
        <v>8.3728446279999993</v>
      </c>
      <c r="F206" s="3">
        <v>3.67</v>
      </c>
    </row>
    <row r="207" spans="1:6" x14ac:dyDescent="0.35">
      <c r="A207" s="2">
        <v>1888.02</v>
      </c>
      <c r="B207" s="3">
        <v>5.28</v>
      </c>
      <c r="C207" s="4">
        <v>0.2467</v>
      </c>
      <c r="D207" s="4">
        <v>0.34329999999999999</v>
      </c>
      <c r="E207" s="4">
        <v>8.2776793390000005</v>
      </c>
      <c r="F207" s="3">
        <f>F206*11/12+F218*1/12</f>
        <v>3.6516666666666664</v>
      </c>
    </row>
    <row r="208" spans="1:6" x14ac:dyDescent="0.35">
      <c r="A208" s="2">
        <v>1888.03</v>
      </c>
      <c r="B208" s="3">
        <v>5.08</v>
      </c>
      <c r="C208" s="4">
        <v>0.245</v>
      </c>
      <c r="D208" s="4">
        <v>0.33500000000000002</v>
      </c>
      <c r="E208" s="4">
        <v>8.2776793390000005</v>
      </c>
      <c r="F208" s="3">
        <f>F206*10/12+F218*2/12</f>
        <v>3.6333333333333337</v>
      </c>
    </row>
    <row r="209" spans="1:6" x14ac:dyDescent="0.35">
      <c r="A209" s="2">
        <v>1888.04</v>
      </c>
      <c r="B209" s="3">
        <v>5.0999999999999996</v>
      </c>
      <c r="C209" s="4">
        <v>0.24329999999999999</v>
      </c>
      <c r="D209" s="4">
        <v>0.32669999999999999</v>
      </c>
      <c r="E209" s="4">
        <v>8.18251405</v>
      </c>
      <c r="F209" s="3">
        <f>F206*9/12+F218*3/12</f>
        <v>3.6150000000000002</v>
      </c>
    </row>
    <row r="210" spans="1:6" x14ac:dyDescent="0.35">
      <c r="A210" s="2">
        <v>1888.05</v>
      </c>
      <c r="B210" s="3">
        <v>5.17</v>
      </c>
      <c r="C210" s="4">
        <v>0.2417</v>
      </c>
      <c r="D210" s="4">
        <v>0.31830000000000003</v>
      </c>
      <c r="E210" s="4">
        <v>8.0873811569999994</v>
      </c>
      <c r="F210" s="3">
        <f>F206*8/12+F218*4/12</f>
        <v>3.5966666666666667</v>
      </c>
    </row>
    <row r="211" spans="1:6" x14ac:dyDescent="0.35">
      <c r="A211" s="2">
        <v>1888.06</v>
      </c>
      <c r="B211" s="3">
        <v>5.01</v>
      </c>
      <c r="C211" s="4">
        <v>0.24</v>
      </c>
      <c r="D211" s="4">
        <v>0.31</v>
      </c>
      <c r="E211" s="4">
        <v>7.9922320659999997</v>
      </c>
      <c r="F211" s="3">
        <f>F206*7/12+F218*5/12</f>
        <v>3.5783333333333331</v>
      </c>
    </row>
    <row r="212" spans="1:6" x14ac:dyDescent="0.35">
      <c r="A212" s="2">
        <v>1888.07</v>
      </c>
      <c r="B212" s="3">
        <v>5.14</v>
      </c>
      <c r="C212" s="4">
        <v>0.23830000000000001</v>
      </c>
      <c r="D212" s="4">
        <v>0.30170000000000002</v>
      </c>
      <c r="E212" s="4">
        <v>8.0873811569999994</v>
      </c>
      <c r="F212" s="3">
        <f>F206*6/12+F218*6/12</f>
        <v>3.5600000000000005</v>
      </c>
    </row>
    <row r="213" spans="1:6" x14ac:dyDescent="0.35">
      <c r="A213" s="2">
        <v>1888.08</v>
      </c>
      <c r="B213" s="3">
        <v>5.25</v>
      </c>
      <c r="C213" s="4">
        <v>0.23669999999999999</v>
      </c>
      <c r="D213" s="4">
        <v>0.29330000000000001</v>
      </c>
      <c r="E213" s="4">
        <v>8.0873811569999994</v>
      </c>
      <c r="F213" s="3">
        <f>F206*5/12+F218*7/12</f>
        <v>3.541666666666667</v>
      </c>
    </row>
    <row r="214" spans="1:6" x14ac:dyDescent="0.35">
      <c r="A214" s="2">
        <v>1888.09</v>
      </c>
      <c r="B214" s="3">
        <v>5.38</v>
      </c>
      <c r="C214" s="4">
        <v>0.23499999999999999</v>
      </c>
      <c r="D214" s="4">
        <v>0.28499999999999998</v>
      </c>
      <c r="E214" s="4">
        <v>8.0873811569999994</v>
      </c>
      <c r="F214" s="3">
        <f>F206*4/12+F218*8/12</f>
        <v>3.5233333333333334</v>
      </c>
    </row>
    <row r="215" spans="1:6" x14ac:dyDescent="0.35">
      <c r="A215" s="2">
        <v>1888.1</v>
      </c>
      <c r="B215" s="3">
        <v>5.35</v>
      </c>
      <c r="C215" s="4">
        <v>0.23330000000000001</v>
      </c>
      <c r="D215" s="4">
        <v>0.2767</v>
      </c>
      <c r="E215" s="4">
        <v>8.18251405</v>
      </c>
      <c r="F215" s="3">
        <f>F206*3/12+F218*9/12</f>
        <v>3.5049999999999999</v>
      </c>
    </row>
    <row r="216" spans="1:6" x14ac:dyDescent="0.35">
      <c r="A216" s="2">
        <v>1888.11</v>
      </c>
      <c r="B216" s="3">
        <v>5.24</v>
      </c>
      <c r="C216" s="4">
        <v>0.23169999999999999</v>
      </c>
      <c r="D216" s="4">
        <v>0.26829999999999998</v>
      </c>
      <c r="E216" s="4">
        <v>8.2776793390000005</v>
      </c>
      <c r="F216" s="3">
        <f>F206*2/12+F218*10/12</f>
        <v>3.4866666666666668</v>
      </c>
    </row>
    <row r="217" spans="1:6" x14ac:dyDescent="0.35">
      <c r="A217" s="2">
        <v>1888.12</v>
      </c>
      <c r="B217" s="3">
        <v>5.14</v>
      </c>
      <c r="C217" s="4">
        <v>0.23</v>
      </c>
      <c r="D217" s="4">
        <v>0.26</v>
      </c>
      <c r="E217" s="4">
        <v>8.2776793390000005</v>
      </c>
      <c r="F217" s="3">
        <f>F206*1/12+F218*11/12</f>
        <v>3.4683333333333333</v>
      </c>
    </row>
    <row r="218" spans="1:6" x14ac:dyDescent="0.35">
      <c r="A218" s="2">
        <v>1889.01</v>
      </c>
      <c r="B218" s="3">
        <v>5.24</v>
      </c>
      <c r="C218" s="4">
        <v>0.22919999999999999</v>
      </c>
      <c r="D218" s="4">
        <v>0.26329999999999998</v>
      </c>
      <c r="E218" s="4">
        <v>7.9922320659999997</v>
      </c>
      <c r="F218" s="3">
        <v>3.45</v>
      </c>
    </row>
    <row r="219" spans="1:6" x14ac:dyDescent="0.35">
      <c r="A219" s="2">
        <v>1889.02</v>
      </c>
      <c r="B219" s="3">
        <v>5.3</v>
      </c>
      <c r="C219" s="4">
        <v>0.2283</v>
      </c>
      <c r="D219" s="4">
        <v>0.26669999999999999</v>
      </c>
      <c r="E219" s="4">
        <v>7.8970910740000004</v>
      </c>
      <c r="F219" s="3">
        <f>F218*11/12+F230*1/12</f>
        <v>3.4475000000000002</v>
      </c>
    </row>
    <row r="220" spans="1:6" x14ac:dyDescent="0.35">
      <c r="A220" s="2">
        <v>1889.03</v>
      </c>
      <c r="B220" s="3">
        <v>5.19</v>
      </c>
      <c r="C220" s="4">
        <v>0.22750000000000001</v>
      </c>
      <c r="D220" s="4">
        <v>0.27</v>
      </c>
      <c r="E220" s="4">
        <v>7.8019419829999999</v>
      </c>
      <c r="F220" s="3">
        <f>F218*10/12+F230*2/12</f>
        <v>3.4449999999999998</v>
      </c>
    </row>
    <row r="221" spans="1:6" x14ac:dyDescent="0.35">
      <c r="A221" s="2">
        <v>1889.04</v>
      </c>
      <c r="B221" s="3">
        <v>5.18</v>
      </c>
      <c r="C221" s="4">
        <v>0.22670000000000001</v>
      </c>
      <c r="D221" s="4">
        <v>0.27329999999999999</v>
      </c>
      <c r="E221" s="4">
        <v>7.8019419829999999</v>
      </c>
      <c r="F221" s="3">
        <f>F218*9/12+F230*3/12</f>
        <v>3.4424999999999999</v>
      </c>
    </row>
    <row r="222" spans="1:6" x14ac:dyDescent="0.35">
      <c r="A222" s="2">
        <v>1889.05</v>
      </c>
      <c r="B222" s="3">
        <v>5.32</v>
      </c>
      <c r="C222" s="4">
        <v>0.2258</v>
      </c>
      <c r="D222" s="4">
        <v>0.2767</v>
      </c>
      <c r="E222" s="4">
        <v>7.6116519010000001</v>
      </c>
      <c r="F222" s="3">
        <f>F218*8/12+F230*4/12</f>
        <v>3.4400000000000004</v>
      </c>
    </row>
    <row r="223" spans="1:6" x14ac:dyDescent="0.35">
      <c r="A223" s="2">
        <v>1889.06</v>
      </c>
      <c r="B223" s="3">
        <v>5.41</v>
      </c>
      <c r="C223" s="4">
        <v>0.22500000000000001</v>
      </c>
      <c r="D223" s="4">
        <v>0.28000000000000003</v>
      </c>
      <c r="E223" s="4">
        <v>7.6116519010000001</v>
      </c>
      <c r="F223" s="3">
        <f>F218*7/12+F230*5/12</f>
        <v>3.4375</v>
      </c>
    </row>
    <row r="224" spans="1:6" x14ac:dyDescent="0.35">
      <c r="A224" s="2">
        <v>1889.07</v>
      </c>
      <c r="B224" s="3">
        <v>5.3</v>
      </c>
      <c r="C224" s="4">
        <v>0.22420000000000001</v>
      </c>
      <c r="D224" s="4">
        <v>0.2833</v>
      </c>
      <c r="E224" s="4">
        <v>7.6116519010000001</v>
      </c>
      <c r="F224" s="3">
        <f>F218*6/12+F230*6/12</f>
        <v>3.4350000000000005</v>
      </c>
    </row>
    <row r="225" spans="1:6" x14ac:dyDescent="0.35">
      <c r="A225" s="2">
        <v>1889.08</v>
      </c>
      <c r="B225" s="3">
        <v>5.37</v>
      </c>
      <c r="C225" s="4">
        <v>0.2233</v>
      </c>
      <c r="D225" s="4">
        <v>0.28670000000000001</v>
      </c>
      <c r="E225" s="4">
        <v>7.6116519010000001</v>
      </c>
      <c r="F225" s="3">
        <f>F218*5/12+F230*7/12</f>
        <v>3.4325000000000001</v>
      </c>
    </row>
    <row r="226" spans="1:6" x14ac:dyDescent="0.35">
      <c r="A226" s="2">
        <v>1889.09</v>
      </c>
      <c r="B226" s="3">
        <v>5.5</v>
      </c>
      <c r="C226" s="4">
        <v>0.2225</v>
      </c>
      <c r="D226" s="4">
        <v>0.28999999999999998</v>
      </c>
      <c r="E226" s="4">
        <v>7.7067928930000003</v>
      </c>
      <c r="F226" s="3">
        <f>F218*4/12+F230*8/12</f>
        <v>3.4299999999999997</v>
      </c>
    </row>
    <row r="227" spans="1:6" x14ac:dyDescent="0.35">
      <c r="A227" s="2">
        <v>1889.1</v>
      </c>
      <c r="B227" s="3">
        <v>5.4</v>
      </c>
      <c r="C227" s="4">
        <v>0.22170000000000001</v>
      </c>
      <c r="D227" s="4">
        <v>0.29330000000000001</v>
      </c>
      <c r="E227" s="4">
        <v>7.7067928930000003</v>
      </c>
      <c r="F227" s="3">
        <f>F218*3/12+F230*9/12</f>
        <v>3.4275000000000002</v>
      </c>
    </row>
    <row r="228" spans="1:6" x14ac:dyDescent="0.35">
      <c r="A228" s="2">
        <v>1889.11</v>
      </c>
      <c r="B228" s="3">
        <v>5.35</v>
      </c>
      <c r="C228" s="4">
        <v>0.2208</v>
      </c>
      <c r="D228" s="4">
        <v>0.29670000000000002</v>
      </c>
      <c r="E228" s="4">
        <v>7.7067928930000003</v>
      </c>
      <c r="F228" s="3">
        <f>F218*2/12+F230*10/12</f>
        <v>3.4250000000000003</v>
      </c>
    </row>
    <row r="229" spans="1:6" x14ac:dyDescent="0.35">
      <c r="A229" s="2">
        <v>1889.12</v>
      </c>
      <c r="B229" s="3">
        <v>5.32</v>
      </c>
      <c r="C229" s="4">
        <v>0.22</v>
      </c>
      <c r="D229" s="4">
        <v>0.3</v>
      </c>
      <c r="E229" s="4">
        <v>7.8019419829999999</v>
      </c>
      <c r="F229" s="3">
        <f>F218*1/12+F230*11/12</f>
        <v>3.4224999999999999</v>
      </c>
    </row>
    <row r="230" spans="1:6" x14ac:dyDescent="0.35">
      <c r="A230" s="2">
        <v>1890.01</v>
      </c>
      <c r="B230" s="3">
        <v>5.38</v>
      </c>
      <c r="C230" s="4">
        <v>0.22</v>
      </c>
      <c r="D230" s="4">
        <v>0.29920000000000002</v>
      </c>
      <c r="E230" s="4">
        <v>7.6116519010000001</v>
      </c>
      <c r="F230" s="3">
        <v>3.42</v>
      </c>
    </row>
    <row r="231" spans="1:6" x14ac:dyDescent="0.35">
      <c r="A231" s="2">
        <v>1890.02</v>
      </c>
      <c r="B231" s="3">
        <v>5.32</v>
      </c>
      <c r="C231" s="4">
        <v>0.22</v>
      </c>
      <c r="D231" s="4">
        <v>0.29830000000000001</v>
      </c>
      <c r="E231" s="4">
        <v>7.6116519010000001</v>
      </c>
      <c r="F231" s="3">
        <f>F230*11/12+F242*1/12</f>
        <v>3.4366666666666665</v>
      </c>
    </row>
    <row r="232" spans="1:6" x14ac:dyDescent="0.35">
      <c r="A232" s="2">
        <v>1890.03</v>
      </c>
      <c r="B232" s="3">
        <v>5.28</v>
      </c>
      <c r="C232" s="4">
        <v>0.22</v>
      </c>
      <c r="D232" s="4">
        <v>0.29749999999999999</v>
      </c>
      <c r="E232" s="4">
        <v>7.6116519010000001</v>
      </c>
      <c r="F232" s="3">
        <f>F230*10/12+F242*2/12</f>
        <v>3.4533333333333336</v>
      </c>
    </row>
    <row r="233" spans="1:6" x14ac:dyDescent="0.35">
      <c r="A233" s="2">
        <v>1890.04</v>
      </c>
      <c r="B233" s="3">
        <v>5.39</v>
      </c>
      <c r="C233" s="4">
        <v>0.22</v>
      </c>
      <c r="D233" s="4">
        <v>0.29670000000000002</v>
      </c>
      <c r="E233" s="4">
        <v>7.6116519010000001</v>
      </c>
      <c r="F233" s="3">
        <f>F230*9/12+F242*3/12</f>
        <v>3.4699999999999998</v>
      </c>
    </row>
    <row r="234" spans="1:6" x14ac:dyDescent="0.35">
      <c r="A234" s="2">
        <v>1890.05</v>
      </c>
      <c r="B234" s="3">
        <v>5.62</v>
      </c>
      <c r="C234" s="4">
        <v>0.22</v>
      </c>
      <c r="D234" s="4">
        <v>0.29580000000000001</v>
      </c>
      <c r="E234" s="4">
        <v>7.7067928930000003</v>
      </c>
      <c r="F234" s="3">
        <f>F230*8/12+F242*4/12</f>
        <v>3.4866666666666664</v>
      </c>
    </row>
    <row r="235" spans="1:6" x14ac:dyDescent="0.35">
      <c r="A235" s="2">
        <v>1890.06</v>
      </c>
      <c r="B235" s="3">
        <v>5.58</v>
      </c>
      <c r="C235" s="4">
        <v>0.22</v>
      </c>
      <c r="D235" s="4">
        <v>0.29499999999999998</v>
      </c>
      <c r="E235" s="4">
        <v>7.7067928930000003</v>
      </c>
      <c r="F235" s="3">
        <f>F230*7/12+F242*5/12</f>
        <v>3.5033333333333334</v>
      </c>
    </row>
    <row r="236" spans="1:6" x14ac:dyDescent="0.35">
      <c r="A236" s="2">
        <v>1890.07</v>
      </c>
      <c r="B236" s="3">
        <v>5.54</v>
      </c>
      <c r="C236" s="4">
        <v>0.22</v>
      </c>
      <c r="D236" s="4">
        <v>0.29420000000000002</v>
      </c>
      <c r="E236" s="4">
        <v>7.7067928930000003</v>
      </c>
      <c r="F236" s="3">
        <f>F230*6/12+F242*6/12</f>
        <v>3.5199999999999996</v>
      </c>
    </row>
    <row r="237" spans="1:6" x14ac:dyDescent="0.35">
      <c r="A237" s="2">
        <v>1890.08</v>
      </c>
      <c r="B237" s="3">
        <v>5.41</v>
      </c>
      <c r="C237" s="4">
        <v>0.22</v>
      </c>
      <c r="D237" s="4">
        <v>0.29330000000000001</v>
      </c>
      <c r="E237" s="4">
        <v>7.9922320659999997</v>
      </c>
      <c r="F237" s="3">
        <f>F230*5/12+F242*7/12</f>
        <v>3.5366666666666671</v>
      </c>
    </row>
    <row r="238" spans="1:6" x14ac:dyDescent="0.35">
      <c r="A238" s="2">
        <v>1890.09</v>
      </c>
      <c r="B238" s="3">
        <v>5.32</v>
      </c>
      <c r="C238" s="4">
        <v>0.22</v>
      </c>
      <c r="D238" s="4">
        <v>0.29249999999999998</v>
      </c>
      <c r="E238" s="4">
        <v>8.0873811569999994</v>
      </c>
      <c r="F238" s="3">
        <f>F230*4/12+F242*8/12</f>
        <v>3.5533333333333337</v>
      </c>
    </row>
    <row r="239" spans="1:6" x14ac:dyDescent="0.35">
      <c r="A239" s="2">
        <v>1890.1</v>
      </c>
      <c r="B239" s="3">
        <v>5.08</v>
      </c>
      <c r="C239" s="4">
        <v>0.22</v>
      </c>
      <c r="D239" s="4">
        <v>0.29170000000000001</v>
      </c>
      <c r="E239" s="4">
        <v>8.0873811569999994</v>
      </c>
      <c r="F239" s="3">
        <f>F230*3/12+F242*9/12</f>
        <v>3.57</v>
      </c>
    </row>
    <row r="240" spans="1:6" x14ac:dyDescent="0.35">
      <c r="A240" s="2">
        <v>1890.11</v>
      </c>
      <c r="B240" s="3">
        <v>4.71</v>
      </c>
      <c r="C240" s="4">
        <v>0.22</v>
      </c>
      <c r="D240" s="4">
        <v>0.2908</v>
      </c>
      <c r="E240" s="4">
        <v>7.8970910740000004</v>
      </c>
      <c r="F240" s="3">
        <f>F230*2/12+F242*10/12</f>
        <v>3.5866666666666669</v>
      </c>
    </row>
    <row r="241" spans="1:6" x14ac:dyDescent="0.35">
      <c r="A241" s="2">
        <v>1890.12</v>
      </c>
      <c r="B241" s="3">
        <v>4.5999999999999996</v>
      </c>
      <c r="C241" s="4">
        <v>0.22</v>
      </c>
      <c r="D241" s="4">
        <v>0.28999999999999998</v>
      </c>
      <c r="E241" s="4">
        <v>7.8970910740000004</v>
      </c>
      <c r="F241" s="3">
        <f>F230*1/12+F242*11/12</f>
        <v>3.6033333333333335</v>
      </c>
    </row>
    <row r="242" spans="1:6" x14ac:dyDescent="0.35">
      <c r="A242" s="2">
        <v>1891.01</v>
      </c>
      <c r="B242" s="3">
        <v>4.84</v>
      </c>
      <c r="C242" s="4">
        <v>0.22</v>
      </c>
      <c r="D242" s="4">
        <v>0.29420000000000002</v>
      </c>
      <c r="E242" s="4">
        <v>7.8019419829999999</v>
      </c>
      <c r="F242" s="3">
        <v>3.62</v>
      </c>
    </row>
    <row r="243" spans="1:6" x14ac:dyDescent="0.35">
      <c r="A243" s="2">
        <v>1891.02</v>
      </c>
      <c r="B243" s="3">
        <v>4.9000000000000004</v>
      </c>
      <c r="C243" s="4">
        <v>0.22</v>
      </c>
      <c r="D243" s="4">
        <v>0.29830000000000001</v>
      </c>
      <c r="E243" s="4">
        <v>7.8970910740000004</v>
      </c>
      <c r="F243" s="3">
        <f>F242*11/12+F254*1/12</f>
        <v>3.6183333333333332</v>
      </c>
    </row>
    <row r="244" spans="1:6" x14ac:dyDescent="0.35">
      <c r="A244" s="2">
        <v>1891.03</v>
      </c>
      <c r="B244" s="3">
        <v>4.8099999999999996</v>
      </c>
      <c r="C244" s="4">
        <v>0.22</v>
      </c>
      <c r="D244" s="4">
        <v>0.30249999999999999</v>
      </c>
      <c r="E244" s="4">
        <v>7.9922320659999997</v>
      </c>
      <c r="F244" s="3">
        <f>F242*10/12+F254*2/12</f>
        <v>3.6166666666666671</v>
      </c>
    </row>
    <row r="245" spans="1:6" x14ac:dyDescent="0.35">
      <c r="A245" s="2">
        <v>1891.04</v>
      </c>
      <c r="B245" s="3">
        <v>4.97</v>
      </c>
      <c r="C245" s="4">
        <v>0.22</v>
      </c>
      <c r="D245" s="4">
        <v>0.30669999999999997</v>
      </c>
      <c r="E245" s="4">
        <v>8.0873811569999994</v>
      </c>
      <c r="F245" s="3">
        <f>F242*9/12+F254*3/12</f>
        <v>3.6149999999999998</v>
      </c>
    </row>
    <row r="246" spans="1:6" x14ac:dyDescent="0.35">
      <c r="A246" s="2">
        <v>1891.05</v>
      </c>
      <c r="B246" s="3">
        <v>4.95</v>
      </c>
      <c r="C246" s="4">
        <v>0.22</v>
      </c>
      <c r="D246" s="4">
        <v>0.31080000000000002</v>
      </c>
      <c r="E246" s="4">
        <v>7.9922320659999997</v>
      </c>
      <c r="F246" s="3">
        <f>F242*8/12+F254*4/12</f>
        <v>3.6133333333333333</v>
      </c>
    </row>
    <row r="247" spans="1:6" x14ac:dyDescent="0.35">
      <c r="A247" s="2">
        <v>1891.06</v>
      </c>
      <c r="B247" s="3">
        <v>4.8499999999999996</v>
      </c>
      <c r="C247" s="4">
        <v>0.22</v>
      </c>
      <c r="D247" s="4">
        <v>0.315</v>
      </c>
      <c r="E247" s="4">
        <v>7.8019419829999999</v>
      </c>
      <c r="F247" s="3">
        <f>F242*7/12+F254*5/12</f>
        <v>3.6116666666666668</v>
      </c>
    </row>
    <row r="248" spans="1:6" x14ac:dyDescent="0.35">
      <c r="A248" s="2">
        <v>1891.07</v>
      </c>
      <c r="B248" s="3">
        <v>4.7699999999999996</v>
      </c>
      <c r="C248" s="4">
        <v>0.22</v>
      </c>
      <c r="D248" s="4">
        <v>0.31919999999999998</v>
      </c>
      <c r="E248" s="4">
        <v>7.7067928930000003</v>
      </c>
      <c r="F248" s="3">
        <f>F242*6/12+F254*6/12</f>
        <v>3.61</v>
      </c>
    </row>
    <row r="249" spans="1:6" x14ac:dyDescent="0.35">
      <c r="A249" s="2">
        <v>1891.08</v>
      </c>
      <c r="B249" s="3">
        <v>4.93</v>
      </c>
      <c r="C249" s="4">
        <v>0.22</v>
      </c>
      <c r="D249" s="4">
        <v>0.32329999999999998</v>
      </c>
      <c r="E249" s="4">
        <v>7.7067928930000003</v>
      </c>
      <c r="F249" s="3">
        <f>F242*5/12+F254*7/12</f>
        <v>3.6083333333333334</v>
      </c>
    </row>
    <row r="250" spans="1:6" x14ac:dyDescent="0.35">
      <c r="A250" s="2">
        <v>1891.09</v>
      </c>
      <c r="B250" s="3">
        <v>5.33</v>
      </c>
      <c r="C250" s="4">
        <v>0.22</v>
      </c>
      <c r="D250" s="4">
        <v>0.32750000000000001</v>
      </c>
      <c r="E250" s="4">
        <v>7.6116519010000001</v>
      </c>
      <c r="F250" s="3">
        <f>F242*4/12+F254*8/12</f>
        <v>3.6066666666666665</v>
      </c>
    </row>
    <row r="251" spans="1:6" x14ac:dyDescent="0.35">
      <c r="A251" s="2">
        <v>1891.1</v>
      </c>
      <c r="B251" s="3">
        <v>5.33</v>
      </c>
      <c r="C251" s="4">
        <v>0.22</v>
      </c>
      <c r="D251" s="4">
        <v>0.33169999999999999</v>
      </c>
      <c r="E251" s="4">
        <v>7.6116519010000001</v>
      </c>
      <c r="F251" s="3">
        <f>F242*3/12+F254*9/12</f>
        <v>3.6049999999999995</v>
      </c>
    </row>
    <row r="252" spans="1:6" x14ac:dyDescent="0.35">
      <c r="A252" s="2">
        <v>1891.11</v>
      </c>
      <c r="B252" s="3">
        <v>5.25</v>
      </c>
      <c r="C252" s="4">
        <v>0.22</v>
      </c>
      <c r="D252" s="4">
        <v>0.33579999999999999</v>
      </c>
      <c r="E252" s="4">
        <v>7.5165028100000004</v>
      </c>
      <c r="F252" s="3">
        <f>F242*2/12+F254*10/12</f>
        <v>3.6033333333333335</v>
      </c>
    </row>
    <row r="253" spans="1:6" x14ac:dyDescent="0.35">
      <c r="A253" s="2">
        <v>1891.12</v>
      </c>
      <c r="B253" s="3">
        <v>5.41</v>
      </c>
      <c r="C253" s="4">
        <v>0.22</v>
      </c>
      <c r="D253" s="4">
        <v>0.34</v>
      </c>
      <c r="E253" s="4">
        <v>7.5165028100000004</v>
      </c>
      <c r="F253" s="3">
        <f>F242*1/12+F254*11/12</f>
        <v>3.601666666666667</v>
      </c>
    </row>
    <row r="254" spans="1:6" x14ac:dyDescent="0.35">
      <c r="A254" s="2">
        <v>1892.01</v>
      </c>
      <c r="B254" s="3">
        <v>5.51</v>
      </c>
      <c r="C254" s="4">
        <v>0.22170000000000001</v>
      </c>
      <c r="D254" s="4">
        <v>0.34250000000000003</v>
      </c>
      <c r="E254" s="4">
        <v>7.3262127269999997</v>
      </c>
      <c r="F254" s="3">
        <v>3.6</v>
      </c>
    </row>
    <row r="255" spans="1:6" x14ac:dyDescent="0.35">
      <c r="A255" s="2">
        <v>1892.02</v>
      </c>
      <c r="B255" s="3">
        <v>5.52</v>
      </c>
      <c r="C255" s="4">
        <v>0.2233</v>
      </c>
      <c r="D255" s="4">
        <v>0.34499999999999997</v>
      </c>
      <c r="E255" s="4">
        <v>7.3262127269999997</v>
      </c>
      <c r="F255" s="3">
        <f>F254*11/12+F266*1/12</f>
        <v>3.6125000000000003</v>
      </c>
    </row>
    <row r="256" spans="1:6" x14ac:dyDescent="0.35">
      <c r="A256" s="2">
        <v>1892.03</v>
      </c>
      <c r="B256" s="3">
        <v>5.58</v>
      </c>
      <c r="C256" s="4">
        <v>0.22500000000000001</v>
      </c>
      <c r="D256" s="4">
        <v>0.34749999999999998</v>
      </c>
      <c r="E256" s="4">
        <v>7.135922645</v>
      </c>
      <c r="F256" s="3">
        <f>F254*10/12+F266*2/12</f>
        <v>3.625</v>
      </c>
    </row>
    <row r="257" spans="1:6" x14ac:dyDescent="0.35">
      <c r="A257" s="2">
        <v>1892.04</v>
      </c>
      <c r="B257" s="3">
        <v>5.57</v>
      </c>
      <c r="C257" s="4">
        <v>0.22670000000000001</v>
      </c>
      <c r="D257" s="4">
        <v>0.35</v>
      </c>
      <c r="E257" s="4">
        <v>7.0407735540000003</v>
      </c>
      <c r="F257" s="3">
        <f>F254*9/12+F266*3/12</f>
        <v>3.6374999999999997</v>
      </c>
    </row>
    <row r="258" spans="1:6" x14ac:dyDescent="0.35">
      <c r="A258" s="2">
        <v>1892.05</v>
      </c>
      <c r="B258" s="3">
        <v>5.57</v>
      </c>
      <c r="C258" s="4">
        <v>0.2283</v>
      </c>
      <c r="D258" s="4">
        <v>0.35249999999999998</v>
      </c>
      <c r="E258" s="4">
        <v>7.0407735540000003</v>
      </c>
      <c r="F258" s="3">
        <f>F254*8/12+F266*4/12</f>
        <v>3.65</v>
      </c>
    </row>
    <row r="259" spans="1:6" x14ac:dyDescent="0.35">
      <c r="A259" s="2">
        <v>1892.06</v>
      </c>
      <c r="B259" s="3">
        <v>5.54</v>
      </c>
      <c r="C259" s="4">
        <v>0.23</v>
      </c>
      <c r="D259" s="4">
        <v>0.35499999999999998</v>
      </c>
      <c r="E259" s="4">
        <v>7.0407735540000003</v>
      </c>
      <c r="F259" s="3">
        <f>F254*7/12+F266*5/12</f>
        <v>3.6625000000000001</v>
      </c>
    </row>
    <row r="260" spans="1:6" x14ac:dyDescent="0.35">
      <c r="A260" s="2">
        <v>1892.07</v>
      </c>
      <c r="B260" s="3">
        <v>5.54</v>
      </c>
      <c r="C260" s="4">
        <v>0.23169999999999999</v>
      </c>
      <c r="D260" s="4">
        <v>0.35749999999999998</v>
      </c>
      <c r="E260" s="4">
        <v>7.2310717359999996</v>
      </c>
      <c r="F260" s="3">
        <f>F254*6/12+F266*6/12</f>
        <v>3.6749999999999998</v>
      </c>
    </row>
    <row r="261" spans="1:6" x14ac:dyDescent="0.35">
      <c r="A261" s="2">
        <v>1892.08</v>
      </c>
      <c r="B261" s="3">
        <v>5.62</v>
      </c>
      <c r="C261" s="4">
        <v>0.23330000000000001</v>
      </c>
      <c r="D261" s="4">
        <v>0.36</v>
      </c>
      <c r="E261" s="4">
        <v>7.3262127269999997</v>
      </c>
      <c r="F261" s="3">
        <f>F254*5/12+F266*7/12</f>
        <v>3.6875</v>
      </c>
    </row>
    <row r="262" spans="1:6" x14ac:dyDescent="0.35">
      <c r="A262" s="2">
        <v>1892.09</v>
      </c>
      <c r="B262" s="3">
        <v>5.48</v>
      </c>
      <c r="C262" s="4">
        <v>0.23499999999999999</v>
      </c>
      <c r="D262" s="4">
        <v>0.36249999999999999</v>
      </c>
      <c r="E262" s="4">
        <v>7.3262127269999997</v>
      </c>
      <c r="F262" s="3">
        <f>F254*4/12+F266*8/12</f>
        <v>3.7</v>
      </c>
    </row>
    <row r="263" spans="1:6" x14ac:dyDescent="0.35">
      <c r="A263" s="2">
        <v>1892.1</v>
      </c>
      <c r="B263" s="3">
        <v>5.59</v>
      </c>
      <c r="C263" s="4">
        <v>0.23669999999999999</v>
      </c>
      <c r="D263" s="4">
        <v>0.36499999999999999</v>
      </c>
      <c r="E263" s="4">
        <v>7.3262127269999997</v>
      </c>
      <c r="F263" s="3">
        <f>F254*3/12+F266*9/12</f>
        <v>3.7124999999999999</v>
      </c>
    </row>
    <row r="264" spans="1:6" x14ac:dyDescent="0.35">
      <c r="A264" s="2">
        <v>1892.11</v>
      </c>
      <c r="B264" s="3">
        <v>5.57</v>
      </c>
      <c r="C264" s="4">
        <v>0.23830000000000001</v>
      </c>
      <c r="D264" s="4">
        <v>0.36749999999999999</v>
      </c>
      <c r="E264" s="4">
        <v>7.5165028100000004</v>
      </c>
      <c r="F264" s="3">
        <f>F254*2/12+F266*10/12</f>
        <v>3.7250000000000001</v>
      </c>
    </row>
    <row r="265" spans="1:6" x14ac:dyDescent="0.35">
      <c r="A265" s="2">
        <v>1892.12</v>
      </c>
      <c r="B265" s="3">
        <v>5.51</v>
      </c>
      <c r="C265" s="4">
        <v>0.24</v>
      </c>
      <c r="D265" s="4">
        <v>0.37</v>
      </c>
      <c r="E265" s="4">
        <v>7.6116519010000001</v>
      </c>
      <c r="F265" s="3">
        <f>F254*1/12+F266*11/12</f>
        <v>3.7374999999999998</v>
      </c>
    </row>
    <row r="266" spans="1:6" x14ac:dyDescent="0.35">
      <c r="A266" s="2">
        <v>1893.01</v>
      </c>
      <c r="B266" s="3">
        <v>5.61</v>
      </c>
      <c r="C266" s="4">
        <v>0.24079999999999999</v>
      </c>
      <c r="D266" s="4">
        <v>0.36080000000000001</v>
      </c>
      <c r="E266" s="4">
        <v>7.8970910740000004</v>
      </c>
      <c r="F266" s="3">
        <v>3.75</v>
      </c>
    </row>
    <row r="267" spans="1:6" x14ac:dyDescent="0.35">
      <c r="A267" s="2">
        <v>1893.02</v>
      </c>
      <c r="B267" s="3">
        <v>5.51</v>
      </c>
      <c r="C267" s="4">
        <v>0.2417</v>
      </c>
      <c r="D267" s="4">
        <v>0.35170000000000001</v>
      </c>
      <c r="E267" s="4">
        <v>7.9922320659999997</v>
      </c>
      <c r="F267" s="3">
        <f>F266*11/12+F278*1/12</f>
        <v>3.7458333333333336</v>
      </c>
    </row>
    <row r="268" spans="1:6" x14ac:dyDescent="0.35">
      <c r="A268" s="2">
        <v>1893.03</v>
      </c>
      <c r="B268" s="3">
        <v>5.31</v>
      </c>
      <c r="C268" s="4">
        <v>0.24249999999999999</v>
      </c>
      <c r="D268" s="4">
        <v>0.34250000000000003</v>
      </c>
      <c r="E268" s="4">
        <v>7.8019419829999999</v>
      </c>
      <c r="F268" s="3">
        <f>F266*10/12+F278*2/12</f>
        <v>3.7416666666666667</v>
      </c>
    </row>
    <row r="269" spans="1:6" x14ac:dyDescent="0.35">
      <c r="A269" s="2">
        <v>1893.04</v>
      </c>
      <c r="B269" s="3">
        <v>5.31</v>
      </c>
      <c r="C269" s="4">
        <v>0.24329999999999999</v>
      </c>
      <c r="D269" s="4">
        <v>0.33329999999999999</v>
      </c>
      <c r="E269" s="4">
        <v>7.7067928930000003</v>
      </c>
      <c r="F269" s="3">
        <f>F266*9/12+F278*3/12</f>
        <v>3.7375000000000003</v>
      </c>
    </row>
    <row r="270" spans="1:6" x14ac:dyDescent="0.35">
      <c r="A270" s="2">
        <v>1893.05</v>
      </c>
      <c r="B270" s="3">
        <v>4.84</v>
      </c>
      <c r="C270" s="4">
        <v>0.2442</v>
      </c>
      <c r="D270" s="4">
        <v>0.32419999999999999</v>
      </c>
      <c r="E270" s="4">
        <v>7.6116519010000001</v>
      </c>
      <c r="F270" s="3">
        <f>F266*8/12+F278*4/12</f>
        <v>3.7333333333333334</v>
      </c>
    </row>
    <row r="271" spans="1:6" x14ac:dyDescent="0.35">
      <c r="A271" s="2">
        <v>1893.06</v>
      </c>
      <c r="B271" s="3">
        <v>4.6100000000000003</v>
      </c>
      <c r="C271" s="4">
        <v>0.245</v>
      </c>
      <c r="D271" s="4">
        <v>0.315</v>
      </c>
      <c r="E271" s="4">
        <v>7.4213618180000003</v>
      </c>
      <c r="F271" s="3">
        <f>F266*7/12+F278*5/12</f>
        <v>3.729166666666667</v>
      </c>
    </row>
    <row r="272" spans="1:6" x14ac:dyDescent="0.35">
      <c r="A272" s="2">
        <v>1893.07</v>
      </c>
      <c r="B272" s="3">
        <v>4.18</v>
      </c>
      <c r="C272" s="4">
        <v>0.24579999999999999</v>
      </c>
      <c r="D272" s="4">
        <v>0.30580000000000002</v>
      </c>
      <c r="E272" s="4">
        <v>7.2310717359999996</v>
      </c>
      <c r="F272" s="3">
        <f>F266*6/12+F278*6/12</f>
        <v>3.7250000000000005</v>
      </c>
    </row>
    <row r="273" spans="1:6" x14ac:dyDescent="0.35">
      <c r="A273" s="2">
        <v>1893.08</v>
      </c>
      <c r="B273" s="3">
        <v>4.08</v>
      </c>
      <c r="C273" s="4">
        <v>0.2467</v>
      </c>
      <c r="D273" s="4">
        <v>0.29670000000000002</v>
      </c>
      <c r="E273" s="4">
        <v>6.9456325620000001</v>
      </c>
      <c r="F273" s="3">
        <f>F266*5/12+F278*7/12</f>
        <v>3.7208333333333337</v>
      </c>
    </row>
    <row r="274" spans="1:6" x14ac:dyDescent="0.35">
      <c r="A274" s="2">
        <v>1893.09</v>
      </c>
      <c r="B274" s="3">
        <v>4.37</v>
      </c>
      <c r="C274" s="4">
        <v>0.2475</v>
      </c>
      <c r="D274" s="4">
        <v>0.28749999999999998</v>
      </c>
      <c r="E274" s="4">
        <v>7.2310717359999996</v>
      </c>
      <c r="F274" s="3">
        <f>F266*4/12+F278*8/12</f>
        <v>3.7166666666666668</v>
      </c>
    </row>
    <row r="275" spans="1:6" x14ac:dyDescent="0.35">
      <c r="A275" s="2">
        <v>1893.1</v>
      </c>
      <c r="B275" s="3">
        <v>4.5</v>
      </c>
      <c r="C275" s="4">
        <v>0.24829999999999999</v>
      </c>
      <c r="D275" s="4">
        <v>0.27829999999999999</v>
      </c>
      <c r="E275" s="4">
        <v>7.3262127269999997</v>
      </c>
      <c r="F275" s="3">
        <f>F266*3/12+F278*9/12</f>
        <v>3.7125000000000004</v>
      </c>
    </row>
    <row r="276" spans="1:6" x14ac:dyDescent="0.35">
      <c r="A276" s="2">
        <v>1893.11</v>
      </c>
      <c r="B276" s="3">
        <v>4.57</v>
      </c>
      <c r="C276" s="4">
        <v>0.2492</v>
      </c>
      <c r="D276" s="4">
        <v>0.26919999999999999</v>
      </c>
      <c r="E276" s="4">
        <v>7.135922645</v>
      </c>
      <c r="F276" s="3">
        <f>F266*2/12+F278*10/12</f>
        <v>3.7083333333333335</v>
      </c>
    </row>
    <row r="277" spans="1:6" x14ac:dyDescent="0.35">
      <c r="A277" s="2">
        <v>1893.12</v>
      </c>
      <c r="B277" s="3">
        <v>4.41</v>
      </c>
      <c r="C277" s="4">
        <v>0.25</v>
      </c>
      <c r="D277" s="4">
        <v>0.26</v>
      </c>
      <c r="E277" s="4">
        <v>7.0407735540000003</v>
      </c>
      <c r="F277" s="3">
        <f>F266*1/12+F278*11/12</f>
        <v>3.7041666666666671</v>
      </c>
    </row>
    <row r="278" spans="1:6" x14ac:dyDescent="0.35">
      <c r="A278" s="2">
        <v>1894.01</v>
      </c>
      <c r="B278" s="3">
        <v>4.32</v>
      </c>
      <c r="C278" s="4">
        <v>0.2467</v>
      </c>
      <c r="D278" s="4">
        <v>0.25169999999999998</v>
      </c>
      <c r="E278" s="4">
        <v>6.8504834710000004</v>
      </c>
      <c r="F278" s="3">
        <v>3.7</v>
      </c>
    </row>
    <row r="279" spans="1:6" x14ac:dyDescent="0.35">
      <c r="A279" s="2">
        <v>1894.02</v>
      </c>
      <c r="B279" s="3">
        <v>4.38</v>
      </c>
      <c r="C279" s="4">
        <v>0.24329999999999999</v>
      </c>
      <c r="D279" s="4">
        <v>0.24329999999999999</v>
      </c>
      <c r="E279" s="4">
        <v>6.7553424790000003</v>
      </c>
      <c r="F279" s="3">
        <f>F278*11/12+F290*1/12</f>
        <v>3.6800000000000006</v>
      </c>
    </row>
    <row r="280" spans="1:6" x14ac:dyDescent="0.35">
      <c r="A280" s="2">
        <v>1894.03</v>
      </c>
      <c r="B280" s="3">
        <v>4.51</v>
      </c>
      <c r="C280" s="4">
        <v>0.24</v>
      </c>
      <c r="D280" s="4">
        <v>0.23499999999999999</v>
      </c>
      <c r="E280" s="4">
        <v>6.5650523969999997</v>
      </c>
      <c r="F280" s="3">
        <f>F278*10/12+F290*2/12</f>
        <v>3.66</v>
      </c>
    </row>
    <row r="281" spans="1:6" x14ac:dyDescent="0.35">
      <c r="A281" s="2">
        <v>1894.04</v>
      </c>
      <c r="B281" s="3">
        <v>4.57</v>
      </c>
      <c r="C281" s="4">
        <v>0.23669999999999999</v>
      </c>
      <c r="D281" s="4">
        <v>0.22670000000000001</v>
      </c>
      <c r="E281" s="4">
        <v>6.5650523969999997</v>
      </c>
      <c r="F281" s="3">
        <f>F278*9/12+F290*3/12</f>
        <v>3.64</v>
      </c>
    </row>
    <row r="282" spans="1:6" x14ac:dyDescent="0.35">
      <c r="A282" s="2">
        <v>1894.05</v>
      </c>
      <c r="B282" s="3">
        <v>4.4000000000000004</v>
      </c>
      <c r="C282" s="4">
        <v>0.23330000000000001</v>
      </c>
      <c r="D282" s="4">
        <v>0.21829999999999999</v>
      </c>
      <c r="E282" s="4">
        <v>6.5650523969999997</v>
      </c>
      <c r="F282" s="3">
        <f>F278*8/12+F290*4/12</f>
        <v>3.62</v>
      </c>
    </row>
    <row r="283" spans="1:6" x14ac:dyDescent="0.35">
      <c r="A283" s="2">
        <v>1894.06</v>
      </c>
      <c r="B283" s="3">
        <v>4.34</v>
      </c>
      <c r="C283" s="4">
        <v>0.23</v>
      </c>
      <c r="D283" s="4">
        <v>0.21</v>
      </c>
      <c r="E283" s="4">
        <v>6.5650523969999997</v>
      </c>
      <c r="F283" s="3">
        <f>F278*7/12+F290*5/12</f>
        <v>3.6000000000000005</v>
      </c>
    </row>
    <row r="284" spans="1:6" x14ac:dyDescent="0.35">
      <c r="A284" s="2">
        <v>1894.07</v>
      </c>
      <c r="B284" s="3">
        <v>4.25</v>
      </c>
      <c r="C284" s="4">
        <v>0.22670000000000001</v>
      </c>
      <c r="D284" s="4">
        <v>0.20169999999999999</v>
      </c>
      <c r="E284" s="4">
        <v>6.5650523969999997</v>
      </c>
      <c r="F284" s="3">
        <f>F278*6/12+F290*6/12</f>
        <v>3.58</v>
      </c>
    </row>
    <row r="285" spans="1:6" x14ac:dyDescent="0.35">
      <c r="A285" s="2">
        <v>1894.08</v>
      </c>
      <c r="B285" s="3">
        <v>4.41</v>
      </c>
      <c r="C285" s="4">
        <v>0.2233</v>
      </c>
      <c r="D285" s="4">
        <v>0.1933</v>
      </c>
      <c r="E285" s="4">
        <v>6.7553424790000003</v>
      </c>
      <c r="F285" s="3">
        <f>F278*5/12+F290*7/12</f>
        <v>3.5599999999999996</v>
      </c>
    </row>
    <row r="286" spans="1:6" x14ac:dyDescent="0.35">
      <c r="A286" s="2">
        <v>1894.09</v>
      </c>
      <c r="B286" s="3">
        <v>4.4800000000000004</v>
      </c>
      <c r="C286" s="4">
        <v>0.22</v>
      </c>
      <c r="D286" s="4">
        <v>0.185</v>
      </c>
      <c r="E286" s="4">
        <v>6.8504834710000004</v>
      </c>
      <c r="F286" s="3">
        <f>F278*4/12+F290*8/12</f>
        <v>3.54</v>
      </c>
    </row>
    <row r="287" spans="1:6" x14ac:dyDescent="0.35">
      <c r="A287" s="2">
        <v>1894.1</v>
      </c>
      <c r="B287" s="3">
        <v>4.34</v>
      </c>
      <c r="C287" s="4">
        <v>0.2167</v>
      </c>
      <c r="D287" s="4">
        <v>0.1767</v>
      </c>
      <c r="E287" s="4">
        <v>6.6601933879999997</v>
      </c>
      <c r="F287" s="3">
        <f>F278*3/12+F290*9/12</f>
        <v>3.5200000000000005</v>
      </c>
    </row>
    <row r="288" spans="1:6" x14ac:dyDescent="0.35">
      <c r="A288" s="2">
        <v>1894.11</v>
      </c>
      <c r="B288" s="3">
        <v>4.34</v>
      </c>
      <c r="C288" s="4">
        <v>0.21329999999999999</v>
      </c>
      <c r="D288" s="4">
        <v>0.16830000000000001</v>
      </c>
      <c r="E288" s="4">
        <v>6.6601933879999997</v>
      </c>
      <c r="F288" s="3">
        <f>F278*2/12+F290*10/12</f>
        <v>3.5</v>
      </c>
    </row>
    <row r="289" spans="1:6" x14ac:dyDescent="0.35">
      <c r="A289" s="2">
        <v>1894.12</v>
      </c>
      <c r="B289" s="3">
        <v>4.3</v>
      </c>
      <c r="C289" s="4">
        <v>0.21</v>
      </c>
      <c r="D289" s="4">
        <v>0.16</v>
      </c>
      <c r="E289" s="4">
        <v>6.5650523969999997</v>
      </c>
      <c r="F289" s="3">
        <f>F278*1/12+F290*11/12</f>
        <v>3.4800000000000004</v>
      </c>
    </row>
    <row r="290" spans="1:6" x14ac:dyDescent="0.35">
      <c r="A290" s="2">
        <v>1895.01</v>
      </c>
      <c r="B290" s="3">
        <v>4.25</v>
      </c>
      <c r="C290" s="4">
        <v>0.20830000000000001</v>
      </c>
      <c r="D290" s="4">
        <v>0.16750000000000001</v>
      </c>
      <c r="E290" s="4">
        <v>6.5650523969999997</v>
      </c>
      <c r="F290" s="3">
        <v>3.46</v>
      </c>
    </row>
    <row r="291" spans="1:6" x14ac:dyDescent="0.35">
      <c r="A291" s="2">
        <v>1895.02</v>
      </c>
      <c r="B291" s="3">
        <v>4.1900000000000004</v>
      </c>
      <c r="C291" s="4">
        <v>0.20669999999999999</v>
      </c>
      <c r="D291" s="4">
        <v>0.17499999999999999</v>
      </c>
      <c r="E291" s="4">
        <v>6.5650523969999997</v>
      </c>
      <c r="F291" s="3">
        <f>F290*11/12+F302*1/12</f>
        <v>3.4716666666666667</v>
      </c>
    </row>
    <row r="292" spans="1:6" x14ac:dyDescent="0.35">
      <c r="A292" s="2">
        <v>1895.03</v>
      </c>
      <c r="B292" s="3">
        <v>4.1900000000000004</v>
      </c>
      <c r="C292" s="4">
        <v>0.20499999999999999</v>
      </c>
      <c r="D292" s="4">
        <v>0.1825</v>
      </c>
      <c r="E292" s="4">
        <v>6.5650523969999997</v>
      </c>
      <c r="F292" s="3">
        <f>F290*10/12+F302*2/12</f>
        <v>3.4833333333333334</v>
      </c>
    </row>
    <row r="293" spans="1:6" x14ac:dyDescent="0.35">
      <c r="A293" s="2">
        <v>1895.04</v>
      </c>
      <c r="B293" s="3">
        <v>4.37</v>
      </c>
      <c r="C293" s="4">
        <v>0.20330000000000001</v>
      </c>
      <c r="D293" s="4">
        <v>0.19</v>
      </c>
      <c r="E293" s="4">
        <v>6.8504834710000004</v>
      </c>
      <c r="F293" s="3">
        <f>F290*9/12+F302*3/12</f>
        <v>3.4950000000000001</v>
      </c>
    </row>
    <row r="294" spans="1:6" x14ac:dyDescent="0.35">
      <c r="A294" s="2">
        <v>1895.05</v>
      </c>
      <c r="B294" s="3">
        <v>4.6100000000000003</v>
      </c>
      <c r="C294" s="4">
        <v>0.20169999999999999</v>
      </c>
      <c r="D294" s="4">
        <v>0.19750000000000001</v>
      </c>
      <c r="E294" s="4">
        <v>6.9456325620000001</v>
      </c>
      <c r="F294" s="3">
        <f>F290*8/12+F302*4/12</f>
        <v>3.5066666666666668</v>
      </c>
    </row>
    <row r="295" spans="1:6" x14ac:dyDescent="0.35">
      <c r="A295" s="2">
        <v>1895.06</v>
      </c>
      <c r="B295" s="3">
        <v>4.7</v>
      </c>
      <c r="C295" s="4">
        <v>0.2</v>
      </c>
      <c r="D295" s="4">
        <v>0.20499999999999999</v>
      </c>
      <c r="E295" s="4">
        <v>7.0407735540000003</v>
      </c>
      <c r="F295" s="3">
        <f>F290*7/12+F302*5/12</f>
        <v>3.5183333333333331</v>
      </c>
    </row>
    <row r="296" spans="1:6" x14ac:dyDescent="0.35">
      <c r="A296" s="2">
        <v>1895.07</v>
      </c>
      <c r="B296" s="3">
        <v>4.72</v>
      </c>
      <c r="C296" s="4">
        <v>0.1983</v>
      </c>
      <c r="D296" s="4">
        <v>0.21249999999999999</v>
      </c>
      <c r="E296" s="4">
        <v>6.9456325620000001</v>
      </c>
      <c r="F296" s="3">
        <f>F290*6/12+F302*6/12</f>
        <v>3.53</v>
      </c>
    </row>
    <row r="297" spans="1:6" x14ac:dyDescent="0.35">
      <c r="A297" s="2">
        <v>1895.08</v>
      </c>
      <c r="B297" s="3">
        <v>4.79</v>
      </c>
      <c r="C297" s="4">
        <v>0.19670000000000001</v>
      </c>
      <c r="D297" s="4">
        <v>0.22</v>
      </c>
      <c r="E297" s="4">
        <v>6.8504834710000004</v>
      </c>
      <c r="F297" s="3">
        <f>F290*5/12+F302*7/12</f>
        <v>3.541666666666667</v>
      </c>
    </row>
    <row r="298" spans="1:6" x14ac:dyDescent="0.35">
      <c r="A298" s="2">
        <v>1895.09</v>
      </c>
      <c r="B298" s="3">
        <v>4.82</v>
      </c>
      <c r="C298" s="4">
        <v>0.19500000000000001</v>
      </c>
      <c r="D298" s="4">
        <v>0.22750000000000001</v>
      </c>
      <c r="E298" s="4">
        <v>6.8504834710000004</v>
      </c>
      <c r="F298" s="3">
        <f>F290*4/12+F302*8/12</f>
        <v>3.5533333333333332</v>
      </c>
    </row>
    <row r="299" spans="1:6" x14ac:dyDescent="0.35">
      <c r="A299" s="2">
        <v>1895.1</v>
      </c>
      <c r="B299" s="3">
        <v>4.75</v>
      </c>
      <c r="C299" s="4">
        <v>0.1933</v>
      </c>
      <c r="D299" s="4">
        <v>0.23499999999999999</v>
      </c>
      <c r="E299" s="4">
        <v>6.8504834710000004</v>
      </c>
      <c r="F299" s="3">
        <f>F290*3/12+F302*9/12</f>
        <v>3.5649999999999995</v>
      </c>
    </row>
    <row r="300" spans="1:6" x14ac:dyDescent="0.35">
      <c r="A300" s="2">
        <v>1895.11</v>
      </c>
      <c r="B300" s="3">
        <v>4.59</v>
      </c>
      <c r="C300" s="4">
        <v>0.19170000000000001</v>
      </c>
      <c r="D300" s="4">
        <v>0.24249999999999999</v>
      </c>
      <c r="E300" s="4">
        <v>6.8504834710000004</v>
      </c>
      <c r="F300" s="3">
        <f>F290*2/12+F302*10/12</f>
        <v>3.5766666666666667</v>
      </c>
    </row>
    <row r="301" spans="1:6" x14ac:dyDescent="0.35">
      <c r="A301" s="2">
        <v>1895.12</v>
      </c>
      <c r="B301" s="3">
        <v>4.32</v>
      </c>
      <c r="C301" s="4">
        <v>0.19</v>
      </c>
      <c r="D301" s="4">
        <v>0.25</v>
      </c>
      <c r="E301" s="4">
        <v>6.7553424790000003</v>
      </c>
      <c r="F301" s="3">
        <f>F290*1/12+F302*11/12</f>
        <v>3.5883333333333338</v>
      </c>
    </row>
    <row r="302" spans="1:6" x14ac:dyDescent="0.35">
      <c r="A302" s="2">
        <v>1896.01</v>
      </c>
      <c r="B302" s="3">
        <v>4.2699999999999996</v>
      </c>
      <c r="C302" s="4">
        <v>0.18920000000000001</v>
      </c>
      <c r="D302" s="4">
        <v>0.2467</v>
      </c>
      <c r="E302" s="4">
        <v>6.6601933879999997</v>
      </c>
      <c r="F302" s="3">
        <v>3.6</v>
      </c>
    </row>
    <row r="303" spans="1:6" x14ac:dyDescent="0.35">
      <c r="A303" s="2">
        <v>1896.02</v>
      </c>
      <c r="B303" s="3">
        <v>4.45</v>
      </c>
      <c r="C303" s="4">
        <v>0.1883</v>
      </c>
      <c r="D303" s="4">
        <v>0.24329999999999999</v>
      </c>
      <c r="E303" s="4">
        <v>6.5650523969999997</v>
      </c>
      <c r="F303" s="3">
        <f>F302*11/12+F314*1/12</f>
        <v>3.5833333333333335</v>
      </c>
    </row>
    <row r="304" spans="1:6" x14ac:dyDescent="0.35">
      <c r="A304" s="2">
        <v>1896.03</v>
      </c>
      <c r="B304" s="3">
        <v>4.38</v>
      </c>
      <c r="C304" s="4">
        <v>0.1875</v>
      </c>
      <c r="D304" s="4">
        <v>0.24</v>
      </c>
      <c r="E304" s="4">
        <v>6.5650523969999997</v>
      </c>
      <c r="F304" s="3">
        <f>F302*10/12+F314*2/12</f>
        <v>3.5666666666666664</v>
      </c>
    </row>
    <row r="305" spans="1:6" x14ac:dyDescent="0.35">
      <c r="A305" s="2">
        <v>1896.04</v>
      </c>
      <c r="B305" s="3">
        <v>4.42</v>
      </c>
      <c r="C305" s="4">
        <v>0.1867</v>
      </c>
      <c r="D305" s="4">
        <v>0.23669999999999999</v>
      </c>
      <c r="E305" s="4">
        <v>6.469903306</v>
      </c>
      <c r="F305" s="3">
        <f>F302*9/12+F314*3/12</f>
        <v>3.55</v>
      </c>
    </row>
    <row r="306" spans="1:6" x14ac:dyDescent="0.35">
      <c r="A306" s="2">
        <v>1896.05</v>
      </c>
      <c r="B306" s="3">
        <v>4.4000000000000004</v>
      </c>
      <c r="C306" s="4">
        <v>0.18579999999999999</v>
      </c>
      <c r="D306" s="4">
        <v>0.23330000000000001</v>
      </c>
      <c r="E306" s="4">
        <v>6.3747542150000003</v>
      </c>
      <c r="F306" s="3">
        <f>F302*8/12+F314*4/12</f>
        <v>3.5333333333333332</v>
      </c>
    </row>
    <row r="307" spans="1:6" x14ac:dyDescent="0.35">
      <c r="A307" s="2">
        <v>1896.06</v>
      </c>
      <c r="B307" s="3">
        <v>4.32</v>
      </c>
      <c r="C307" s="4">
        <v>0.185</v>
      </c>
      <c r="D307" s="4">
        <v>0.23</v>
      </c>
      <c r="E307" s="4">
        <v>6.2796132230000001</v>
      </c>
      <c r="F307" s="3">
        <f>F302*7/12+F314*5/12</f>
        <v>3.5166666666666666</v>
      </c>
    </row>
    <row r="308" spans="1:6" x14ac:dyDescent="0.35">
      <c r="A308" s="2">
        <v>1896.07</v>
      </c>
      <c r="B308" s="3">
        <v>4.04</v>
      </c>
      <c r="C308" s="4">
        <v>0.1842</v>
      </c>
      <c r="D308" s="4">
        <v>0.22670000000000001</v>
      </c>
      <c r="E308" s="4">
        <v>6.2796132230000001</v>
      </c>
      <c r="F308" s="3">
        <f>F302*6/12+F314*6/12</f>
        <v>3.5</v>
      </c>
    </row>
    <row r="309" spans="1:6" x14ac:dyDescent="0.35">
      <c r="A309" s="2">
        <v>1896.08</v>
      </c>
      <c r="B309" s="3">
        <v>3.81</v>
      </c>
      <c r="C309" s="4">
        <v>0.18329999999999999</v>
      </c>
      <c r="D309" s="4">
        <v>0.2233</v>
      </c>
      <c r="E309" s="4">
        <v>6.2796132230000001</v>
      </c>
      <c r="F309" s="3">
        <f>F302*5/12+F314*7/12</f>
        <v>3.4833333333333334</v>
      </c>
    </row>
    <row r="310" spans="1:6" x14ac:dyDescent="0.35">
      <c r="A310" s="2">
        <v>1896.09</v>
      </c>
      <c r="B310" s="3">
        <v>4.01</v>
      </c>
      <c r="C310" s="4">
        <v>0.1825</v>
      </c>
      <c r="D310" s="4">
        <v>0.22</v>
      </c>
      <c r="E310" s="4">
        <v>6.2796132230000001</v>
      </c>
      <c r="F310" s="3">
        <f>F302*4/12+F314*8/12</f>
        <v>3.4666666666666668</v>
      </c>
    </row>
    <row r="311" spans="1:6" x14ac:dyDescent="0.35">
      <c r="A311" s="2">
        <v>1896.1</v>
      </c>
      <c r="B311" s="3">
        <v>4.0999999999999996</v>
      </c>
      <c r="C311" s="4">
        <v>0.1817</v>
      </c>
      <c r="D311" s="4">
        <v>0.2167</v>
      </c>
      <c r="E311" s="4">
        <v>6.469903306</v>
      </c>
      <c r="F311" s="3">
        <f>F302*3/12+F314*9/12</f>
        <v>3.4499999999999997</v>
      </c>
    </row>
    <row r="312" spans="1:6" x14ac:dyDescent="0.35">
      <c r="A312" s="2">
        <v>1896.11</v>
      </c>
      <c r="B312" s="3">
        <v>4.38</v>
      </c>
      <c r="C312" s="4">
        <v>0.18079999999999999</v>
      </c>
      <c r="D312" s="4">
        <v>0.21329999999999999</v>
      </c>
      <c r="E312" s="4">
        <v>6.6601933879999997</v>
      </c>
      <c r="F312" s="3">
        <f>F302*2/12+F314*10/12</f>
        <v>3.4333333333333336</v>
      </c>
    </row>
    <row r="313" spans="1:6" x14ac:dyDescent="0.35">
      <c r="A313" s="2">
        <v>1896.12</v>
      </c>
      <c r="B313" s="3">
        <v>4.22</v>
      </c>
      <c r="C313" s="4">
        <v>0.18</v>
      </c>
      <c r="D313" s="4">
        <v>0.21</v>
      </c>
      <c r="E313" s="4">
        <v>6.6601933879999997</v>
      </c>
      <c r="F313" s="3">
        <f>F302*1/12+F314*11/12</f>
        <v>3.4166666666666665</v>
      </c>
    </row>
    <row r="314" spans="1:6" x14ac:dyDescent="0.35">
      <c r="A314" s="2">
        <v>1897.01</v>
      </c>
      <c r="B314" s="3">
        <v>4.22</v>
      </c>
      <c r="C314" s="4">
        <v>0.18</v>
      </c>
      <c r="D314" s="4">
        <v>0.21829999999999999</v>
      </c>
      <c r="E314" s="4">
        <v>6.469903306</v>
      </c>
      <c r="F314" s="3">
        <v>3.4</v>
      </c>
    </row>
    <row r="315" spans="1:6" x14ac:dyDescent="0.35">
      <c r="A315" s="2">
        <v>1897.02</v>
      </c>
      <c r="B315" s="3">
        <v>4.18</v>
      </c>
      <c r="C315" s="4">
        <v>0.18</v>
      </c>
      <c r="D315" s="4">
        <v>0.22670000000000001</v>
      </c>
      <c r="E315" s="4">
        <v>6.469903306</v>
      </c>
      <c r="F315" s="3">
        <f>F314*11/12+F326*1/12</f>
        <v>3.3958333333333335</v>
      </c>
    </row>
    <row r="316" spans="1:6" x14ac:dyDescent="0.35">
      <c r="A316" s="2">
        <v>1897.03</v>
      </c>
      <c r="B316" s="3">
        <v>4.1900000000000004</v>
      </c>
      <c r="C316" s="4">
        <v>0.18</v>
      </c>
      <c r="D316" s="4">
        <v>0.23499999999999999</v>
      </c>
      <c r="E316" s="4">
        <v>6.469903306</v>
      </c>
      <c r="F316" s="3">
        <f>F314*10/12+F326*2/12</f>
        <v>3.3916666666666666</v>
      </c>
    </row>
    <row r="317" spans="1:6" x14ac:dyDescent="0.35">
      <c r="A317" s="2">
        <v>1897.04</v>
      </c>
      <c r="B317" s="3">
        <v>4.0599999999999996</v>
      </c>
      <c r="C317" s="4">
        <v>0.18</v>
      </c>
      <c r="D317" s="4">
        <v>0.24329999999999999</v>
      </c>
      <c r="E317" s="4">
        <v>6.3747542150000003</v>
      </c>
      <c r="F317" s="3">
        <f>F314*9/12+F326*3/12</f>
        <v>3.3874999999999997</v>
      </c>
    </row>
    <row r="318" spans="1:6" x14ac:dyDescent="0.35">
      <c r="A318" s="2">
        <v>1897.05</v>
      </c>
      <c r="B318" s="3">
        <v>4.08</v>
      </c>
      <c r="C318" s="4">
        <v>0.18</v>
      </c>
      <c r="D318" s="4">
        <v>0.25169999999999998</v>
      </c>
      <c r="E318" s="4">
        <v>6.2796132230000001</v>
      </c>
      <c r="F318" s="3">
        <f>F314*8/12+F326*4/12</f>
        <v>3.3833333333333333</v>
      </c>
    </row>
    <row r="319" spans="1:6" x14ac:dyDescent="0.35">
      <c r="A319" s="2">
        <v>1897.06</v>
      </c>
      <c r="B319" s="3">
        <v>4.2699999999999996</v>
      </c>
      <c r="C319" s="4">
        <v>0.18</v>
      </c>
      <c r="D319" s="4">
        <v>0.26</v>
      </c>
      <c r="E319" s="4">
        <v>6.2796132230000001</v>
      </c>
      <c r="F319" s="3">
        <f>F314*7/12+F326*5/12</f>
        <v>3.3791666666666664</v>
      </c>
    </row>
    <row r="320" spans="1:6" x14ac:dyDescent="0.35">
      <c r="A320" s="2">
        <v>1897.07</v>
      </c>
      <c r="B320" s="3">
        <v>4.46</v>
      </c>
      <c r="C320" s="4">
        <v>0.18</v>
      </c>
      <c r="D320" s="4">
        <v>0.26829999999999998</v>
      </c>
      <c r="E320" s="4">
        <v>6.2796132230000001</v>
      </c>
      <c r="F320" s="3">
        <f>F314*6/12+F326*6/12</f>
        <v>3.375</v>
      </c>
    </row>
    <row r="321" spans="1:6" x14ac:dyDescent="0.35">
      <c r="A321" s="2">
        <v>1897.08</v>
      </c>
      <c r="B321" s="3">
        <v>4.75</v>
      </c>
      <c r="C321" s="4">
        <v>0.18</v>
      </c>
      <c r="D321" s="4">
        <v>0.2767</v>
      </c>
      <c r="E321" s="4">
        <v>6.5650523969999997</v>
      </c>
      <c r="F321" s="3">
        <f>F314*5/12+F326*7/12</f>
        <v>3.3708333333333336</v>
      </c>
    </row>
    <row r="322" spans="1:6" x14ac:dyDescent="0.35">
      <c r="A322" s="2">
        <v>1897.09</v>
      </c>
      <c r="B322" s="3">
        <v>4.9800000000000004</v>
      </c>
      <c r="C322" s="4">
        <v>0.18</v>
      </c>
      <c r="D322" s="4">
        <v>0.28499999999999998</v>
      </c>
      <c r="E322" s="4">
        <v>6.7553424790000003</v>
      </c>
      <c r="F322" s="3">
        <f>F314*4/12+F326*8/12</f>
        <v>3.3666666666666667</v>
      </c>
    </row>
    <row r="323" spans="1:6" x14ac:dyDescent="0.35">
      <c r="A323" s="2">
        <v>1897.1</v>
      </c>
      <c r="B323" s="3">
        <v>4.82</v>
      </c>
      <c r="C323" s="4">
        <v>0.18</v>
      </c>
      <c r="D323" s="4">
        <v>0.29330000000000001</v>
      </c>
      <c r="E323" s="4">
        <v>6.6601933879999997</v>
      </c>
      <c r="F323" s="3">
        <f>F314*3/12+F326*9/12</f>
        <v>3.3625000000000003</v>
      </c>
    </row>
    <row r="324" spans="1:6" x14ac:dyDescent="0.35">
      <c r="A324" s="2">
        <v>1897.11</v>
      </c>
      <c r="B324" s="3">
        <v>4.6500000000000004</v>
      </c>
      <c r="C324" s="4">
        <v>0.18</v>
      </c>
      <c r="D324" s="4">
        <v>0.30170000000000002</v>
      </c>
      <c r="E324" s="4">
        <v>6.6601933879999997</v>
      </c>
      <c r="F324" s="3">
        <f>F314*2/12+F326*10/12</f>
        <v>3.3583333333333334</v>
      </c>
    </row>
    <row r="325" spans="1:6" x14ac:dyDescent="0.35">
      <c r="A325" s="2">
        <v>1897.12</v>
      </c>
      <c r="B325" s="3">
        <v>4.75</v>
      </c>
      <c r="C325" s="4">
        <v>0.18</v>
      </c>
      <c r="D325" s="4">
        <v>0.31</v>
      </c>
      <c r="E325" s="4">
        <v>6.6601933879999997</v>
      </c>
      <c r="F325" s="3">
        <f>F314*1/12+F326*11/12</f>
        <v>3.3541666666666665</v>
      </c>
    </row>
    <row r="326" spans="1:6" x14ac:dyDescent="0.35">
      <c r="A326" s="2">
        <v>1898.01</v>
      </c>
      <c r="B326" s="3">
        <v>4.88</v>
      </c>
      <c r="C326" s="4">
        <v>0.1817</v>
      </c>
      <c r="D326" s="4">
        <v>0.31330000000000002</v>
      </c>
      <c r="E326" s="4">
        <v>6.6601933879999997</v>
      </c>
      <c r="F326" s="3">
        <v>3.35</v>
      </c>
    </row>
    <row r="327" spans="1:6" x14ac:dyDescent="0.35">
      <c r="A327" s="2">
        <v>1898.02</v>
      </c>
      <c r="B327" s="3">
        <v>4.87</v>
      </c>
      <c r="C327" s="4">
        <v>0.18329999999999999</v>
      </c>
      <c r="D327" s="4">
        <v>0.31669999999999998</v>
      </c>
      <c r="E327" s="4">
        <v>6.7553424790000003</v>
      </c>
      <c r="F327" s="3">
        <f>F326*11/12+F338*1/12</f>
        <v>3.3291666666666666</v>
      </c>
    </row>
    <row r="328" spans="1:6" x14ac:dyDescent="0.35">
      <c r="A328" s="2">
        <v>1898.03</v>
      </c>
      <c r="B328" s="3">
        <v>4.6500000000000004</v>
      </c>
      <c r="C328" s="4">
        <v>0.185</v>
      </c>
      <c r="D328" s="4">
        <v>0.32</v>
      </c>
      <c r="E328" s="4">
        <v>6.7553424790000003</v>
      </c>
      <c r="F328" s="3">
        <f>F326*10/12+F338*2/12</f>
        <v>3.3083333333333331</v>
      </c>
    </row>
    <row r="329" spans="1:6" x14ac:dyDescent="0.35">
      <c r="A329" s="2">
        <v>1898.04</v>
      </c>
      <c r="B329" s="3">
        <v>4.57</v>
      </c>
      <c r="C329" s="4">
        <v>0.1867</v>
      </c>
      <c r="D329" s="4">
        <v>0.32329999999999998</v>
      </c>
      <c r="E329" s="4">
        <v>6.7553424790000003</v>
      </c>
      <c r="F329" s="3">
        <f>F326*9/12+F338*3/12</f>
        <v>3.2875000000000001</v>
      </c>
    </row>
    <row r="330" spans="1:6" x14ac:dyDescent="0.35">
      <c r="A330" s="2">
        <v>1898.05</v>
      </c>
      <c r="B330" s="3">
        <v>4.87</v>
      </c>
      <c r="C330" s="4">
        <v>0.1883</v>
      </c>
      <c r="D330" s="4">
        <v>0.32669999999999999</v>
      </c>
      <c r="E330" s="4">
        <v>7.2310717359999996</v>
      </c>
      <c r="F330" s="3">
        <f>F326*8/12+F338*4/12</f>
        <v>3.2666666666666666</v>
      </c>
    </row>
    <row r="331" spans="1:6" x14ac:dyDescent="0.35">
      <c r="A331" s="2">
        <v>1898.06</v>
      </c>
      <c r="B331" s="3">
        <v>5.0599999999999996</v>
      </c>
      <c r="C331" s="4">
        <v>0.19</v>
      </c>
      <c r="D331" s="4">
        <v>0.33</v>
      </c>
      <c r="E331" s="4">
        <v>6.7553424790000003</v>
      </c>
      <c r="F331" s="3">
        <f>F326*7/12+F338*5/12</f>
        <v>3.2458333333333336</v>
      </c>
    </row>
    <row r="332" spans="1:6" x14ac:dyDescent="0.35">
      <c r="A332" s="2">
        <v>1898.07</v>
      </c>
      <c r="B332" s="3">
        <v>5.08</v>
      </c>
      <c r="C332" s="4">
        <v>0.19170000000000001</v>
      </c>
      <c r="D332" s="4">
        <v>0.33329999999999999</v>
      </c>
      <c r="E332" s="4">
        <v>6.6601933879999997</v>
      </c>
      <c r="F332" s="3">
        <f>F326*6/12+F338*6/12</f>
        <v>3.2250000000000001</v>
      </c>
    </row>
    <row r="333" spans="1:6" x14ac:dyDescent="0.35">
      <c r="A333" s="2">
        <v>1898.08</v>
      </c>
      <c r="B333" s="3">
        <v>5.27</v>
      </c>
      <c r="C333" s="4">
        <v>0.1933</v>
      </c>
      <c r="D333" s="4">
        <v>0.3367</v>
      </c>
      <c r="E333" s="4">
        <v>6.6601933879999997</v>
      </c>
      <c r="F333" s="3">
        <f>F326*5/12+F338*7/12</f>
        <v>3.2041666666666666</v>
      </c>
    </row>
    <row r="334" spans="1:6" x14ac:dyDescent="0.35">
      <c r="A334" s="2">
        <v>1898.09</v>
      </c>
      <c r="B334" s="3">
        <v>5.26</v>
      </c>
      <c r="C334" s="4">
        <v>0.19500000000000001</v>
      </c>
      <c r="D334" s="4">
        <v>0.34</v>
      </c>
      <c r="E334" s="4">
        <v>6.6601933879999997</v>
      </c>
      <c r="F334" s="3">
        <f>F326*4/12+F338*8/12</f>
        <v>3.1833333333333336</v>
      </c>
    </row>
    <row r="335" spans="1:6" x14ac:dyDescent="0.35">
      <c r="A335" s="2">
        <v>1898.1</v>
      </c>
      <c r="B335" s="3">
        <v>5.15</v>
      </c>
      <c r="C335" s="4">
        <v>0.19670000000000001</v>
      </c>
      <c r="D335" s="4">
        <v>0.34329999999999999</v>
      </c>
      <c r="E335" s="4">
        <v>6.6601933879999997</v>
      </c>
      <c r="F335" s="3">
        <f>F326*3/12+F338*9/12</f>
        <v>3.1625000000000001</v>
      </c>
    </row>
    <row r="336" spans="1:6" x14ac:dyDescent="0.35">
      <c r="A336" s="2">
        <v>1898.11</v>
      </c>
      <c r="B336" s="3">
        <v>5.32</v>
      </c>
      <c r="C336" s="4">
        <v>0.1983</v>
      </c>
      <c r="D336" s="4">
        <v>0.34670000000000001</v>
      </c>
      <c r="E336" s="4">
        <v>6.6601933879999997</v>
      </c>
      <c r="F336" s="3">
        <f>F326*2/12+F338*10/12</f>
        <v>3.1416666666666666</v>
      </c>
    </row>
    <row r="337" spans="1:6" x14ac:dyDescent="0.35">
      <c r="A337" s="2">
        <v>1898.12</v>
      </c>
      <c r="B337" s="3">
        <v>5.65</v>
      </c>
      <c r="C337" s="4">
        <v>0.2</v>
      </c>
      <c r="D337" s="4">
        <v>0.35</v>
      </c>
      <c r="E337" s="4">
        <v>6.7553424790000003</v>
      </c>
      <c r="F337" s="3">
        <f>F326*1/12+F338*11/12</f>
        <v>3.1208333333333336</v>
      </c>
    </row>
    <row r="338" spans="1:6" x14ac:dyDescent="0.35">
      <c r="A338" s="2">
        <v>1899.01</v>
      </c>
      <c r="B338" s="3">
        <v>6.08</v>
      </c>
      <c r="C338" s="4">
        <v>0.20080000000000001</v>
      </c>
      <c r="D338" s="4">
        <v>0.36080000000000001</v>
      </c>
      <c r="E338" s="4">
        <v>6.7553424790000003</v>
      </c>
      <c r="F338" s="3">
        <v>3.1</v>
      </c>
    </row>
    <row r="339" spans="1:6" x14ac:dyDescent="0.35">
      <c r="A339" s="2">
        <v>1899.02</v>
      </c>
      <c r="B339" s="3">
        <v>6.31</v>
      </c>
      <c r="C339" s="4">
        <v>0.20169999999999999</v>
      </c>
      <c r="D339" s="4">
        <v>0.37169999999999997</v>
      </c>
      <c r="E339" s="4">
        <v>6.9456325620000001</v>
      </c>
      <c r="F339" s="3">
        <f>F338*11/12+F350*1/12</f>
        <v>3.104166666666667</v>
      </c>
    </row>
    <row r="340" spans="1:6" x14ac:dyDescent="0.35">
      <c r="A340" s="2">
        <v>1899.03</v>
      </c>
      <c r="B340" s="3">
        <v>6.4</v>
      </c>
      <c r="C340" s="4">
        <v>0.20250000000000001</v>
      </c>
      <c r="D340" s="4">
        <v>0.38250000000000001</v>
      </c>
      <c r="E340" s="4">
        <v>6.9456325620000001</v>
      </c>
      <c r="F340" s="3">
        <f>F338*10/12+F350*2/12</f>
        <v>3.1083333333333334</v>
      </c>
    </row>
    <row r="341" spans="1:6" x14ac:dyDescent="0.35">
      <c r="A341" s="2">
        <v>1899.04</v>
      </c>
      <c r="B341" s="3">
        <v>6.48</v>
      </c>
      <c r="C341" s="4">
        <v>0.20330000000000001</v>
      </c>
      <c r="D341" s="4">
        <v>0.39329999999999998</v>
      </c>
      <c r="E341" s="4">
        <v>7.0407735540000003</v>
      </c>
      <c r="F341" s="3">
        <f>F338*9/12+F350*3/12</f>
        <v>3.1125000000000003</v>
      </c>
    </row>
    <row r="342" spans="1:6" x14ac:dyDescent="0.35">
      <c r="A342" s="2">
        <v>1899.05</v>
      </c>
      <c r="B342" s="3">
        <v>6.21</v>
      </c>
      <c r="C342" s="4">
        <v>0.20419999999999999</v>
      </c>
      <c r="D342" s="4">
        <v>0.4042</v>
      </c>
      <c r="E342" s="4">
        <v>7.0407735540000003</v>
      </c>
      <c r="F342" s="3">
        <f>F338*8/12+F350*4/12</f>
        <v>3.1166666666666671</v>
      </c>
    </row>
    <row r="343" spans="1:6" x14ac:dyDescent="0.35">
      <c r="A343" s="2">
        <v>1899.06</v>
      </c>
      <c r="B343" s="3">
        <v>6.07</v>
      </c>
      <c r="C343" s="4">
        <v>0.20499999999999999</v>
      </c>
      <c r="D343" s="4">
        <v>0.41499999999999998</v>
      </c>
      <c r="E343" s="4">
        <v>7.135922645</v>
      </c>
      <c r="F343" s="3">
        <f>F338*7/12+F350*5/12</f>
        <v>3.1208333333333336</v>
      </c>
    </row>
    <row r="344" spans="1:6" x14ac:dyDescent="0.35">
      <c r="A344" s="2">
        <v>1899.07</v>
      </c>
      <c r="B344" s="3">
        <v>6.28</v>
      </c>
      <c r="C344" s="4">
        <v>0.20580000000000001</v>
      </c>
      <c r="D344" s="4">
        <v>0.42580000000000001</v>
      </c>
      <c r="E344" s="4">
        <v>7.2310717359999996</v>
      </c>
      <c r="F344" s="3">
        <f>F338*6/12+F350*6/12</f>
        <v>3.125</v>
      </c>
    </row>
    <row r="345" spans="1:6" x14ac:dyDescent="0.35">
      <c r="A345" s="2">
        <v>1899.08</v>
      </c>
      <c r="B345" s="3">
        <v>6.44</v>
      </c>
      <c r="C345" s="4">
        <v>0.20669999999999999</v>
      </c>
      <c r="D345" s="4">
        <v>0.43669999999999998</v>
      </c>
      <c r="E345" s="4">
        <v>7.3262127269999997</v>
      </c>
      <c r="F345" s="3">
        <f>F338*5/12+F350*7/12</f>
        <v>3.1291666666666669</v>
      </c>
    </row>
    <row r="346" spans="1:6" x14ac:dyDescent="0.35">
      <c r="A346" s="2">
        <v>1899.09</v>
      </c>
      <c r="B346" s="3">
        <v>6.37</v>
      </c>
      <c r="C346" s="4">
        <v>0.20749999999999999</v>
      </c>
      <c r="D346" s="4">
        <v>0.44750000000000001</v>
      </c>
      <c r="E346" s="4">
        <v>7.6116519010000001</v>
      </c>
      <c r="F346" s="3">
        <f>F338*4/12+F350*8/12</f>
        <v>3.1333333333333337</v>
      </c>
    </row>
    <row r="347" spans="1:6" x14ac:dyDescent="0.35">
      <c r="A347" s="2">
        <v>1899.1</v>
      </c>
      <c r="B347" s="3">
        <v>6.34</v>
      </c>
      <c r="C347" s="4">
        <v>0.20830000000000001</v>
      </c>
      <c r="D347" s="4">
        <v>0.45829999999999999</v>
      </c>
      <c r="E347" s="4">
        <v>7.7067928930000003</v>
      </c>
      <c r="F347" s="3">
        <f>F338*3/12+F350*9/12</f>
        <v>3.1374999999999997</v>
      </c>
    </row>
    <row r="348" spans="1:6" x14ac:dyDescent="0.35">
      <c r="A348" s="2">
        <v>1899.11</v>
      </c>
      <c r="B348" s="3">
        <v>6.46</v>
      </c>
      <c r="C348" s="4">
        <v>0.2092</v>
      </c>
      <c r="D348" s="4">
        <v>0.46920000000000001</v>
      </c>
      <c r="E348" s="4">
        <v>7.8019419829999999</v>
      </c>
      <c r="F348" s="3">
        <f>F338*2/12+F350*10/12</f>
        <v>3.1416666666666666</v>
      </c>
    </row>
    <row r="349" spans="1:6" x14ac:dyDescent="0.35">
      <c r="A349" s="2">
        <v>1899.12</v>
      </c>
      <c r="B349" s="3">
        <v>6.02</v>
      </c>
      <c r="C349" s="4">
        <v>0.21</v>
      </c>
      <c r="D349" s="4">
        <v>0.48</v>
      </c>
      <c r="E349" s="4">
        <v>7.8970910740000004</v>
      </c>
      <c r="F349" s="3">
        <f>F338*1/12+F350*11/12</f>
        <v>3.145833333333333</v>
      </c>
    </row>
    <row r="350" spans="1:6" x14ac:dyDescent="0.35">
      <c r="A350" s="2">
        <v>1900.01</v>
      </c>
      <c r="B350" s="3">
        <v>6.1</v>
      </c>
      <c r="C350" s="4">
        <v>0.2175</v>
      </c>
      <c r="D350" s="4">
        <v>0.48</v>
      </c>
      <c r="E350" s="4">
        <v>7.8970910740000004</v>
      </c>
      <c r="F350" s="3">
        <v>3.15</v>
      </c>
    </row>
    <row r="351" spans="1:6" x14ac:dyDescent="0.35">
      <c r="A351" s="2">
        <v>1900.02</v>
      </c>
      <c r="B351" s="3">
        <v>6.21</v>
      </c>
      <c r="C351" s="4">
        <v>0.22500000000000001</v>
      </c>
      <c r="D351" s="4">
        <v>0.48</v>
      </c>
      <c r="E351" s="4">
        <v>7.9922320659999997</v>
      </c>
      <c r="F351" s="3">
        <f>F350*11/12+F362*1/12</f>
        <v>3.145833333333333</v>
      </c>
    </row>
    <row r="352" spans="1:6" x14ac:dyDescent="0.35">
      <c r="A352" s="2">
        <v>1900.03</v>
      </c>
      <c r="B352" s="3">
        <v>6.26</v>
      </c>
      <c r="C352" s="4">
        <v>0.23250000000000001</v>
      </c>
      <c r="D352" s="4">
        <v>0.48</v>
      </c>
      <c r="E352" s="4">
        <v>7.9922320659999997</v>
      </c>
      <c r="F352" s="3">
        <f>F350*10/12+F362*2/12</f>
        <v>3.1416666666666666</v>
      </c>
    </row>
    <row r="353" spans="1:6" x14ac:dyDescent="0.35">
      <c r="A353" s="2">
        <v>1900.04</v>
      </c>
      <c r="B353" s="3">
        <v>6.34</v>
      </c>
      <c r="C353" s="4">
        <v>0.24</v>
      </c>
      <c r="D353" s="4">
        <v>0.48</v>
      </c>
      <c r="E353" s="4">
        <v>7.9922320659999997</v>
      </c>
      <c r="F353" s="3">
        <f>F350*9/12+F362*3/12</f>
        <v>3.1374999999999997</v>
      </c>
    </row>
    <row r="354" spans="1:6" x14ac:dyDescent="0.35">
      <c r="A354" s="2">
        <v>1900.05</v>
      </c>
      <c r="B354" s="3">
        <v>6.04</v>
      </c>
      <c r="C354" s="4">
        <v>0.2475</v>
      </c>
      <c r="D354" s="4">
        <v>0.48</v>
      </c>
      <c r="E354" s="4">
        <v>7.8019419829999999</v>
      </c>
      <c r="F354" s="3">
        <f>F350*8/12+F362*4/12</f>
        <v>3.1333333333333337</v>
      </c>
    </row>
    <row r="355" spans="1:6" x14ac:dyDescent="0.35">
      <c r="A355" s="2">
        <v>1900.06</v>
      </c>
      <c r="B355" s="3">
        <v>5.86</v>
      </c>
      <c r="C355" s="4">
        <v>0.255</v>
      </c>
      <c r="D355" s="4">
        <v>0.48</v>
      </c>
      <c r="E355" s="4">
        <v>7.7067928930000003</v>
      </c>
      <c r="F355" s="3">
        <f>F350*7/12+F362*5/12</f>
        <v>3.1291666666666669</v>
      </c>
    </row>
    <row r="356" spans="1:6" x14ac:dyDescent="0.35">
      <c r="A356" s="2">
        <v>1900.07</v>
      </c>
      <c r="B356" s="3">
        <v>5.86</v>
      </c>
      <c r="C356" s="4">
        <v>0.26250000000000001</v>
      </c>
      <c r="D356" s="4">
        <v>0.48</v>
      </c>
      <c r="E356" s="4">
        <v>7.8019419829999999</v>
      </c>
      <c r="F356" s="3">
        <f>F350*6/12+F362*6/12</f>
        <v>3.125</v>
      </c>
    </row>
    <row r="357" spans="1:6" x14ac:dyDescent="0.35">
      <c r="A357" s="2">
        <v>1900.08</v>
      </c>
      <c r="B357" s="3">
        <v>5.94</v>
      </c>
      <c r="C357" s="4">
        <v>0.27</v>
      </c>
      <c r="D357" s="4">
        <v>0.48</v>
      </c>
      <c r="E357" s="4">
        <v>7.7067928930000003</v>
      </c>
      <c r="F357" s="3">
        <f>F350*5/12+F362*7/12</f>
        <v>3.1208333333333336</v>
      </c>
    </row>
    <row r="358" spans="1:6" x14ac:dyDescent="0.35">
      <c r="A358" s="2">
        <v>1900.09</v>
      </c>
      <c r="B358" s="3">
        <v>5.8</v>
      </c>
      <c r="C358" s="4">
        <v>0.27750000000000002</v>
      </c>
      <c r="D358" s="4">
        <v>0.48</v>
      </c>
      <c r="E358" s="4">
        <v>7.8019419829999999</v>
      </c>
      <c r="F358" s="3">
        <f>F350*4/12+F362*8/12</f>
        <v>3.1166666666666671</v>
      </c>
    </row>
    <row r="359" spans="1:6" x14ac:dyDescent="0.35">
      <c r="A359" s="2">
        <v>1900.1</v>
      </c>
      <c r="B359" s="3">
        <v>6.01</v>
      </c>
      <c r="C359" s="4">
        <v>0.28499999999999998</v>
      </c>
      <c r="D359" s="4">
        <v>0.48</v>
      </c>
      <c r="E359" s="4">
        <v>7.7067928930000003</v>
      </c>
      <c r="F359" s="3">
        <f>F350*3/12+F362*9/12</f>
        <v>3.1125000000000003</v>
      </c>
    </row>
    <row r="360" spans="1:6" x14ac:dyDescent="0.35">
      <c r="A360" s="2">
        <v>1900.11</v>
      </c>
      <c r="B360" s="3">
        <v>6.48</v>
      </c>
      <c r="C360" s="4">
        <v>0.29249999999999998</v>
      </c>
      <c r="D360" s="4">
        <v>0.48</v>
      </c>
      <c r="E360" s="4">
        <v>7.7067928930000003</v>
      </c>
      <c r="F360" s="3">
        <f>F350*2/12+F362*10/12</f>
        <v>3.1083333333333334</v>
      </c>
    </row>
    <row r="361" spans="1:6" x14ac:dyDescent="0.35">
      <c r="A361" s="2">
        <v>1900.12</v>
      </c>
      <c r="B361" s="3">
        <v>6.87</v>
      </c>
      <c r="C361" s="4">
        <v>0.3</v>
      </c>
      <c r="D361" s="4">
        <v>0.48</v>
      </c>
      <c r="E361" s="4">
        <v>7.6116519010000001</v>
      </c>
      <c r="F361" s="3">
        <f>F350*1/12+F362*11/12</f>
        <v>3.104166666666667</v>
      </c>
    </row>
    <row r="362" spans="1:6" x14ac:dyDescent="0.35">
      <c r="A362" s="2">
        <v>1901.01</v>
      </c>
      <c r="B362" s="3">
        <v>7.07</v>
      </c>
      <c r="C362" s="4">
        <v>0.30170000000000002</v>
      </c>
      <c r="D362" s="4">
        <v>0.48170000000000002</v>
      </c>
      <c r="E362" s="4">
        <v>7.7067928930000003</v>
      </c>
      <c r="F362" s="3">
        <v>3.1</v>
      </c>
    </row>
    <row r="363" spans="1:6" x14ac:dyDescent="0.35">
      <c r="A363" s="2">
        <v>1901.02</v>
      </c>
      <c r="B363" s="3">
        <v>7.25</v>
      </c>
      <c r="C363" s="4">
        <v>0.30330000000000001</v>
      </c>
      <c r="D363" s="4">
        <v>0.48330000000000001</v>
      </c>
      <c r="E363" s="4">
        <v>7.6116519010000001</v>
      </c>
      <c r="F363" s="3">
        <f>F362*11/12+F374*1/12</f>
        <v>3.1066666666666669</v>
      </c>
    </row>
    <row r="364" spans="1:6" x14ac:dyDescent="0.35">
      <c r="A364" s="2">
        <v>1901.03</v>
      </c>
      <c r="B364" s="3">
        <v>7.51</v>
      </c>
      <c r="C364" s="4">
        <v>0.30499999999999999</v>
      </c>
      <c r="D364" s="4">
        <v>0.48499999999999999</v>
      </c>
      <c r="E364" s="4">
        <v>7.6116519010000001</v>
      </c>
      <c r="F364" s="3">
        <f>F362*10/12+F374*2/12</f>
        <v>3.1133333333333333</v>
      </c>
    </row>
    <row r="365" spans="1:6" x14ac:dyDescent="0.35">
      <c r="A365" s="2">
        <v>1901.04</v>
      </c>
      <c r="B365" s="3">
        <v>8.14</v>
      </c>
      <c r="C365" s="4">
        <v>0.30669999999999997</v>
      </c>
      <c r="D365" s="4">
        <v>0.48670000000000002</v>
      </c>
      <c r="E365" s="4">
        <v>7.5165028100000004</v>
      </c>
      <c r="F365" s="3">
        <f>F362*9/12+F374*3/12</f>
        <v>3.12</v>
      </c>
    </row>
    <row r="366" spans="1:6" x14ac:dyDescent="0.35">
      <c r="A366" s="2">
        <v>1901.05</v>
      </c>
      <c r="B366" s="3">
        <v>7.73</v>
      </c>
      <c r="C366" s="4">
        <v>0.30830000000000002</v>
      </c>
      <c r="D366" s="4">
        <v>0.48830000000000001</v>
      </c>
      <c r="E366" s="4">
        <v>7.5165028100000004</v>
      </c>
      <c r="F366" s="3">
        <f>F362*8/12+F374*4/12</f>
        <v>3.1266666666666669</v>
      </c>
    </row>
    <row r="367" spans="1:6" x14ac:dyDescent="0.35">
      <c r="A367" s="2">
        <v>1901.06</v>
      </c>
      <c r="B367" s="3">
        <v>8.5</v>
      </c>
      <c r="C367" s="4">
        <v>0.31</v>
      </c>
      <c r="D367" s="4">
        <v>0.49</v>
      </c>
      <c r="E367" s="4">
        <v>7.5165028100000004</v>
      </c>
      <c r="F367" s="3">
        <f>F362*7/12+F374*5/12</f>
        <v>3.1333333333333333</v>
      </c>
    </row>
    <row r="368" spans="1:6" x14ac:dyDescent="0.35">
      <c r="A368" s="2">
        <v>1901.07</v>
      </c>
      <c r="B368" s="3">
        <v>7.93</v>
      </c>
      <c r="C368" s="4">
        <v>0.31169999999999998</v>
      </c>
      <c r="D368" s="4">
        <v>0.49170000000000003</v>
      </c>
      <c r="E368" s="4">
        <v>7.6116519010000001</v>
      </c>
      <c r="F368" s="3">
        <f>F362*6/12+F374*6/12</f>
        <v>3.14</v>
      </c>
    </row>
    <row r="369" spans="1:6" x14ac:dyDescent="0.35">
      <c r="A369" s="2">
        <v>1901.08</v>
      </c>
      <c r="B369" s="3">
        <v>8.0399999999999991</v>
      </c>
      <c r="C369" s="4">
        <v>0.31330000000000002</v>
      </c>
      <c r="D369" s="4">
        <v>0.49330000000000002</v>
      </c>
      <c r="E369" s="4">
        <v>7.7067928930000003</v>
      </c>
      <c r="F369" s="3">
        <f>F362*5/12+F374*7/12</f>
        <v>3.1466666666666669</v>
      </c>
    </row>
    <row r="370" spans="1:6" x14ac:dyDescent="0.35">
      <c r="A370" s="2">
        <v>1901.09</v>
      </c>
      <c r="B370" s="3">
        <v>8</v>
      </c>
      <c r="C370" s="4">
        <v>0.315</v>
      </c>
      <c r="D370" s="4">
        <v>0.495</v>
      </c>
      <c r="E370" s="4">
        <v>7.8019419829999999</v>
      </c>
      <c r="F370" s="3">
        <f>F362*4/12+F374*8/12</f>
        <v>3.1533333333333333</v>
      </c>
    </row>
    <row r="371" spans="1:6" x14ac:dyDescent="0.35">
      <c r="A371" s="2">
        <v>1901.1</v>
      </c>
      <c r="B371" s="3">
        <v>7.91</v>
      </c>
      <c r="C371" s="4">
        <v>0.31669999999999998</v>
      </c>
      <c r="D371" s="4">
        <v>0.49669999999999997</v>
      </c>
      <c r="E371" s="4">
        <v>7.8019419829999999</v>
      </c>
      <c r="F371" s="3">
        <f>F362*3/12+F374*9/12</f>
        <v>3.16</v>
      </c>
    </row>
    <row r="372" spans="1:6" x14ac:dyDescent="0.35">
      <c r="A372" s="2">
        <v>1901.11</v>
      </c>
      <c r="B372" s="3">
        <v>8.08</v>
      </c>
      <c r="C372" s="4">
        <v>0.31830000000000003</v>
      </c>
      <c r="D372" s="4">
        <v>0.49830000000000002</v>
      </c>
      <c r="E372" s="4">
        <v>7.8970910740000004</v>
      </c>
      <c r="F372" s="3">
        <f>F362*2/12+F374*10/12</f>
        <v>3.1666666666666665</v>
      </c>
    </row>
    <row r="373" spans="1:6" x14ac:dyDescent="0.35">
      <c r="A373" s="2">
        <v>1901.12</v>
      </c>
      <c r="B373" s="3">
        <v>7.95</v>
      </c>
      <c r="C373" s="4">
        <v>0.32</v>
      </c>
      <c r="D373" s="4">
        <v>0.5</v>
      </c>
      <c r="E373" s="4">
        <v>7.9922320659999997</v>
      </c>
      <c r="F373" s="3">
        <f>F362*1/12+F374*11/12</f>
        <v>3.1733333333333338</v>
      </c>
    </row>
    <row r="374" spans="1:6" x14ac:dyDescent="0.35">
      <c r="A374" s="2">
        <v>1902.01</v>
      </c>
      <c r="B374" s="3">
        <v>8.1199999999999992</v>
      </c>
      <c r="C374" s="4">
        <v>0.32079999999999997</v>
      </c>
      <c r="D374" s="4">
        <v>0.51080000000000003</v>
      </c>
      <c r="E374" s="4">
        <v>7.8970910740000004</v>
      </c>
      <c r="F374" s="3">
        <v>3.18</v>
      </c>
    </row>
    <row r="375" spans="1:6" x14ac:dyDescent="0.35">
      <c r="A375" s="2">
        <v>1902.02</v>
      </c>
      <c r="B375" s="3">
        <v>8.19</v>
      </c>
      <c r="C375" s="4">
        <v>0.32169999999999999</v>
      </c>
      <c r="D375" s="4">
        <v>0.52170000000000005</v>
      </c>
      <c r="E375" s="4">
        <v>7.8970910740000004</v>
      </c>
      <c r="F375" s="3">
        <f>F374*11/12+F386*1/12</f>
        <v>3.1900000000000004</v>
      </c>
    </row>
    <row r="376" spans="1:6" x14ac:dyDescent="0.35">
      <c r="A376" s="2">
        <v>1902.03</v>
      </c>
      <c r="B376" s="3">
        <v>8.1999999999999993</v>
      </c>
      <c r="C376" s="4">
        <v>0.32250000000000001</v>
      </c>
      <c r="D376" s="4">
        <v>0.53249999999999997</v>
      </c>
      <c r="E376" s="4">
        <v>7.8970910740000004</v>
      </c>
      <c r="F376" s="3">
        <f>F374*10/12+F386*2/12</f>
        <v>3.1999999999999997</v>
      </c>
    </row>
    <row r="377" spans="1:6" x14ac:dyDescent="0.35">
      <c r="A377" s="2">
        <v>1902.04</v>
      </c>
      <c r="B377" s="3">
        <v>8.48</v>
      </c>
      <c r="C377" s="4">
        <v>0.32329999999999998</v>
      </c>
      <c r="D377" s="4">
        <v>0.54330000000000001</v>
      </c>
      <c r="E377" s="4">
        <v>7.9922320659999997</v>
      </c>
      <c r="F377" s="3">
        <f>F374*9/12+F386*3/12</f>
        <v>3.21</v>
      </c>
    </row>
    <row r="378" spans="1:6" x14ac:dyDescent="0.35">
      <c r="A378" s="2">
        <v>1902.05</v>
      </c>
      <c r="B378" s="3">
        <v>8.4600000000000009</v>
      </c>
      <c r="C378" s="4">
        <v>0.32419999999999999</v>
      </c>
      <c r="D378" s="4">
        <v>0.55420000000000003</v>
      </c>
      <c r="E378" s="4">
        <v>8.0873811569999994</v>
      </c>
      <c r="F378" s="3">
        <f>F374*8/12+F386*4/12</f>
        <v>3.2199999999999998</v>
      </c>
    </row>
    <row r="379" spans="1:6" x14ac:dyDescent="0.35">
      <c r="A379" s="2">
        <v>1902.06</v>
      </c>
      <c r="B379" s="3">
        <v>8.41</v>
      </c>
      <c r="C379" s="4">
        <v>0.32500000000000001</v>
      </c>
      <c r="D379" s="4">
        <v>0.56499999999999995</v>
      </c>
      <c r="E379" s="4">
        <v>8.18251405</v>
      </c>
      <c r="F379" s="3">
        <f>F374*7/12+F386*5/12</f>
        <v>3.2300000000000004</v>
      </c>
    </row>
    <row r="380" spans="1:6" x14ac:dyDescent="0.35">
      <c r="A380" s="2">
        <v>1902.07</v>
      </c>
      <c r="B380" s="3">
        <v>8.6</v>
      </c>
      <c r="C380" s="4">
        <v>0.32579999999999998</v>
      </c>
      <c r="D380" s="4">
        <v>0.57579999999999998</v>
      </c>
      <c r="E380" s="4">
        <v>8.18251405</v>
      </c>
      <c r="F380" s="3">
        <f>F374*6/12+F386*6/12</f>
        <v>3.2399999999999998</v>
      </c>
    </row>
    <row r="381" spans="1:6" x14ac:dyDescent="0.35">
      <c r="A381" s="2">
        <v>1902.08</v>
      </c>
      <c r="B381" s="3">
        <v>8.83</v>
      </c>
      <c r="C381" s="4">
        <v>0.32669999999999999</v>
      </c>
      <c r="D381" s="4">
        <v>0.5867</v>
      </c>
      <c r="E381" s="4">
        <v>8.0873811569999994</v>
      </c>
      <c r="F381" s="3">
        <f>F374*5/12+F386*7/12</f>
        <v>3.25</v>
      </c>
    </row>
    <row r="382" spans="1:6" x14ac:dyDescent="0.35">
      <c r="A382" s="2">
        <v>1902.09</v>
      </c>
      <c r="B382" s="3">
        <v>8.85</v>
      </c>
      <c r="C382" s="4">
        <v>0.32750000000000001</v>
      </c>
      <c r="D382" s="4">
        <v>0.59750000000000003</v>
      </c>
      <c r="E382" s="4">
        <v>8.18251405</v>
      </c>
      <c r="F382" s="3">
        <f>F374*4/12+F386*8/12</f>
        <v>3.26</v>
      </c>
    </row>
    <row r="383" spans="1:6" x14ac:dyDescent="0.35">
      <c r="A383" s="2">
        <v>1902.1</v>
      </c>
      <c r="B383" s="3">
        <v>8.57</v>
      </c>
      <c r="C383" s="4">
        <v>0.32829999999999998</v>
      </c>
      <c r="D383" s="4">
        <v>0.60829999999999995</v>
      </c>
      <c r="E383" s="4">
        <v>8.7534247930000006</v>
      </c>
      <c r="F383" s="3">
        <f>F374*3/12+F386*9/12</f>
        <v>3.27</v>
      </c>
    </row>
    <row r="384" spans="1:6" x14ac:dyDescent="0.35">
      <c r="A384" s="2">
        <v>1902.11</v>
      </c>
      <c r="B384" s="3">
        <v>8.24</v>
      </c>
      <c r="C384" s="4">
        <v>0.32919999999999999</v>
      </c>
      <c r="D384" s="4">
        <v>0.61919999999999997</v>
      </c>
      <c r="E384" s="4">
        <v>8.4679289260000008</v>
      </c>
      <c r="F384" s="3">
        <f>F374*2/12+F386*10/12</f>
        <v>3.2800000000000002</v>
      </c>
    </row>
    <row r="385" spans="1:6" x14ac:dyDescent="0.35">
      <c r="A385" s="2">
        <v>1902.12</v>
      </c>
      <c r="B385" s="3">
        <v>8.0500000000000007</v>
      </c>
      <c r="C385" s="4">
        <v>0.33</v>
      </c>
      <c r="D385" s="4">
        <v>0.63</v>
      </c>
      <c r="E385" s="4">
        <v>8.5630942149999996</v>
      </c>
      <c r="F385" s="3">
        <f>F374*1/12+F386*11/12</f>
        <v>3.29</v>
      </c>
    </row>
    <row r="386" spans="1:6" x14ac:dyDescent="0.35">
      <c r="A386" s="2">
        <v>1903.01</v>
      </c>
      <c r="B386" s="3">
        <v>8.4600000000000009</v>
      </c>
      <c r="C386" s="4">
        <v>0.33169999999999999</v>
      </c>
      <c r="D386" s="4">
        <v>0.62170000000000003</v>
      </c>
      <c r="E386" s="4">
        <v>8.6582595040000001</v>
      </c>
      <c r="F386" s="3">
        <v>3.3</v>
      </c>
    </row>
    <row r="387" spans="1:6" x14ac:dyDescent="0.35">
      <c r="A387" s="2">
        <v>1903.02</v>
      </c>
      <c r="B387" s="3">
        <v>8.41</v>
      </c>
      <c r="C387" s="4">
        <v>0.33329999999999999</v>
      </c>
      <c r="D387" s="4">
        <v>0.61329999999999996</v>
      </c>
      <c r="E387" s="4">
        <v>8.6582595040000001</v>
      </c>
      <c r="F387" s="3">
        <f>F386*11/12+F398*1/12</f>
        <v>3.3083333333333331</v>
      </c>
    </row>
    <row r="388" spans="1:6" x14ac:dyDescent="0.35">
      <c r="A388" s="2">
        <v>1903.03</v>
      </c>
      <c r="B388" s="3">
        <v>8.08</v>
      </c>
      <c r="C388" s="4">
        <v>0.33500000000000002</v>
      </c>
      <c r="D388" s="4">
        <v>0.60499999999999998</v>
      </c>
      <c r="E388" s="4">
        <v>8.3728446279999993</v>
      </c>
      <c r="F388" s="3">
        <f>F386*10/12+F398*2/12</f>
        <v>3.3166666666666664</v>
      </c>
    </row>
    <row r="389" spans="1:6" x14ac:dyDescent="0.35">
      <c r="A389" s="2">
        <v>1903.04</v>
      </c>
      <c r="B389" s="3">
        <v>7.75</v>
      </c>
      <c r="C389" s="4">
        <v>0.3367</v>
      </c>
      <c r="D389" s="4">
        <v>0.59670000000000001</v>
      </c>
      <c r="E389" s="4">
        <v>8.3728446279999993</v>
      </c>
      <c r="F389" s="3">
        <f>F386*9/12+F398*3/12</f>
        <v>3.3250000000000002</v>
      </c>
    </row>
    <row r="390" spans="1:6" x14ac:dyDescent="0.35">
      <c r="A390" s="2">
        <v>1903.05</v>
      </c>
      <c r="B390" s="3">
        <v>7.6</v>
      </c>
      <c r="C390" s="4">
        <v>0.33829999999999999</v>
      </c>
      <c r="D390" s="4">
        <v>0.58830000000000005</v>
      </c>
      <c r="E390" s="4">
        <v>8.18251405</v>
      </c>
      <c r="F390" s="3">
        <f>F386*8/12+F398*4/12</f>
        <v>3.333333333333333</v>
      </c>
    </row>
    <row r="391" spans="1:6" x14ac:dyDescent="0.35">
      <c r="A391" s="2">
        <v>1903.06</v>
      </c>
      <c r="B391" s="3">
        <v>7.18</v>
      </c>
      <c r="C391" s="4">
        <v>0.34</v>
      </c>
      <c r="D391" s="4">
        <v>0.57999999999999996</v>
      </c>
      <c r="E391" s="4">
        <v>8.18251405</v>
      </c>
      <c r="F391" s="3">
        <f>F386*7/12+F398*5/12</f>
        <v>3.3416666666666668</v>
      </c>
    </row>
    <row r="392" spans="1:6" x14ac:dyDescent="0.35">
      <c r="A392" s="2">
        <v>1903.07</v>
      </c>
      <c r="B392" s="3">
        <v>6.85</v>
      </c>
      <c r="C392" s="4">
        <v>0.3417</v>
      </c>
      <c r="D392" s="4">
        <v>0.57169999999999999</v>
      </c>
      <c r="E392" s="4">
        <v>8.18251405</v>
      </c>
      <c r="F392" s="3">
        <f>F386*6/12+F398*6/12</f>
        <v>3.3499999999999996</v>
      </c>
    </row>
    <row r="393" spans="1:6" x14ac:dyDescent="0.35">
      <c r="A393" s="2">
        <v>1903.08</v>
      </c>
      <c r="B393" s="3">
        <v>6.63</v>
      </c>
      <c r="C393" s="4">
        <v>0.34329999999999999</v>
      </c>
      <c r="D393" s="4">
        <v>0.56330000000000002</v>
      </c>
      <c r="E393" s="4">
        <v>8.18251405</v>
      </c>
      <c r="F393" s="3">
        <f>F386*5/12+F398*7/12</f>
        <v>3.3583333333333334</v>
      </c>
    </row>
    <row r="394" spans="1:6" x14ac:dyDescent="0.35">
      <c r="A394" s="2">
        <v>1903.09</v>
      </c>
      <c r="B394" s="3">
        <v>6.47</v>
      </c>
      <c r="C394" s="4">
        <v>0.34499999999999997</v>
      </c>
      <c r="D394" s="4">
        <v>0.55500000000000005</v>
      </c>
      <c r="E394" s="4">
        <v>8.2776793390000005</v>
      </c>
      <c r="F394" s="3">
        <f>F386*4/12+F398*8/12</f>
        <v>3.3666666666666663</v>
      </c>
    </row>
    <row r="395" spans="1:6" x14ac:dyDescent="0.35">
      <c r="A395" s="2">
        <v>1903.1</v>
      </c>
      <c r="B395" s="3">
        <v>6.26</v>
      </c>
      <c r="C395" s="4">
        <v>0.34670000000000001</v>
      </c>
      <c r="D395" s="4">
        <v>0.54669999999999996</v>
      </c>
      <c r="E395" s="4">
        <v>8.18251405</v>
      </c>
      <c r="F395" s="3">
        <f>F386*3/12+F398*9/12</f>
        <v>3.3749999999999996</v>
      </c>
    </row>
    <row r="396" spans="1:6" x14ac:dyDescent="0.35">
      <c r="A396" s="2">
        <v>1903.11</v>
      </c>
      <c r="B396" s="3">
        <v>6.28</v>
      </c>
      <c r="C396" s="4">
        <v>0.3483</v>
      </c>
      <c r="D396" s="4">
        <v>0.5383</v>
      </c>
      <c r="E396" s="4">
        <v>8.0873811569999994</v>
      </c>
      <c r="F396" s="3">
        <f>F386*2/12+F398*10/12</f>
        <v>3.3833333333333333</v>
      </c>
    </row>
    <row r="397" spans="1:6" x14ac:dyDescent="0.35">
      <c r="A397" s="2">
        <v>1903.12</v>
      </c>
      <c r="B397" s="3">
        <v>6.57</v>
      </c>
      <c r="C397" s="4">
        <v>0.35</v>
      </c>
      <c r="D397" s="4">
        <v>0.53</v>
      </c>
      <c r="E397" s="4">
        <v>8.0873811569999994</v>
      </c>
      <c r="F397" s="3">
        <f>F386*1/12+F398*11/12</f>
        <v>3.3916666666666666</v>
      </c>
    </row>
    <row r="398" spans="1:6" x14ac:dyDescent="0.35">
      <c r="A398" s="2">
        <v>1904.01</v>
      </c>
      <c r="B398" s="3">
        <v>6.68</v>
      </c>
      <c r="C398" s="4">
        <v>0.34670000000000001</v>
      </c>
      <c r="D398" s="4">
        <v>0.52669999999999995</v>
      </c>
      <c r="E398" s="4">
        <v>8.2776793390000005</v>
      </c>
      <c r="F398" s="3">
        <v>3.4</v>
      </c>
    </row>
    <row r="399" spans="1:6" x14ac:dyDescent="0.35">
      <c r="A399" s="2">
        <v>1904.02</v>
      </c>
      <c r="B399" s="3">
        <v>6.5</v>
      </c>
      <c r="C399" s="4">
        <v>0.34329999999999999</v>
      </c>
      <c r="D399" s="4">
        <v>0.52329999999999999</v>
      </c>
      <c r="E399" s="4">
        <v>8.4679289260000008</v>
      </c>
      <c r="F399" s="3">
        <f>F398*11/12+F410*1/12</f>
        <v>3.4066666666666667</v>
      </c>
    </row>
    <row r="400" spans="1:6" x14ac:dyDescent="0.35">
      <c r="A400" s="2">
        <v>1904.03</v>
      </c>
      <c r="B400" s="3">
        <v>6.48</v>
      </c>
      <c r="C400" s="4">
        <v>0.34</v>
      </c>
      <c r="D400" s="4">
        <v>0.52</v>
      </c>
      <c r="E400" s="4">
        <v>8.3728446279999993</v>
      </c>
      <c r="F400" s="3">
        <f>F398*10/12+F410*2/12</f>
        <v>3.4133333333333336</v>
      </c>
    </row>
    <row r="401" spans="1:6" x14ac:dyDescent="0.35">
      <c r="A401" s="2">
        <v>1904.04</v>
      </c>
      <c r="B401" s="3">
        <v>6.64</v>
      </c>
      <c r="C401" s="4">
        <v>0.3367</v>
      </c>
      <c r="D401" s="4">
        <v>0.51670000000000005</v>
      </c>
      <c r="E401" s="4">
        <v>8.2776793390000005</v>
      </c>
      <c r="F401" s="3">
        <f>F398*9/12+F410*3/12</f>
        <v>3.42</v>
      </c>
    </row>
    <row r="402" spans="1:6" x14ac:dyDescent="0.35">
      <c r="A402" s="2">
        <v>1904.05</v>
      </c>
      <c r="B402" s="3">
        <v>6.5</v>
      </c>
      <c r="C402" s="4">
        <v>0.33329999999999999</v>
      </c>
      <c r="D402" s="4">
        <v>0.51329999999999998</v>
      </c>
      <c r="E402" s="4">
        <v>8.0873811569999994</v>
      </c>
      <c r="F402" s="3">
        <f>F398*8/12+F410*4/12</f>
        <v>3.4266666666666667</v>
      </c>
    </row>
    <row r="403" spans="1:6" x14ac:dyDescent="0.35">
      <c r="A403" s="2">
        <v>1904.06</v>
      </c>
      <c r="B403" s="3">
        <v>6.51</v>
      </c>
      <c r="C403" s="4">
        <v>0.33</v>
      </c>
      <c r="D403" s="4">
        <v>0.51</v>
      </c>
      <c r="E403" s="4">
        <v>8.0873811569999994</v>
      </c>
      <c r="F403" s="3">
        <f>F398*7/12+F410*5/12</f>
        <v>3.4333333333333336</v>
      </c>
    </row>
    <row r="404" spans="1:6" x14ac:dyDescent="0.35">
      <c r="A404" s="2">
        <v>1904.07</v>
      </c>
      <c r="B404" s="3">
        <v>6.78</v>
      </c>
      <c r="C404" s="4">
        <v>0.32669999999999999</v>
      </c>
      <c r="D404" s="4">
        <v>0.50670000000000004</v>
      </c>
      <c r="E404" s="4">
        <v>8.0873811569999994</v>
      </c>
      <c r="F404" s="3">
        <f>F398*6/12+F410*6/12</f>
        <v>3.44</v>
      </c>
    </row>
    <row r="405" spans="1:6" x14ac:dyDescent="0.35">
      <c r="A405" s="2">
        <v>1904.08</v>
      </c>
      <c r="B405" s="3">
        <v>7.01</v>
      </c>
      <c r="C405" s="4">
        <v>0.32329999999999998</v>
      </c>
      <c r="D405" s="4">
        <v>0.50329999999999997</v>
      </c>
      <c r="E405" s="4">
        <v>8.18251405</v>
      </c>
      <c r="F405" s="3">
        <f>F398*5/12+F410*7/12</f>
        <v>3.4466666666666663</v>
      </c>
    </row>
    <row r="406" spans="1:6" x14ac:dyDescent="0.35">
      <c r="A406" s="2">
        <v>1904.09</v>
      </c>
      <c r="B406" s="3">
        <v>7.32</v>
      </c>
      <c r="C406" s="4">
        <v>0.32</v>
      </c>
      <c r="D406" s="4">
        <v>0.5</v>
      </c>
      <c r="E406" s="4">
        <v>8.2776793390000005</v>
      </c>
      <c r="F406" s="3">
        <f>F398*4/12+F410*8/12</f>
        <v>3.4533333333333331</v>
      </c>
    </row>
    <row r="407" spans="1:6" x14ac:dyDescent="0.35">
      <c r="A407" s="2">
        <v>1904.1</v>
      </c>
      <c r="B407" s="3">
        <v>7.75</v>
      </c>
      <c r="C407" s="4">
        <v>0.31669999999999998</v>
      </c>
      <c r="D407" s="4">
        <v>0.49669999999999997</v>
      </c>
      <c r="E407" s="4">
        <v>8.2776793390000005</v>
      </c>
      <c r="F407" s="3">
        <f>F398*3/12+F410*9/12</f>
        <v>3.46</v>
      </c>
    </row>
    <row r="408" spans="1:6" x14ac:dyDescent="0.35">
      <c r="A408" s="2">
        <v>1904.11</v>
      </c>
      <c r="B408" s="3">
        <v>8.17</v>
      </c>
      <c r="C408" s="4">
        <v>0.31330000000000002</v>
      </c>
      <c r="D408" s="4">
        <v>0.49330000000000002</v>
      </c>
      <c r="E408" s="4">
        <v>8.4679289260000008</v>
      </c>
      <c r="F408" s="3">
        <f>F398*2/12+F410*10/12</f>
        <v>3.4666666666666668</v>
      </c>
    </row>
    <row r="409" spans="1:6" x14ac:dyDescent="0.35">
      <c r="A409" s="2">
        <v>1904.12</v>
      </c>
      <c r="B409" s="3">
        <v>8.25</v>
      </c>
      <c r="C409" s="4">
        <v>0.31</v>
      </c>
      <c r="D409" s="4">
        <v>0.49</v>
      </c>
      <c r="E409" s="4">
        <v>8.4679289260000008</v>
      </c>
      <c r="F409" s="3">
        <f>F398*1/12+F410*11/12</f>
        <v>3.4733333333333332</v>
      </c>
    </row>
    <row r="410" spans="1:6" x14ac:dyDescent="0.35">
      <c r="A410" s="2">
        <v>1905.01</v>
      </c>
      <c r="B410" s="3">
        <v>8.43</v>
      </c>
      <c r="C410" s="4">
        <v>0.31169999999999998</v>
      </c>
      <c r="D410" s="4">
        <v>0.505</v>
      </c>
      <c r="E410" s="4">
        <v>8.4679289260000008</v>
      </c>
      <c r="F410" s="3">
        <v>3.48</v>
      </c>
    </row>
    <row r="411" spans="1:6" x14ac:dyDescent="0.35">
      <c r="A411" s="2">
        <v>1905.02</v>
      </c>
      <c r="B411" s="3">
        <v>8.8000000000000007</v>
      </c>
      <c r="C411" s="4">
        <v>0.31330000000000002</v>
      </c>
      <c r="D411" s="4">
        <v>0.52</v>
      </c>
      <c r="E411" s="4">
        <v>8.4679289260000008</v>
      </c>
      <c r="F411" s="3">
        <f>F410*11/12+F422*1/12</f>
        <v>3.4758333333333331</v>
      </c>
    </row>
    <row r="412" spans="1:6" x14ac:dyDescent="0.35">
      <c r="A412" s="2">
        <v>1905.03</v>
      </c>
      <c r="B412" s="3">
        <v>9.0500000000000007</v>
      </c>
      <c r="C412" s="4">
        <v>0.315</v>
      </c>
      <c r="D412" s="4">
        <v>0.53500000000000003</v>
      </c>
      <c r="E412" s="4">
        <v>8.3728446279999993</v>
      </c>
      <c r="F412" s="3">
        <f>F410*10/12+F422*2/12</f>
        <v>3.4716666666666667</v>
      </c>
    </row>
    <row r="413" spans="1:6" x14ac:dyDescent="0.35">
      <c r="A413" s="2">
        <v>1905.04</v>
      </c>
      <c r="B413" s="3">
        <v>8.94</v>
      </c>
      <c r="C413" s="4">
        <v>0.31669999999999998</v>
      </c>
      <c r="D413" s="4">
        <v>0.55000000000000004</v>
      </c>
      <c r="E413" s="4">
        <v>8.3728446279999993</v>
      </c>
      <c r="F413" s="3">
        <f>F410*9/12+F422*3/12</f>
        <v>3.4674999999999998</v>
      </c>
    </row>
    <row r="414" spans="1:6" x14ac:dyDescent="0.35">
      <c r="A414" s="2">
        <v>1905.05</v>
      </c>
      <c r="B414" s="3">
        <v>8.5</v>
      </c>
      <c r="C414" s="4">
        <v>0.31830000000000003</v>
      </c>
      <c r="D414" s="4">
        <v>0.56499999999999995</v>
      </c>
      <c r="E414" s="4">
        <v>8.2776793390000005</v>
      </c>
      <c r="F414" s="3">
        <f>F410*8/12+F422*4/12</f>
        <v>3.4633333333333329</v>
      </c>
    </row>
    <row r="415" spans="1:6" x14ac:dyDescent="0.35">
      <c r="A415" s="2">
        <v>1905.06</v>
      </c>
      <c r="B415" s="3">
        <v>8.6</v>
      </c>
      <c r="C415" s="4">
        <v>0.32</v>
      </c>
      <c r="D415" s="4">
        <v>0.57999999999999996</v>
      </c>
      <c r="E415" s="4">
        <v>8.2776793390000005</v>
      </c>
      <c r="F415" s="3">
        <f>F410*7/12+F422*5/12</f>
        <v>3.4591666666666665</v>
      </c>
    </row>
    <row r="416" spans="1:6" x14ac:dyDescent="0.35">
      <c r="A416" s="2">
        <v>1905.07</v>
      </c>
      <c r="B416" s="3">
        <v>8.8699999999999992</v>
      </c>
      <c r="C416" s="4">
        <v>0.32169999999999999</v>
      </c>
      <c r="D416" s="4">
        <v>0.59499999999999997</v>
      </c>
      <c r="E416" s="4">
        <v>8.2776793390000005</v>
      </c>
      <c r="F416" s="3">
        <f>F410*6/12+F422*6/12</f>
        <v>3.4550000000000001</v>
      </c>
    </row>
    <row r="417" spans="1:6" x14ac:dyDescent="0.35">
      <c r="A417" s="2">
        <v>1905.08</v>
      </c>
      <c r="B417" s="3">
        <v>9.1999999999999993</v>
      </c>
      <c r="C417" s="4">
        <v>0.32329999999999998</v>
      </c>
      <c r="D417" s="4">
        <v>0.61</v>
      </c>
      <c r="E417" s="4">
        <v>8.3728446279999993</v>
      </c>
      <c r="F417" s="3">
        <f>F410*5/12+F422*7/12</f>
        <v>3.4508333333333336</v>
      </c>
    </row>
    <row r="418" spans="1:6" x14ac:dyDescent="0.35">
      <c r="A418" s="2">
        <v>1905.09</v>
      </c>
      <c r="B418" s="3">
        <v>9.23</v>
      </c>
      <c r="C418" s="4">
        <v>0.32500000000000001</v>
      </c>
      <c r="D418" s="4">
        <v>0.625</v>
      </c>
      <c r="E418" s="4">
        <v>8.2776793390000005</v>
      </c>
      <c r="F418" s="3">
        <f>F410*4/12+F422*8/12</f>
        <v>3.4466666666666663</v>
      </c>
    </row>
    <row r="419" spans="1:6" x14ac:dyDescent="0.35">
      <c r="A419" s="2">
        <v>1905.1</v>
      </c>
      <c r="B419" s="3">
        <v>9.36</v>
      </c>
      <c r="C419" s="4">
        <v>0.32669999999999999</v>
      </c>
      <c r="D419" s="4">
        <v>0.64</v>
      </c>
      <c r="E419" s="4">
        <v>8.2776793390000005</v>
      </c>
      <c r="F419" s="3">
        <f>F410*3/12+F422*9/12</f>
        <v>3.4425000000000003</v>
      </c>
    </row>
    <row r="420" spans="1:6" x14ac:dyDescent="0.35">
      <c r="A420" s="2">
        <v>1905.11</v>
      </c>
      <c r="B420" s="3">
        <v>9.31</v>
      </c>
      <c r="C420" s="4">
        <v>0.32829999999999998</v>
      </c>
      <c r="D420" s="4">
        <v>0.65500000000000003</v>
      </c>
      <c r="E420" s="4">
        <v>8.3728446279999993</v>
      </c>
      <c r="F420" s="3">
        <f>F410*2/12+F422*10/12</f>
        <v>3.4383333333333339</v>
      </c>
    </row>
    <row r="421" spans="1:6" x14ac:dyDescent="0.35">
      <c r="A421" s="2">
        <v>1905.12</v>
      </c>
      <c r="B421" s="3">
        <v>9.5399999999999991</v>
      </c>
      <c r="C421" s="4">
        <v>0.33</v>
      </c>
      <c r="D421" s="4">
        <v>0.67</v>
      </c>
      <c r="E421" s="4">
        <v>8.4679289260000008</v>
      </c>
      <c r="F421" s="3">
        <f>F410*1/12+F422*11/12</f>
        <v>3.434166666666667</v>
      </c>
    </row>
    <row r="422" spans="1:6" x14ac:dyDescent="0.35">
      <c r="A422" s="2">
        <v>1906.01</v>
      </c>
      <c r="B422" s="3">
        <v>9.8699999999999992</v>
      </c>
      <c r="C422" s="4">
        <v>0.33579999999999999</v>
      </c>
      <c r="D422" s="4">
        <v>0.67749999999999999</v>
      </c>
      <c r="E422" s="4">
        <v>8.4679289260000008</v>
      </c>
      <c r="F422" s="3">
        <v>3.43</v>
      </c>
    </row>
    <row r="423" spans="1:6" x14ac:dyDescent="0.35">
      <c r="A423" s="2">
        <v>1906.02</v>
      </c>
      <c r="B423" s="3">
        <v>9.8000000000000007</v>
      </c>
      <c r="C423" s="4">
        <v>0.3417</v>
      </c>
      <c r="D423" s="4">
        <v>0.68500000000000005</v>
      </c>
      <c r="E423" s="4">
        <v>8.4679289260000008</v>
      </c>
      <c r="F423" s="3">
        <f>F422*11/12+F434*1/12</f>
        <v>3.45</v>
      </c>
    </row>
    <row r="424" spans="1:6" x14ac:dyDescent="0.35">
      <c r="A424" s="2">
        <v>1906.03</v>
      </c>
      <c r="B424" s="3">
        <v>9.56</v>
      </c>
      <c r="C424" s="4">
        <v>0.34749999999999998</v>
      </c>
      <c r="D424" s="4">
        <v>0.6925</v>
      </c>
      <c r="E424" s="4">
        <v>8.4679289260000008</v>
      </c>
      <c r="F424" s="3">
        <f>F422*10/12+F434*2/12</f>
        <v>3.4700000000000006</v>
      </c>
    </row>
    <row r="425" spans="1:6" x14ac:dyDescent="0.35">
      <c r="A425" s="2">
        <v>1906.04</v>
      </c>
      <c r="B425" s="3">
        <v>9.43</v>
      </c>
      <c r="C425" s="4">
        <v>0.3533</v>
      </c>
      <c r="D425" s="4">
        <v>0.7</v>
      </c>
      <c r="E425" s="4">
        <v>8.4679289260000008</v>
      </c>
      <c r="F425" s="3">
        <f>F422*9/12+F434*3/12</f>
        <v>3.49</v>
      </c>
    </row>
    <row r="426" spans="1:6" x14ac:dyDescent="0.35">
      <c r="A426" s="2">
        <v>1906.05</v>
      </c>
      <c r="B426" s="3">
        <v>9.18</v>
      </c>
      <c r="C426" s="4">
        <v>0.35920000000000002</v>
      </c>
      <c r="D426" s="4">
        <v>0.70750000000000002</v>
      </c>
      <c r="E426" s="4">
        <v>8.5630942149999996</v>
      </c>
      <c r="F426" s="3">
        <f>F422*8/12+F434*4/12</f>
        <v>3.51</v>
      </c>
    </row>
    <row r="427" spans="1:6" x14ac:dyDescent="0.35">
      <c r="A427" s="2">
        <v>1906.06</v>
      </c>
      <c r="B427" s="3">
        <v>9.3000000000000007</v>
      </c>
      <c r="C427" s="4">
        <v>0.36499999999999999</v>
      </c>
      <c r="D427" s="4">
        <v>0.71499999999999997</v>
      </c>
      <c r="E427" s="4">
        <v>8.5630942149999996</v>
      </c>
      <c r="F427" s="3">
        <f>F422*7/12+F434*5/12</f>
        <v>3.5300000000000002</v>
      </c>
    </row>
    <row r="428" spans="1:6" x14ac:dyDescent="0.35">
      <c r="A428" s="2">
        <v>1906.07</v>
      </c>
      <c r="B428" s="3">
        <v>9.06</v>
      </c>
      <c r="C428" s="4">
        <v>0.37080000000000002</v>
      </c>
      <c r="D428" s="4">
        <v>0.72250000000000003</v>
      </c>
      <c r="E428" s="4">
        <v>8.2776793390000005</v>
      </c>
      <c r="F428" s="3">
        <f>F422*6/12+F434*6/12</f>
        <v>3.55</v>
      </c>
    </row>
    <row r="429" spans="1:6" x14ac:dyDescent="0.35">
      <c r="A429" s="2">
        <v>1906.08</v>
      </c>
      <c r="B429" s="3">
        <v>9.73</v>
      </c>
      <c r="C429" s="4">
        <v>0.37669999999999998</v>
      </c>
      <c r="D429" s="4">
        <v>0.73</v>
      </c>
      <c r="E429" s="4">
        <v>8.4679289260000008</v>
      </c>
      <c r="F429" s="3">
        <f>F422*5/12+F434*7/12</f>
        <v>3.5700000000000003</v>
      </c>
    </row>
    <row r="430" spans="1:6" x14ac:dyDescent="0.35">
      <c r="A430" s="2">
        <v>1906.09</v>
      </c>
      <c r="B430" s="3">
        <v>10.029999999999999</v>
      </c>
      <c r="C430" s="4">
        <v>0.38250000000000001</v>
      </c>
      <c r="D430" s="4">
        <v>0.73750000000000004</v>
      </c>
      <c r="E430" s="4">
        <v>8.5630942149999996</v>
      </c>
      <c r="F430" s="3">
        <f>F422*4/12+F434*8/12</f>
        <v>3.59</v>
      </c>
    </row>
    <row r="431" spans="1:6" x14ac:dyDescent="0.35">
      <c r="A431" s="2">
        <v>1906.1</v>
      </c>
      <c r="B431" s="3">
        <v>9.73</v>
      </c>
      <c r="C431" s="4">
        <v>0.38829999999999998</v>
      </c>
      <c r="D431" s="4">
        <v>0.745</v>
      </c>
      <c r="E431" s="4">
        <v>8.7534247930000006</v>
      </c>
      <c r="F431" s="3">
        <f>F422*3/12+F434*9/12</f>
        <v>3.61</v>
      </c>
    </row>
    <row r="432" spans="1:6" x14ac:dyDescent="0.35">
      <c r="A432" s="2">
        <v>1906.11</v>
      </c>
      <c r="B432" s="3">
        <v>9.93</v>
      </c>
      <c r="C432" s="4">
        <v>0.39419999999999999</v>
      </c>
      <c r="D432" s="4">
        <v>0.75249999999999995</v>
      </c>
      <c r="E432" s="4">
        <v>8.8485090910000004</v>
      </c>
      <c r="F432" s="3">
        <f>F422*2/12+F434*10/12</f>
        <v>3.6300000000000003</v>
      </c>
    </row>
    <row r="433" spans="1:6" x14ac:dyDescent="0.35">
      <c r="A433" s="2">
        <v>1906.12</v>
      </c>
      <c r="B433" s="3">
        <v>9.84</v>
      </c>
      <c r="C433" s="4">
        <v>0.4</v>
      </c>
      <c r="D433" s="4">
        <v>0.76</v>
      </c>
      <c r="E433" s="4">
        <v>8.9436743799999991</v>
      </c>
      <c r="F433" s="3">
        <f>F422*1/12+F434*11/12</f>
        <v>3.6499999999999995</v>
      </c>
    </row>
    <row r="434" spans="1:6" x14ac:dyDescent="0.35">
      <c r="A434" s="2">
        <v>1907.01</v>
      </c>
      <c r="B434" s="3">
        <v>9.56</v>
      </c>
      <c r="C434" s="4">
        <v>0.40329999999999999</v>
      </c>
      <c r="D434" s="4">
        <v>0.75170000000000003</v>
      </c>
      <c r="E434" s="4">
        <v>8.8485090910000004</v>
      </c>
      <c r="F434" s="3">
        <v>3.67</v>
      </c>
    </row>
    <row r="435" spans="1:6" x14ac:dyDescent="0.35">
      <c r="A435" s="2">
        <v>1907.02</v>
      </c>
      <c r="B435" s="3">
        <v>9.26</v>
      </c>
      <c r="C435" s="4">
        <v>0.40670000000000001</v>
      </c>
      <c r="D435" s="4">
        <v>0.74329999999999996</v>
      </c>
      <c r="E435" s="4">
        <v>9.0388396689999997</v>
      </c>
      <c r="F435" s="3">
        <f>F434*11/12+F446*1/12</f>
        <v>3.6866666666666665</v>
      </c>
    </row>
    <row r="436" spans="1:6" x14ac:dyDescent="0.35">
      <c r="A436" s="2">
        <v>1907.03</v>
      </c>
      <c r="B436" s="3">
        <v>8.35</v>
      </c>
      <c r="C436" s="4">
        <v>0.41</v>
      </c>
      <c r="D436" s="4">
        <v>0.73499999999999999</v>
      </c>
      <c r="E436" s="4">
        <v>8.9436743799999991</v>
      </c>
      <c r="F436" s="3">
        <f>F434*10/12+F446*2/12</f>
        <v>3.7033333333333336</v>
      </c>
    </row>
    <row r="437" spans="1:6" x14ac:dyDescent="0.35">
      <c r="A437" s="2">
        <v>1907.04</v>
      </c>
      <c r="B437" s="3">
        <v>8.39</v>
      </c>
      <c r="C437" s="4">
        <v>0.4133</v>
      </c>
      <c r="D437" s="4">
        <v>0.72670000000000001</v>
      </c>
      <c r="E437" s="4">
        <v>8.9436743799999991</v>
      </c>
      <c r="F437" s="3">
        <f>F434*9/12+F446*3/12</f>
        <v>3.7199999999999998</v>
      </c>
    </row>
    <row r="438" spans="1:6" x14ac:dyDescent="0.35">
      <c r="A438" s="2">
        <v>1907.05</v>
      </c>
      <c r="B438" s="3">
        <v>8.1</v>
      </c>
      <c r="C438" s="4">
        <v>0.41670000000000001</v>
      </c>
      <c r="D438" s="4">
        <v>0.71830000000000005</v>
      </c>
      <c r="E438" s="4">
        <v>9.1340049590000003</v>
      </c>
      <c r="F438" s="3">
        <f>F434*8/12+F446*4/12</f>
        <v>3.7366666666666668</v>
      </c>
    </row>
    <row r="439" spans="1:6" x14ac:dyDescent="0.35">
      <c r="A439" s="2">
        <v>1907.06</v>
      </c>
      <c r="B439" s="3">
        <v>7.84</v>
      </c>
      <c r="C439" s="4">
        <v>0.42</v>
      </c>
      <c r="D439" s="4">
        <v>0.71</v>
      </c>
      <c r="E439" s="4">
        <v>9.229089256</v>
      </c>
      <c r="F439" s="3">
        <f>F434*7/12+F446*5/12</f>
        <v>3.753333333333333</v>
      </c>
    </row>
    <row r="440" spans="1:6" x14ac:dyDescent="0.35">
      <c r="A440" s="2">
        <v>1907.07</v>
      </c>
      <c r="B440" s="3">
        <v>8.14</v>
      </c>
      <c r="C440" s="4">
        <v>0.42330000000000001</v>
      </c>
      <c r="D440" s="4">
        <v>0.70169999999999999</v>
      </c>
      <c r="E440" s="4">
        <v>9.229089256</v>
      </c>
      <c r="F440" s="3">
        <f>F434*6/12+F446*6/12</f>
        <v>3.7699999999999996</v>
      </c>
    </row>
    <row r="441" spans="1:6" x14ac:dyDescent="0.35">
      <c r="A441" s="2">
        <v>1907.08</v>
      </c>
      <c r="B441" s="3">
        <v>7.53</v>
      </c>
      <c r="C441" s="4">
        <v>0.42670000000000002</v>
      </c>
      <c r="D441" s="4">
        <v>0.69330000000000003</v>
      </c>
      <c r="E441" s="4">
        <v>9.229089256</v>
      </c>
      <c r="F441" s="3">
        <f>F434*5/12+F446*7/12</f>
        <v>3.7866666666666666</v>
      </c>
    </row>
    <row r="442" spans="1:6" x14ac:dyDescent="0.35">
      <c r="A442" s="2">
        <v>1907.09</v>
      </c>
      <c r="B442" s="3">
        <v>7.45</v>
      </c>
      <c r="C442" s="4">
        <v>0.43</v>
      </c>
      <c r="D442" s="4">
        <v>0.68500000000000005</v>
      </c>
      <c r="E442" s="4">
        <v>9.229089256</v>
      </c>
      <c r="F442" s="3">
        <f>F434*4/12+F446*8/12</f>
        <v>3.8033333333333337</v>
      </c>
    </row>
    <row r="443" spans="1:6" x14ac:dyDescent="0.35">
      <c r="A443" s="2">
        <v>1907.1</v>
      </c>
      <c r="B443" s="3">
        <v>6.64</v>
      </c>
      <c r="C443" s="4">
        <v>0.43330000000000002</v>
      </c>
      <c r="D443" s="4">
        <v>0.67669999999999997</v>
      </c>
      <c r="E443" s="4">
        <v>9.3242545450000005</v>
      </c>
      <c r="F443" s="3">
        <f>F434*3/12+F446*9/12</f>
        <v>3.82</v>
      </c>
    </row>
    <row r="444" spans="1:6" x14ac:dyDescent="0.35">
      <c r="A444" s="2">
        <v>1907.11</v>
      </c>
      <c r="B444" s="3">
        <v>6.25</v>
      </c>
      <c r="C444" s="4">
        <v>0.43669999999999998</v>
      </c>
      <c r="D444" s="4">
        <v>0.66830000000000001</v>
      </c>
      <c r="E444" s="4">
        <v>8.9436743799999991</v>
      </c>
      <c r="F444" s="3">
        <f>F434*2/12+F446*10/12</f>
        <v>3.8366666666666669</v>
      </c>
    </row>
    <row r="445" spans="1:6" x14ac:dyDescent="0.35">
      <c r="A445" s="2">
        <v>1907.12</v>
      </c>
      <c r="B445" s="3">
        <v>6.57</v>
      </c>
      <c r="C445" s="4">
        <v>0.44</v>
      </c>
      <c r="D445" s="4">
        <v>0.66</v>
      </c>
      <c r="E445" s="4">
        <v>8.7534247930000006</v>
      </c>
      <c r="F445" s="3">
        <f>F434*1/12+F446*11/12</f>
        <v>3.8533333333333331</v>
      </c>
    </row>
    <row r="446" spans="1:6" x14ac:dyDescent="0.35">
      <c r="A446" s="2">
        <v>1908.01</v>
      </c>
      <c r="B446" s="3">
        <v>6.85</v>
      </c>
      <c r="C446" s="4">
        <v>0.43669999999999998</v>
      </c>
      <c r="D446" s="4">
        <v>0.65329999999999999</v>
      </c>
      <c r="E446" s="4">
        <v>8.6582595040000001</v>
      </c>
      <c r="F446" s="3">
        <v>3.87</v>
      </c>
    </row>
    <row r="447" spans="1:6" x14ac:dyDescent="0.35">
      <c r="A447" s="2">
        <v>1908.02</v>
      </c>
      <c r="B447" s="3">
        <v>6.6</v>
      </c>
      <c r="C447" s="4">
        <v>0.43330000000000002</v>
      </c>
      <c r="D447" s="4">
        <v>0.64670000000000005</v>
      </c>
      <c r="E447" s="4">
        <v>8.5630942149999996</v>
      </c>
      <c r="F447" s="3">
        <f>F446*11/12+F458*1/12</f>
        <v>3.8608333333333333</v>
      </c>
    </row>
    <row r="448" spans="1:6" x14ac:dyDescent="0.35">
      <c r="A448" s="2">
        <v>1908.03</v>
      </c>
      <c r="B448" s="3">
        <v>6.87</v>
      </c>
      <c r="C448" s="4">
        <v>0.43</v>
      </c>
      <c r="D448" s="4">
        <v>0.64</v>
      </c>
      <c r="E448" s="4">
        <v>8.5630942149999996</v>
      </c>
      <c r="F448" s="3">
        <f>F446*10/12+F458*2/12</f>
        <v>3.8516666666666666</v>
      </c>
    </row>
    <row r="449" spans="1:6" x14ac:dyDescent="0.35">
      <c r="A449" s="2">
        <v>1908.04</v>
      </c>
      <c r="B449" s="3">
        <v>7.24</v>
      </c>
      <c r="C449" s="4">
        <v>0.42670000000000002</v>
      </c>
      <c r="D449" s="4">
        <v>0.63329999999999997</v>
      </c>
      <c r="E449" s="4">
        <v>8.6582595040000001</v>
      </c>
      <c r="F449" s="3">
        <f>F446*9/12+F458*3/12</f>
        <v>3.8424999999999998</v>
      </c>
    </row>
    <row r="450" spans="1:6" x14ac:dyDescent="0.35">
      <c r="A450" s="2">
        <v>1908.05</v>
      </c>
      <c r="B450" s="3">
        <v>7.63</v>
      </c>
      <c r="C450" s="4">
        <v>0.42330000000000001</v>
      </c>
      <c r="D450" s="4">
        <v>0.62670000000000003</v>
      </c>
      <c r="E450" s="4">
        <v>8.6582595040000001</v>
      </c>
      <c r="F450" s="3">
        <f>F446*8/12+F458*4/12</f>
        <v>3.833333333333333</v>
      </c>
    </row>
    <row r="451" spans="1:6" x14ac:dyDescent="0.35">
      <c r="A451" s="2">
        <v>1908.06</v>
      </c>
      <c r="B451" s="3">
        <v>7.64</v>
      </c>
      <c r="C451" s="4">
        <v>0.42</v>
      </c>
      <c r="D451" s="4">
        <v>0.62</v>
      </c>
      <c r="E451" s="4">
        <v>8.6582595040000001</v>
      </c>
      <c r="F451" s="3">
        <f>F446*7/12+F458*5/12</f>
        <v>3.8241666666666663</v>
      </c>
    </row>
    <row r="452" spans="1:6" x14ac:dyDescent="0.35">
      <c r="A452" s="2">
        <v>1908.07</v>
      </c>
      <c r="B452" s="3">
        <v>7.92</v>
      </c>
      <c r="C452" s="4">
        <v>0.41670000000000001</v>
      </c>
      <c r="D452" s="4">
        <v>0.61329999999999996</v>
      </c>
      <c r="E452" s="4">
        <v>8.7534247930000006</v>
      </c>
      <c r="F452" s="3">
        <f>F446*6/12+F458*6/12</f>
        <v>3.8149999999999995</v>
      </c>
    </row>
    <row r="453" spans="1:6" x14ac:dyDescent="0.35">
      <c r="A453" s="2">
        <v>1908.08</v>
      </c>
      <c r="B453" s="3">
        <v>8.26</v>
      </c>
      <c r="C453" s="4">
        <v>0.4133</v>
      </c>
      <c r="D453" s="4">
        <v>0.60670000000000002</v>
      </c>
      <c r="E453" s="4">
        <v>8.7534247930000006</v>
      </c>
      <c r="F453" s="3">
        <f>F446*5/12+F458*7/12</f>
        <v>3.8058333333333332</v>
      </c>
    </row>
    <row r="454" spans="1:6" x14ac:dyDescent="0.35">
      <c r="A454" s="2">
        <v>1908.09</v>
      </c>
      <c r="B454" s="3">
        <v>8.17</v>
      </c>
      <c r="C454" s="4">
        <v>0.41</v>
      </c>
      <c r="D454" s="4">
        <v>0.6</v>
      </c>
      <c r="E454" s="4">
        <v>8.7534247930000006</v>
      </c>
      <c r="F454" s="3">
        <f>F446*4/12+F458*8/12</f>
        <v>3.7966666666666664</v>
      </c>
    </row>
    <row r="455" spans="1:6" x14ac:dyDescent="0.35">
      <c r="A455" s="2">
        <v>1908.1</v>
      </c>
      <c r="B455" s="3">
        <v>8.27</v>
      </c>
      <c r="C455" s="4">
        <v>0.40670000000000001</v>
      </c>
      <c r="D455" s="4">
        <v>0.59330000000000005</v>
      </c>
      <c r="E455" s="4">
        <v>8.8485090910000004</v>
      </c>
      <c r="F455" s="3">
        <f>F446*3/12+F458*9/12</f>
        <v>3.7874999999999996</v>
      </c>
    </row>
    <row r="456" spans="1:6" x14ac:dyDescent="0.35">
      <c r="A456" s="2">
        <v>1908.11</v>
      </c>
      <c r="B456" s="3">
        <v>8.83</v>
      </c>
      <c r="C456" s="4">
        <v>0.40329999999999999</v>
      </c>
      <c r="D456" s="4">
        <v>0.5867</v>
      </c>
      <c r="E456" s="4">
        <v>8.9436743799999991</v>
      </c>
      <c r="F456" s="3">
        <f>F446*2/12+F458*10/12</f>
        <v>3.7783333333333329</v>
      </c>
    </row>
    <row r="457" spans="1:6" x14ac:dyDescent="0.35">
      <c r="A457" s="2">
        <v>1908.12</v>
      </c>
      <c r="B457" s="3">
        <v>9.0299999999999994</v>
      </c>
      <c r="C457" s="4">
        <v>0.4</v>
      </c>
      <c r="D457" s="4">
        <v>0.57999999999999996</v>
      </c>
      <c r="E457" s="4">
        <v>9.0388396689999997</v>
      </c>
      <c r="F457" s="3">
        <f>F446*1/12+F458*11/12</f>
        <v>3.769166666666667</v>
      </c>
    </row>
    <row r="458" spans="1:6" x14ac:dyDescent="0.35">
      <c r="A458" s="2">
        <v>1909.01</v>
      </c>
      <c r="B458" s="3">
        <v>9.06</v>
      </c>
      <c r="C458" s="4">
        <v>0.40329999999999999</v>
      </c>
      <c r="D458" s="4">
        <v>0.59499999999999997</v>
      </c>
      <c r="E458" s="4">
        <v>8.9436743799999991</v>
      </c>
      <c r="F458" s="3">
        <v>3.76</v>
      </c>
    </row>
    <row r="459" spans="1:6" x14ac:dyDescent="0.35">
      <c r="A459" s="2">
        <v>1909.02</v>
      </c>
      <c r="B459" s="3">
        <v>8.8000000000000007</v>
      </c>
      <c r="C459" s="4">
        <v>0.40670000000000001</v>
      </c>
      <c r="D459" s="4">
        <v>0.61</v>
      </c>
      <c r="E459" s="4">
        <v>9.0388396689999997</v>
      </c>
      <c r="F459" s="3">
        <f>F458*11/12+F470*1/12</f>
        <v>3.7725</v>
      </c>
    </row>
    <row r="460" spans="1:6" x14ac:dyDescent="0.35">
      <c r="A460" s="2">
        <v>1909.03</v>
      </c>
      <c r="B460" s="3">
        <v>8.92</v>
      </c>
      <c r="C460" s="4">
        <v>0.41</v>
      </c>
      <c r="D460" s="4">
        <v>0.625</v>
      </c>
      <c r="E460" s="4">
        <v>9.0388396689999997</v>
      </c>
      <c r="F460" s="3">
        <f>F458*10/12+F470*2/12</f>
        <v>3.7849999999999997</v>
      </c>
    </row>
    <row r="461" spans="1:6" x14ac:dyDescent="0.35">
      <c r="A461" s="2">
        <v>1909.04</v>
      </c>
      <c r="B461" s="3">
        <v>9.32</v>
      </c>
      <c r="C461" s="4">
        <v>0.4133</v>
      </c>
      <c r="D461" s="4">
        <v>0.64</v>
      </c>
      <c r="E461" s="4">
        <v>9.229089256</v>
      </c>
      <c r="F461" s="3">
        <f>F458*9/12+F470*3/12</f>
        <v>3.7974999999999999</v>
      </c>
    </row>
    <row r="462" spans="1:6" x14ac:dyDescent="0.35">
      <c r="A462" s="2">
        <v>1909.05</v>
      </c>
      <c r="B462" s="3">
        <v>9.6300000000000008</v>
      </c>
      <c r="C462" s="4">
        <v>0.41670000000000001</v>
      </c>
      <c r="D462" s="4">
        <v>0.65500000000000003</v>
      </c>
      <c r="E462" s="4">
        <v>9.3242545450000005</v>
      </c>
      <c r="F462" s="3">
        <f>F458*8/12+F470*4/12</f>
        <v>3.8099999999999996</v>
      </c>
    </row>
    <row r="463" spans="1:6" x14ac:dyDescent="0.35">
      <c r="A463" s="2">
        <v>1909.06</v>
      </c>
      <c r="B463" s="3">
        <v>9.8000000000000007</v>
      </c>
      <c r="C463" s="4">
        <v>0.42</v>
      </c>
      <c r="D463" s="4">
        <v>0.67</v>
      </c>
      <c r="E463" s="4">
        <v>9.4194198349999994</v>
      </c>
      <c r="F463" s="3">
        <f>F458*7/12+F470*5/12</f>
        <v>3.8224999999999998</v>
      </c>
    </row>
    <row r="464" spans="1:6" x14ac:dyDescent="0.35">
      <c r="A464" s="2">
        <v>1909.07</v>
      </c>
      <c r="B464" s="3">
        <v>9.94</v>
      </c>
      <c r="C464" s="4">
        <v>0.42330000000000001</v>
      </c>
      <c r="D464" s="4">
        <v>0.68500000000000005</v>
      </c>
      <c r="E464" s="4">
        <v>9.4194198349999994</v>
      </c>
      <c r="F464" s="3">
        <f>F458*6/12+F470*6/12</f>
        <v>3.835</v>
      </c>
    </row>
    <row r="465" spans="1:6" x14ac:dyDescent="0.35">
      <c r="A465" s="2">
        <v>1909.08</v>
      </c>
      <c r="B465" s="3">
        <v>10.18</v>
      </c>
      <c r="C465" s="4">
        <v>0.42670000000000002</v>
      </c>
      <c r="D465" s="4">
        <v>0.7</v>
      </c>
      <c r="E465" s="4">
        <v>9.5145851239999999</v>
      </c>
      <c r="F465" s="3">
        <f>F458*5/12+F470*7/12</f>
        <v>3.8474999999999997</v>
      </c>
    </row>
    <row r="466" spans="1:6" x14ac:dyDescent="0.35">
      <c r="A466" s="2">
        <v>1909.09</v>
      </c>
      <c r="B466" s="3">
        <v>10.19</v>
      </c>
      <c r="C466" s="4">
        <v>0.43</v>
      </c>
      <c r="D466" s="4">
        <v>0.71499999999999997</v>
      </c>
      <c r="E466" s="4">
        <v>9.6096694209999995</v>
      </c>
      <c r="F466" s="3">
        <f>F458*4/12+F470*8/12</f>
        <v>3.8600000000000003</v>
      </c>
    </row>
    <row r="467" spans="1:6" x14ac:dyDescent="0.35">
      <c r="A467" s="2">
        <v>1909.1</v>
      </c>
      <c r="B467" s="3">
        <v>10.23</v>
      </c>
      <c r="C467" s="4">
        <v>0.43330000000000002</v>
      </c>
      <c r="D467" s="4">
        <v>0.73</v>
      </c>
      <c r="E467" s="4">
        <v>9.8000000000000007</v>
      </c>
      <c r="F467" s="3">
        <f>F458*3/12+F470*9/12</f>
        <v>3.8724999999999996</v>
      </c>
    </row>
    <row r="468" spans="1:6" x14ac:dyDescent="0.35">
      <c r="A468" s="2">
        <v>1909.11</v>
      </c>
      <c r="B468" s="3">
        <v>10.18</v>
      </c>
      <c r="C468" s="4">
        <v>0.43669999999999998</v>
      </c>
      <c r="D468" s="4">
        <v>0.745</v>
      </c>
      <c r="E468" s="4">
        <v>9.8951652889999995</v>
      </c>
      <c r="F468" s="3">
        <f>F458*2/12+F470*10/12</f>
        <v>3.8849999999999998</v>
      </c>
    </row>
    <row r="469" spans="1:6" x14ac:dyDescent="0.35">
      <c r="A469" s="2">
        <v>1909.12</v>
      </c>
      <c r="B469" s="3">
        <v>10.3</v>
      </c>
      <c r="C469" s="4">
        <v>0.44</v>
      </c>
      <c r="D469" s="4">
        <v>0.76</v>
      </c>
      <c r="E469" s="4">
        <v>9.9903305790000001</v>
      </c>
      <c r="F469" s="3">
        <f>F458*1/12+F470*11/12</f>
        <v>3.8975000000000004</v>
      </c>
    </row>
    <row r="470" spans="1:6" x14ac:dyDescent="0.35">
      <c r="A470" s="2">
        <v>1910.01</v>
      </c>
      <c r="B470" s="3">
        <v>10.08</v>
      </c>
      <c r="C470" s="4">
        <v>0.4425</v>
      </c>
      <c r="D470" s="4">
        <v>0.75749999999999995</v>
      </c>
      <c r="E470" s="4">
        <v>9.8951652889999995</v>
      </c>
      <c r="F470" s="3">
        <v>3.91</v>
      </c>
    </row>
    <row r="471" spans="1:6" x14ac:dyDescent="0.35">
      <c r="A471" s="2">
        <v>1910.02</v>
      </c>
      <c r="B471" s="3">
        <v>9.7200000000000006</v>
      </c>
      <c r="C471" s="4">
        <v>0.44500000000000001</v>
      </c>
      <c r="D471" s="4">
        <v>0.755</v>
      </c>
      <c r="E471" s="4">
        <v>9.8951652889999995</v>
      </c>
      <c r="F471" s="3">
        <f>F470*11/12+F482*1/12</f>
        <v>3.9158333333333335</v>
      </c>
    </row>
    <row r="472" spans="1:6" x14ac:dyDescent="0.35">
      <c r="A472" s="2">
        <v>1910.03</v>
      </c>
      <c r="B472" s="3">
        <v>9.9600000000000009</v>
      </c>
      <c r="C472" s="4">
        <v>0.44750000000000001</v>
      </c>
      <c r="D472" s="4">
        <v>0.75249999999999995</v>
      </c>
      <c r="E472" s="4">
        <v>10.08541488</v>
      </c>
      <c r="F472" s="3">
        <f>F470*10/12+F482*2/12</f>
        <v>3.9216666666666669</v>
      </c>
    </row>
    <row r="473" spans="1:6" x14ac:dyDescent="0.35">
      <c r="A473" s="2">
        <v>1910.04</v>
      </c>
      <c r="B473" s="3">
        <v>9.7200000000000006</v>
      </c>
      <c r="C473" s="4">
        <v>0.45</v>
      </c>
      <c r="D473" s="4">
        <v>0.75</v>
      </c>
      <c r="E473" s="4">
        <v>10.180580170000001</v>
      </c>
      <c r="F473" s="3">
        <f>F470*9/12+F482*3/12</f>
        <v>3.9274999999999998</v>
      </c>
    </row>
    <row r="474" spans="1:6" x14ac:dyDescent="0.35">
      <c r="A474" s="2">
        <v>1910.05</v>
      </c>
      <c r="B474" s="3">
        <v>9.56</v>
      </c>
      <c r="C474" s="4">
        <v>0.45250000000000001</v>
      </c>
      <c r="D474" s="4">
        <v>0.74750000000000005</v>
      </c>
      <c r="E474" s="4">
        <v>9.9903305790000001</v>
      </c>
      <c r="F474" s="3">
        <f>F470*8/12+F482*4/12</f>
        <v>3.9333333333333336</v>
      </c>
    </row>
    <row r="475" spans="1:6" x14ac:dyDescent="0.35">
      <c r="A475" s="2">
        <v>1910.06</v>
      </c>
      <c r="B475" s="3">
        <v>9.1</v>
      </c>
      <c r="C475" s="4">
        <v>0.45500000000000002</v>
      </c>
      <c r="D475" s="4">
        <v>0.745</v>
      </c>
      <c r="E475" s="4">
        <v>9.8951652889999995</v>
      </c>
      <c r="F475" s="3">
        <f>F470*7/12+F482*5/12</f>
        <v>3.9391666666666665</v>
      </c>
    </row>
    <row r="476" spans="1:6" x14ac:dyDescent="0.35">
      <c r="A476" s="2">
        <v>1910.07</v>
      </c>
      <c r="B476" s="3">
        <v>8.64</v>
      </c>
      <c r="C476" s="4">
        <v>0.45750000000000002</v>
      </c>
      <c r="D476" s="4">
        <v>0.74250000000000005</v>
      </c>
      <c r="E476" s="4">
        <v>9.8951652889999995</v>
      </c>
      <c r="F476" s="3">
        <f>F470*6/12+F482*6/12</f>
        <v>3.9450000000000003</v>
      </c>
    </row>
    <row r="477" spans="1:6" x14ac:dyDescent="0.35">
      <c r="A477" s="2">
        <v>1910.08</v>
      </c>
      <c r="B477" s="3">
        <v>8.85</v>
      </c>
      <c r="C477" s="4">
        <v>0.46</v>
      </c>
      <c r="D477" s="4">
        <v>0.74</v>
      </c>
      <c r="E477" s="4">
        <v>9.8000000000000007</v>
      </c>
      <c r="F477" s="3">
        <f>F470*5/12+F482*7/12</f>
        <v>3.9508333333333336</v>
      </c>
    </row>
    <row r="478" spans="1:6" x14ac:dyDescent="0.35">
      <c r="A478" s="2">
        <v>1910.09</v>
      </c>
      <c r="B478" s="3">
        <v>8.91</v>
      </c>
      <c r="C478" s="4">
        <v>0.46250000000000002</v>
      </c>
      <c r="D478" s="4">
        <v>0.73750000000000004</v>
      </c>
      <c r="E478" s="4">
        <v>9.7048347110000002</v>
      </c>
      <c r="F478" s="3">
        <f>F470*4/12+F482*8/12</f>
        <v>3.956666666666667</v>
      </c>
    </row>
    <row r="479" spans="1:6" x14ac:dyDescent="0.35">
      <c r="A479" s="2">
        <v>1910.1</v>
      </c>
      <c r="B479" s="3">
        <v>9.32</v>
      </c>
      <c r="C479" s="4">
        <v>0.46500000000000002</v>
      </c>
      <c r="D479" s="4">
        <v>0.73499999999999999</v>
      </c>
      <c r="E479" s="4">
        <v>9.4194198349999994</v>
      </c>
      <c r="F479" s="3">
        <f>F470*3/12+F482*9/12</f>
        <v>3.9624999999999999</v>
      </c>
    </row>
    <row r="480" spans="1:6" x14ac:dyDescent="0.35">
      <c r="A480" s="2">
        <v>1910.11</v>
      </c>
      <c r="B480" s="3">
        <v>9.31</v>
      </c>
      <c r="C480" s="4">
        <v>0.46750000000000003</v>
      </c>
      <c r="D480" s="4">
        <v>0.73250000000000004</v>
      </c>
      <c r="E480" s="4">
        <v>9.229089256</v>
      </c>
      <c r="F480" s="3">
        <f>F470*2/12+F482*10/12</f>
        <v>3.9683333333333333</v>
      </c>
    </row>
    <row r="481" spans="1:6" x14ac:dyDescent="0.35">
      <c r="A481" s="2">
        <v>1910.12</v>
      </c>
      <c r="B481" s="3">
        <v>9.0500000000000007</v>
      </c>
      <c r="C481" s="4">
        <v>0.47</v>
      </c>
      <c r="D481" s="4">
        <v>0.73</v>
      </c>
      <c r="E481" s="4">
        <v>9.229089256</v>
      </c>
      <c r="F481" s="3">
        <f>F470*1/12+F482*11/12</f>
        <v>3.9741666666666666</v>
      </c>
    </row>
    <row r="482" spans="1:6" x14ac:dyDescent="0.35">
      <c r="A482" s="2">
        <v>1911.01</v>
      </c>
      <c r="B482" s="3">
        <v>9.27</v>
      </c>
      <c r="C482" s="4">
        <v>0.47</v>
      </c>
      <c r="D482" s="4">
        <v>0.71830000000000005</v>
      </c>
      <c r="E482" s="4">
        <v>9.229089256</v>
      </c>
      <c r="F482" s="3">
        <v>3.98</v>
      </c>
    </row>
    <row r="483" spans="1:6" x14ac:dyDescent="0.35">
      <c r="A483" s="2">
        <v>1911.02</v>
      </c>
      <c r="B483" s="3">
        <v>9.43</v>
      </c>
      <c r="C483" s="4">
        <v>0.47</v>
      </c>
      <c r="D483" s="4">
        <v>0.70669999999999999</v>
      </c>
      <c r="E483" s="4">
        <v>8.9436743799999991</v>
      </c>
      <c r="F483" s="3">
        <f>F482*11/12+F494*1/12</f>
        <v>3.9824999999999999</v>
      </c>
    </row>
    <row r="484" spans="1:6" x14ac:dyDescent="0.35">
      <c r="A484" s="2">
        <v>1911.03</v>
      </c>
      <c r="B484" s="3">
        <v>9.32</v>
      </c>
      <c r="C484" s="4">
        <v>0.47</v>
      </c>
      <c r="D484" s="4">
        <v>0.69499999999999995</v>
      </c>
      <c r="E484" s="4">
        <v>9.0388396689999997</v>
      </c>
      <c r="F484" s="3">
        <f>F482*10/12+F494*2/12</f>
        <v>3.9849999999999999</v>
      </c>
    </row>
    <row r="485" spans="1:6" x14ac:dyDescent="0.35">
      <c r="A485" s="2">
        <v>1911.04</v>
      </c>
      <c r="B485" s="3">
        <v>9.2799999999999994</v>
      </c>
      <c r="C485" s="4">
        <v>0.47</v>
      </c>
      <c r="D485" s="4">
        <v>0.68330000000000002</v>
      </c>
      <c r="E485" s="4">
        <v>8.7534247930000006</v>
      </c>
      <c r="F485" s="3">
        <f>F482*9/12+F494*3/12</f>
        <v>3.9874999999999998</v>
      </c>
    </row>
    <row r="486" spans="1:6" x14ac:dyDescent="0.35">
      <c r="A486" s="2">
        <v>1911.05</v>
      </c>
      <c r="B486" s="3">
        <v>9.48</v>
      </c>
      <c r="C486" s="4">
        <v>0.47</v>
      </c>
      <c r="D486" s="4">
        <v>0.67169999999999996</v>
      </c>
      <c r="E486" s="4">
        <v>8.7534247930000006</v>
      </c>
      <c r="F486" s="3">
        <f>F482*8/12+F494*4/12</f>
        <v>3.99</v>
      </c>
    </row>
    <row r="487" spans="1:6" x14ac:dyDescent="0.35">
      <c r="A487" s="2">
        <v>1911.06</v>
      </c>
      <c r="B487" s="3">
        <v>9.67</v>
      </c>
      <c r="C487" s="4">
        <v>0.47</v>
      </c>
      <c r="D487" s="4">
        <v>0.66</v>
      </c>
      <c r="E487" s="4">
        <v>8.7534247930000006</v>
      </c>
      <c r="F487" s="3">
        <f>F482*7/12+F494*5/12</f>
        <v>3.9924999999999997</v>
      </c>
    </row>
    <row r="488" spans="1:6" x14ac:dyDescent="0.35">
      <c r="A488" s="2">
        <v>1911.07</v>
      </c>
      <c r="B488" s="3">
        <v>9.6300000000000008</v>
      </c>
      <c r="C488" s="4">
        <v>0.47</v>
      </c>
      <c r="D488" s="4">
        <v>0.64829999999999999</v>
      </c>
      <c r="E488" s="4">
        <v>8.8485090910000004</v>
      </c>
      <c r="F488" s="3">
        <f>F482*6/12+F494*6/12</f>
        <v>3.9950000000000001</v>
      </c>
    </row>
    <row r="489" spans="1:6" x14ac:dyDescent="0.35">
      <c r="A489" s="2">
        <v>1911.08</v>
      </c>
      <c r="B489" s="3">
        <v>9.17</v>
      </c>
      <c r="C489" s="4">
        <v>0.47</v>
      </c>
      <c r="D489" s="4">
        <v>0.63670000000000004</v>
      </c>
      <c r="E489" s="4">
        <v>9.1340049590000003</v>
      </c>
      <c r="F489" s="3">
        <f>F482*5/12+F494*7/12</f>
        <v>3.9975000000000001</v>
      </c>
    </row>
    <row r="490" spans="1:6" x14ac:dyDescent="0.35">
      <c r="A490" s="2">
        <v>1911.09</v>
      </c>
      <c r="B490" s="3">
        <v>8.67</v>
      </c>
      <c r="C490" s="4">
        <v>0.47</v>
      </c>
      <c r="D490" s="4">
        <v>0.625</v>
      </c>
      <c r="E490" s="4">
        <v>9.229089256</v>
      </c>
      <c r="F490" s="3">
        <f>F482*4/12+F494*8/12</f>
        <v>4</v>
      </c>
    </row>
    <row r="491" spans="1:6" x14ac:dyDescent="0.35">
      <c r="A491" s="2">
        <v>1911.1</v>
      </c>
      <c r="B491" s="3">
        <v>8.7200000000000006</v>
      </c>
      <c r="C491" s="4">
        <v>0.47</v>
      </c>
      <c r="D491" s="4">
        <v>0.61329999999999996</v>
      </c>
      <c r="E491" s="4">
        <v>9.229089256</v>
      </c>
      <c r="F491" s="3">
        <f>F482*3/12+F494*9/12</f>
        <v>4.0024999999999995</v>
      </c>
    </row>
    <row r="492" spans="1:6" x14ac:dyDescent="0.35">
      <c r="A492" s="2">
        <v>1911.11</v>
      </c>
      <c r="B492" s="3">
        <v>9.07</v>
      </c>
      <c r="C492" s="4">
        <v>0.47</v>
      </c>
      <c r="D492" s="4">
        <v>0.60170000000000001</v>
      </c>
      <c r="E492" s="4">
        <v>9.1340049590000003</v>
      </c>
      <c r="F492" s="3">
        <f>F482*2/12+F494*10/12</f>
        <v>4.0049999999999999</v>
      </c>
    </row>
    <row r="493" spans="1:6" x14ac:dyDescent="0.35">
      <c r="A493" s="2">
        <v>1911.12</v>
      </c>
      <c r="B493" s="3">
        <v>9.11</v>
      </c>
      <c r="C493" s="4">
        <v>0.47</v>
      </c>
      <c r="D493" s="4">
        <v>0.59</v>
      </c>
      <c r="E493" s="4">
        <v>9.0388396689999997</v>
      </c>
      <c r="F493" s="3">
        <f>F482*1/12+F494*11/12</f>
        <v>4.0075000000000003</v>
      </c>
    </row>
    <row r="494" spans="1:6" x14ac:dyDescent="0.35">
      <c r="A494" s="2">
        <v>1912.01</v>
      </c>
      <c r="B494" s="3">
        <v>9.1199999999999992</v>
      </c>
      <c r="C494" s="4">
        <v>0.4708</v>
      </c>
      <c r="D494" s="4">
        <v>0.59919999999999995</v>
      </c>
      <c r="E494" s="4">
        <v>9.1340049590000003</v>
      </c>
      <c r="F494" s="3">
        <v>4.01</v>
      </c>
    </row>
    <row r="495" spans="1:6" x14ac:dyDescent="0.35">
      <c r="A495" s="2">
        <v>1912.02</v>
      </c>
      <c r="B495" s="3">
        <v>9.0399999999999991</v>
      </c>
      <c r="C495" s="4">
        <v>0.47170000000000001</v>
      </c>
      <c r="D495" s="4">
        <v>0.60829999999999995</v>
      </c>
      <c r="E495" s="4">
        <v>9.229089256</v>
      </c>
      <c r="F495" s="3">
        <f>F494*11/12+F506*1/12</f>
        <v>4.0466666666666669</v>
      </c>
    </row>
    <row r="496" spans="1:6" x14ac:dyDescent="0.35">
      <c r="A496" s="2">
        <v>1912.03</v>
      </c>
      <c r="B496" s="3">
        <v>9.3000000000000007</v>
      </c>
      <c r="C496" s="4">
        <v>0.47249999999999998</v>
      </c>
      <c r="D496" s="4">
        <v>0.61750000000000005</v>
      </c>
      <c r="E496" s="4">
        <v>9.4194198349999994</v>
      </c>
      <c r="F496" s="3">
        <f>F494*10/12+F506*2/12</f>
        <v>4.083333333333333</v>
      </c>
    </row>
    <row r="497" spans="1:6" x14ac:dyDescent="0.35">
      <c r="A497" s="2">
        <v>1912.04</v>
      </c>
      <c r="B497" s="3">
        <v>9.59</v>
      </c>
      <c r="C497" s="4">
        <v>0.4733</v>
      </c>
      <c r="D497" s="4">
        <v>0.62670000000000003</v>
      </c>
      <c r="E497" s="4">
        <v>9.7048347110000002</v>
      </c>
      <c r="F497" s="3">
        <f>F494*9/12+F506*3/12</f>
        <v>4.12</v>
      </c>
    </row>
    <row r="498" spans="1:6" x14ac:dyDescent="0.35">
      <c r="A498" s="2">
        <v>1912.05</v>
      </c>
      <c r="B498" s="3">
        <v>9.58</v>
      </c>
      <c r="C498" s="4">
        <v>0.47420000000000001</v>
      </c>
      <c r="D498" s="4">
        <v>0.63580000000000003</v>
      </c>
      <c r="E498" s="4">
        <v>9.7048347110000002</v>
      </c>
      <c r="F498" s="3">
        <f>F494*8/12+F506*4/12</f>
        <v>4.1566666666666663</v>
      </c>
    </row>
    <row r="499" spans="1:6" x14ac:dyDescent="0.35">
      <c r="A499" s="2">
        <v>1912.06</v>
      </c>
      <c r="B499" s="3">
        <v>9.58</v>
      </c>
      <c r="C499" s="4">
        <v>0.47499999999999998</v>
      </c>
      <c r="D499" s="4">
        <v>0.64500000000000002</v>
      </c>
      <c r="E499" s="4">
        <v>9.6096694209999995</v>
      </c>
      <c r="F499" s="3">
        <f>F494*7/12+F506*5/12</f>
        <v>4.1933333333333334</v>
      </c>
    </row>
    <row r="500" spans="1:6" x14ac:dyDescent="0.35">
      <c r="A500" s="2">
        <v>1912.07</v>
      </c>
      <c r="B500" s="3">
        <v>9.59</v>
      </c>
      <c r="C500" s="4">
        <v>0.4758</v>
      </c>
      <c r="D500" s="4">
        <v>0.6542</v>
      </c>
      <c r="E500" s="4">
        <v>9.6096694209999995</v>
      </c>
      <c r="F500" s="3">
        <f>F494*6/12+F506*6/12</f>
        <v>4.2300000000000004</v>
      </c>
    </row>
    <row r="501" spans="1:6" x14ac:dyDescent="0.35">
      <c r="A501" s="2">
        <v>1912.08</v>
      </c>
      <c r="B501" s="3">
        <v>9.81</v>
      </c>
      <c r="C501" s="4">
        <v>0.47670000000000001</v>
      </c>
      <c r="D501" s="4">
        <v>0.6633</v>
      </c>
      <c r="E501" s="4">
        <v>9.7048347110000002</v>
      </c>
      <c r="F501" s="3">
        <f>F494*5/12+F506*7/12</f>
        <v>4.2666666666666666</v>
      </c>
    </row>
    <row r="502" spans="1:6" x14ac:dyDescent="0.35">
      <c r="A502" s="2">
        <v>1912.09</v>
      </c>
      <c r="B502" s="3">
        <v>9.86</v>
      </c>
      <c r="C502" s="4">
        <v>0.47749999999999998</v>
      </c>
      <c r="D502" s="4">
        <v>0.67249999999999999</v>
      </c>
      <c r="E502" s="4">
        <v>9.8000000000000007</v>
      </c>
      <c r="F502" s="3">
        <f>F494*4/12+F506*8/12</f>
        <v>4.3033333333333337</v>
      </c>
    </row>
    <row r="503" spans="1:6" x14ac:dyDescent="0.35">
      <c r="A503" s="2">
        <v>1912.1</v>
      </c>
      <c r="B503" s="3">
        <v>9.84</v>
      </c>
      <c r="C503" s="4">
        <v>0.4783</v>
      </c>
      <c r="D503" s="4">
        <v>0.68169999999999997</v>
      </c>
      <c r="E503" s="4">
        <v>9.8000000000000007</v>
      </c>
      <c r="F503" s="3">
        <f>F494*3/12+F506*9/12</f>
        <v>4.34</v>
      </c>
    </row>
    <row r="504" spans="1:6" x14ac:dyDescent="0.35">
      <c r="A504" s="2">
        <v>1912.11</v>
      </c>
      <c r="B504" s="3">
        <v>9.73</v>
      </c>
      <c r="C504" s="4">
        <v>0.47920000000000001</v>
      </c>
      <c r="D504" s="4">
        <v>0.69079999999999997</v>
      </c>
      <c r="E504" s="4">
        <v>9.8000000000000007</v>
      </c>
      <c r="F504" s="3">
        <f>F494*2/12+F506*10/12</f>
        <v>4.3766666666666669</v>
      </c>
    </row>
    <row r="505" spans="1:6" x14ac:dyDescent="0.35">
      <c r="A505" s="2">
        <v>1912.12</v>
      </c>
      <c r="B505" s="3">
        <v>9.3800000000000008</v>
      </c>
      <c r="C505" s="4">
        <v>0.48</v>
      </c>
      <c r="D505" s="4">
        <v>0.7</v>
      </c>
      <c r="E505" s="4">
        <v>9.7048347110000002</v>
      </c>
      <c r="F505" s="3">
        <f>F494*1/12+F506*11/12</f>
        <v>4.4133333333333331</v>
      </c>
    </row>
    <row r="506" spans="1:6" x14ac:dyDescent="0.35">
      <c r="A506" s="2">
        <v>1913.01</v>
      </c>
      <c r="B506" s="3">
        <v>9.3000000000000007</v>
      </c>
      <c r="C506" s="4">
        <v>0.48</v>
      </c>
      <c r="D506" s="4">
        <v>0.69420000000000004</v>
      </c>
      <c r="E506" s="4">
        <v>9.8000000000000007</v>
      </c>
      <c r="F506" s="3">
        <v>4.45</v>
      </c>
    </row>
    <row r="507" spans="1:6" x14ac:dyDescent="0.35">
      <c r="A507" s="2">
        <v>1913.02</v>
      </c>
      <c r="B507" s="3">
        <v>8.9700000000000006</v>
      </c>
      <c r="C507" s="4">
        <v>0.48</v>
      </c>
      <c r="D507" s="4">
        <v>0.68830000000000002</v>
      </c>
      <c r="E507" s="4">
        <v>9.8000000000000007</v>
      </c>
      <c r="F507" s="3">
        <f>F506*11/12+F518*1/12</f>
        <v>4.4258333333333333</v>
      </c>
    </row>
    <row r="508" spans="1:6" x14ac:dyDescent="0.35">
      <c r="A508" s="2">
        <v>1913.03</v>
      </c>
      <c r="B508" s="3">
        <v>8.8000000000000007</v>
      </c>
      <c r="C508" s="4">
        <v>0.48</v>
      </c>
      <c r="D508" s="4">
        <v>0.6825</v>
      </c>
      <c r="E508" s="4">
        <v>9.8000000000000007</v>
      </c>
      <c r="F508" s="3">
        <f>F506*10/12+F518*2/12</f>
        <v>4.4016666666666673</v>
      </c>
    </row>
    <row r="509" spans="1:6" x14ac:dyDescent="0.35">
      <c r="A509" s="2">
        <v>1913.04</v>
      </c>
      <c r="B509" s="3">
        <v>8.7899999999999991</v>
      </c>
      <c r="C509" s="4">
        <v>0.48</v>
      </c>
      <c r="D509" s="4">
        <v>0.67669999999999997</v>
      </c>
      <c r="E509" s="4">
        <v>9.8000000000000007</v>
      </c>
      <c r="F509" s="3">
        <f>F506*9/12+F518*3/12</f>
        <v>4.3775000000000004</v>
      </c>
    </row>
    <row r="510" spans="1:6" x14ac:dyDescent="0.35">
      <c r="A510" s="2">
        <v>1913.05</v>
      </c>
      <c r="B510" s="3">
        <v>8.5500000000000007</v>
      </c>
      <c r="C510" s="4">
        <v>0.48</v>
      </c>
      <c r="D510" s="4">
        <v>0.67079999999999995</v>
      </c>
      <c r="E510" s="4">
        <v>9.6999999999999993</v>
      </c>
      <c r="F510" s="3">
        <f>F506*8/12+F518*4/12</f>
        <v>4.3533333333333335</v>
      </c>
    </row>
    <row r="511" spans="1:6" x14ac:dyDescent="0.35">
      <c r="A511" s="2">
        <v>1913.06</v>
      </c>
      <c r="B511" s="3">
        <v>8.1199999999999992</v>
      </c>
      <c r="C511" s="4">
        <v>0.48</v>
      </c>
      <c r="D511" s="4">
        <v>0.66500000000000004</v>
      </c>
      <c r="E511" s="4">
        <v>9.8000000000000007</v>
      </c>
      <c r="F511" s="3">
        <f>F506*7/12+F518*5/12</f>
        <v>4.3291666666666675</v>
      </c>
    </row>
    <row r="512" spans="1:6" x14ac:dyDescent="0.35">
      <c r="A512" s="2">
        <v>1913.07</v>
      </c>
      <c r="B512" s="3">
        <v>8.23</v>
      </c>
      <c r="C512" s="4">
        <v>0.48</v>
      </c>
      <c r="D512" s="4">
        <v>0.65920000000000001</v>
      </c>
      <c r="E512" s="4">
        <v>9.9</v>
      </c>
      <c r="F512" s="3">
        <f>F506*6/12+F518*6/12</f>
        <v>4.3049999999999997</v>
      </c>
    </row>
    <row r="513" spans="1:6" x14ac:dyDescent="0.35">
      <c r="A513" s="2">
        <v>1913.08</v>
      </c>
      <c r="B513" s="3">
        <v>8.4499999999999993</v>
      </c>
      <c r="C513" s="4">
        <v>0.48</v>
      </c>
      <c r="D513" s="4">
        <v>0.65329999999999999</v>
      </c>
      <c r="E513" s="4">
        <v>9.9</v>
      </c>
      <c r="F513" s="3">
        <f>F506*5/12+F518*7/12</f>
        <v>4.2808333333333337</v>
      </c>
    </row>
    <row r="514" spans="1:6" x14ac:dyDescent="0.35">
      <c r="A514" s="2">
        <v>1913.09</v>
      </c>
      <c r="B514" s="3">
        <v>8.5299999999999994</v>
      </c>
      <c r="C514" s="4">
        <v>0.48</v>
      </c>
      <c r="D514" s="4">
        <v>0.64749999999999996</v>
      </c>
      <c r="E514" s="4">
        <v>10</v>
      </c>
      <c r="F514" s="3">
        <f>F506*4/12+F518*8/12</f>
        <v>4.2566666666666668</v>
      </c>
    </row>
    <row r="515" spans="1:6" x14ac:dyDescent="0.35">
      <c r="A515" s="2">
        <v>1913.1</v>
      </c>
      <c r="B515" s="3">
        <v>8.26</v>
      </c>
      <c r="C515" s="4">
        <v>0.48</v>
      </c>
      <c r="D515" s="4">
        <v>0.64170000000000005</v>
      </c>
      <c r="E515" s="4">
        <v>10</v>
      </c>
      <c r="F515" s="3">
        <f>F506*3/12+F518*9/12</f>
        <v>4.2324999999999999</v>
      </c>
    </row>
    <row r="516" spans="1:6" x14ac:dyDescent="0.35">
      <c r="A516" s="2">
        <v>1913.11</v>
      </c>
      <c r="B516" s="3">
        <v>8.0500000000000007</v>
      </c>
      <c r="C516" s="4">
        <v>0.48</v>
      </c>
      <c r="D516" s="4">
        <v>0.63580000000000003</v>
      </c>
      <c r="E516" s="4">
        <v>10.1</v>
      </c>
      <c r="F516" s="3">
        <f>F506*2/12+F518*10/12</f>
        <v>4.2083333333333339</v>
      </c>
    </row>
    <row r="517" spans="1:6" x14ac:dyDescent="0.35">
      <c r="A517" s="2">
        <v>1913.12</v>
      </c>
      <c r="B517" s="3">
        <v>8.0399999999999991</v>
      </c>
      <c r="C517" s="4">
        <v>0.48</v>
      </c>
      <c r="D517" s="4">
        <v>0.63</v>
      </c>
      <c r="E517" s="4">
        <v>10</v>
      </c>
      <c r="F517" s="3">
        <f>F506*1/12+F518*11/12</f>
        <v>4.184166666666667</v>
      </c>
    </row>
    <row r="518" spans="1:6" x14ac:dyDescent="0.35">
      <c r="A518" s="2">
        <v>1914.01</v>
      </c>
      <c r="B518" s="3">
        <v>8.3699999999999992</v>
      </c>
      <c r="C518" s="4">
        <v>0.47499999999999998</v>
      </c>
      <c r="D518" s="4">
        <v>0.62080000000000002</v>
      </c>
      <c r="E518" s="4">
        <v>10</v>
      </c>
      <c r="F518" s="3">
        <v>4.16</v>
      </c>
    </row>
    <row r="519" spans="1:6" x14ac:dyDescent="0.35">
      <c r="A519" s="2">
        <v>1914.02</v>
      </c>
      <c r="B519" s="3">
        <v>8.48</v>
      </c>
      <c r="C519" s="4">
        <v>0.47</v>
      </c>
      <c r="D519" s="4">
        <v>0.61170000000000002</v>
      </c>
      <c r="E519" s="4">
        <v>9.9</v>
      </c>
      <c r="F519" s="3">
        <f>F518*11/12+F530*1/12</f>
        <v>4.166666666666667</v>
      </c>
    </row>
    <row r="520" spans="1:6" x14ac:dyDescent="0.35">
      <c r="A520" s="2">
        <v>1914.03</v>
      </c>
      <c r="B520" s="3">
        <v>8.32</v>
      </c>
      <c r="C520" s="4">
        <v>0.46500000000000002</v>
      </c>
      <c r="D520" s="4">
        <v>0.60250000000000004</v>
      </c>
      <c r="E520" s="4">
        <v>9.9</v>
      </c>
      <c r="F520" s="3">
        <f>F518*10/12+F530*2/12</f>
        <v>4.1733333333333338</v>
      </c>
    </row>
    <row r="521" spans="1:6" x14ac:dyDescent="0.35">
      <c r="A521" s="2">
        <v>1914.04</v>
      </c>
      <c r="B521" s="3">
        <v>8.1199999999999992</v>
      </c>
      <c r="C521" s="4">
        <v>0.46</v>
      </c>
      <c r="D521" s="4">
        <v>0.59330000000000005</v>
      </c>
      <c r="E521" s="4">
        <v>9.8000000000000007</v>
      </c>
      <c r="F521" s="3">
        <f>F518*9/12+F530*3/12</f>
        <v>4.18</v>
      </c>
    </row>
    <row r="522" spans="1:6" x14ac:dyDescent="0.35">
      <c r="A522" s="2">
        <v>1914.05</v>
      </c>
      <c r="B522" s="3">
        <v>8.17</v>
      </c>
      <c r="C522" s="4">
        <v>0.45500000000000002</v>
      </c>
      <c r="D522" s="4">
        <v>0.58420000000000005</v>
      </c>
      <c r="E522" s="4">
        <v>9.9</v>
      </c>
      <c r="F522" s="3">
        <f>F518*8/12+F530*4/12</f>
        <v>4.1866666666666665</v>
      </c>
    </row>
    <row r="523" spans="1:6" x14ac:dyDescent="0.35">
      <c r="A523" s="2">
        <v>1914.06</v>
      </c>
      <c r="B523" s="3">
        <v>8.1300000000000008</v>
      </c>
      <c r="C523" s="4">
        <v>0.45</v>
      </c>
      <c r="D523" s="4">
        <v>0.57499999999999996</v>
      </c>
      <c r="E523" s="4">
        <v>9.9</v>
      </c>
      <c r="F523" s="3">
        <f>F518*7/12+F530*5/12</f>
        <v>4.1933333333333334</v>
      </c>
    </row>
    <row r="524" spans="1:6" x14ac:dyDescent="0.35">
      <c r="A524" s="2">
        <v>1914.07</v>
      </c>
      <c r="B524" s="3">
        <v>7.68</v>
      </c>
      <c r="C524" s="4">
        <v>0.44500000000000001</v>
      </c>
      <c r="D524" s="4">
        <v>0.56579999999999997</v>
      </c>
      <c r="E524" s="4">
        <v>10</v>
      </c>
      <c r="F524" s="3">
        <f>F518*6/12+F530*6/12</f>
        <v>4.2</v>
      </c>
    </row>
    <row r="525" spans="1:6" x14ac:dyDescent="0.35">
      <c r="A525" s="2">
        <v>1914.08</v>
      </c>
      <c r="B525" s="3">
        <v>7.68</v>
      </c>
      <c r="C525" s="4">
        <v>0.44</v>
      </c>
      <c r="D525" s="4">
        <v>0.55669999999999997</v>
      </c>
      <c r="E525" s="4">
        <v>10.199999999999999</v>
      </c>
      <c r="F525" s="3">
        <f>F518*5/12+F530*7/12</f>
        <v>4.206666666666667</v>
      </c>
    </row>
    <row r="526" spans="1:6" x14ac:dyDescent="0.35">
      <c r="A526" s="2">
        <v>1914.09</v>
      </c>
      <c r="B526" s="3">
        <v>7.68</v>
      </c>
      <c r="C526" s="4">
        <v>0.435</v>
      </c>
      <c r="D526" s="4">
        <v>0.54749999999999999</v>
      </c>
      <c r="E526" s="4">
        <v>10.199999999999999</v>
      </c>
      <c r="F526" s="3">
        <f>F518*4/12+F530*8/12</f>
        <v>4.2133333333333329</v>
      </c>
    </row>
    <row r="527" spans="1:6" x14ac:dyDescent="0.35">
      <c r="A527" s="2">
        <v>1914.1</v>
      </c>
      <c r="B527" s="3">
        <v>7.68</v>
      </c>
      <c r="C527" s="4">
        <v>0.43</v>
      </c>
      <c r="D527" s="4">
        <v>0.5383</v>
      </c>
      <c r="E527" s="4">
        <v>10.1</v>
      </c>
      <c r="F527" s="3">
        <f>F518*3/12+F530*9/12</f>
        <v>4.2200000000000006</v>
      </c>
    </row>
    <row r="528" spans="1:6" x14ac:dyDescent="0.35">
      <c r="A528" s="2">
        <v>1914.11</v>
      </c>
      <c r="B528" s="3">
        <v>7.68</v>
      </c>
      <c r="C528" s="4">
        <v>0.42499999999999999</v>
      </c>
      <c r="D528" s="4">
        <v>0.5292</v>
      </c>
      <c r="E528" s="4">
        <v>10.199999999999999</v>
      </c>
      <c r="F528" s="3">
        <f>F518*2/12+F530*10/12</f>
        <v>4.2266666666666666</v>
      </c>
    </row>
    <row r="529" spans="1:6" x14ac:dyDescent="0.35">
      <c r="A529" s="2">
        <v>1914.12</v>
      </c>
      <c r="B529" s="3">
        <v>7.35</v>
      </c>
      <c r="C529" s="4">
        <v>0.42</v>
      </c>
      <c r="D529" s="4">
        <v>0.52</v>
      </c>
      <c r="E529" s="4">
        <v>10.1</v>
      </c>
      <c r="F529" s="3">
        <f>F518*1/12+F530*11/12</f>
        <v>4.2333333333333334</v>
      </c>
    </row>
    <row r="530" spans="1:6" x14ac:dyDescent="0.35">
      <c r="A530" s="2">
        <v>1915.01</v>
      </c>
      <c r="B530" s="3">
        <v>7.48</v>
      </c>
      <c r="C530" s="4">
        <v>0.42080000000000001</v>
      </c>
      <c r="D530" s="4">
        <v>0.55000000000000004</v>
      </c>
      <c r="E530" s="4">
        <v>10.1</v>
      </c>
      <c r="F530" s="3">
        <v>4.24</v>
      </c>
    </row>
    <row r="531" spans="1:6" x14ac:dyDescent="0.35">
      <c r="A531" s="2">
        <v>1915.02</v>
      </c>
      <c r="B531" s="3">
        <v>7.38</v>
      </c>
      <c r="C531" s="4">
        <v>0.42170000000000002</v>
      </c>
      <c r="D531" s="4">
        <v>0.57999999999999996</v>
      </c>
      <c r="E531" s="4">
        <v>10</v>
      </c>
      <c r="F531" s="3">
        <f>F530*11/12+F542*1/12</f>
        <v>4.2241666666666671</v>
      </c>
    </row>
    <row r="532" spans="1:6" x14ac:dyDescent="0.35">
      <c r="A532" s="2">
        <v>1915.03</v>
      </c>
      <c r="B532" s="3">
        <v>7.57</v>
      </c>
      <c r="C532" s="4">
        <v>0.42249999999999999</v>
      </c>
      <c r="D532" s="4">
        <v>0.61</v>
      </c>
      <c r="E532" s="4">
        <v>9.9</v>
      </c>
      <c r="F532" s="3">
        <f>F530*10/12+F542*2/12</f>
        <v>4.2083333333333339</v>
      </c>
    </row>
    <row r="533" spans="1:6" x14ac:dyDescent="0.35">
      <c r="A533" s="2">
        <v>1915.04</v>
      </c>
      <c r="B533" s="3">
        <v>8.14</v>
      </c>
      <c r="C533" s="4">
        <v>0.42330000000000001</v>
      </c>
      <c r="D533" s="4">
        <v>0.64</v>
      </c>
      <c r="E533" s="4">
        <v>10</v>
      </c>
      <c r="F533" s="3">
        <f>F530*9/12+F542*3/12</f>
        <v>4.1924999999999999</v>
      </c>
    </row>
    <row r="534" spans="1:6" x14ac:dyDescent="0.35">
      <c r="A534" s="2">
        <v>1915.05</v>
      </c>
      <c r="B534" s="3">
        <v>7.95</v>
      </c>
      <c r="C534" s="4">
        <v>0.42420000000000002</v>
      </c>
      <c r="D534" s="4">
        <v>0.67</v>
      </c>
      <c r="E534" s="4">
        <v>10.1</v>
      </c>
      <c r="F534" s="3">
        <f>F530*8/12+F542*4/12</f>
        <v>4.1766666666666667</v>
      </c>
    </row>
    <row r="535" spans="1:6" x14ac:dyDescent="0.35">
      <c r="A535" s="2">
        <v>1915.06</v>
      </c>
      <c r="B535" s="3">
        <v>8.0399999999999991</v>
      </c>
      <c r="C535" s="4">
        <v>0.42499999999999999</v>
      </c>
      <c r="D535" s="4">
        <v>0.7</v>
      </c>
      <c r="E535" s="4">
        <v>10.1</v>
      </c>
      <c r="F535" s="3">
        <f>F530*7/12+F542*5/12</f>
        <v>4.1608333333333327</v>
      </c>
    </row>
    <row r="536" spans="1:6" x14ac:dyDescent="0.35">
      <c r="A536" s="2">
        <v>1915.07</v>
      </c>
      <c r="B536" s="3">
        <v>8.01</v>
      </c>
      <c r="C536" s="4">
        <v>0.42580000000000001</v>
      </c>
      <c r="D536" s="4">
        <v>0.73</v>
      </c>
      <c r="E536" s="4">
        <v>10.1</v>
      </c>
      <c r="F536" s="3">
        <f>F530*6/12+F542*6/12</f>
        <v>4.1449999999999996</v>
      </c>
    </row>
    <row r="537" spans="1:6" x14ac:dyDescent="0.35">
      <c r="A537" s="2">
        <v>1915.08</v>
      </c>
      <c r="B537" s="3">
        <v>8.35</v>
      </c>
      <c r="C537" s="4">
        <v>0.42670000000000002</v>
      </c>
      <c r="D537" s="4">
        <v>0.76</v>
      </c>
      <c r="E537" s="4">
        <v>10.1</v>
      </c>
      <c r="F537" s="3">
        <f>F530*5/12+F542*7/12</f>
        <v>4.1291666666666664</v>
      </c>
    </row>
    <row r="538" spans="1:6" x14ac:dyDescent="0.35">
      <c r="A538" s="2">
        <v>1915.09</v>
      </c>
      <c r="B538" s="3">
        <v>8.66</v>
      </c>
      <c r="C538" s="4">
        <v>0.42749999999999999</v>
      </c>
      <c r="D538" s="4">
        <v>0.79</v>
      </c>
      <c r="E538" s="4">
        <v>10.1</v>
      </c>
      <c r="F538" s="3">
        <f>F530*4/12+F542*8/12</f>
        <v>4.1133333333333333</v>
      </c>
    </row>
    <row r="539" spans="1:6" x14ac:dyDescent="0.35">
      <c r="A539" s="2">
        <v>1915.1</v>
      </c>
      <c r="B539" s="3">
        <v>9.14</v>
      </c>
      <c r="C539" s="4">
        <v>0.42830000000000001</v>
      </c>
      <c r="D539" s="4">
        <v>0.82</v>
      </c>
      <c r="E539" s="4">
        <v>10.199999999999999</v>
      </c>
      <c r="F539" s="3">
        <f>F530*3/12+F542*9/12</f>
        <v>4.0975000000000001</v>
      </c>
    </row>
    <row r="540" spans="1:6" x14ac:dyDescent="0.35">
      <c r="A540" s="2">
        <v>1915.11</v>
      </c>
      <c r="B540" s="3">
        <v>9.4600000000000009</v>
      </c>
      <c r="C540" s="4">
        <v>0.42920000000000003</v>
      </c>
      <c r="D540" s="4">
        <v>0.85</v>
      </c>
      <c r="E540" s="4">
        <v>10.3</v>
      </c>
      <c r="F540" s="3">
        <f>F530*2/12+F542*10/12</f>
        <v>4.081666666666667</v>
      </c>
    </row>
    <row r="541" spans="1:6" x14ac:dyDescent="0.35">
      <c r="A541" s="2">
        <v>1915.12</v>
      </c>
      <c r="B541" s="3">
        <v>9.48</v>
      </c>
      <c r="C541" s="4">
        <v>0.43</v>
      </c>
      <c r="D541" s="4">
        <v>0.88</v>
      </c>
      <c r="E541" s="4">
        <v>10.3</v>
      </c>
      <c r="F541" s="3">
        <f>F530*1/12+F542*11/12</f>
        <v>4.065833333333333</v>
      </c>
    </row>
    <row r="542" spans="1:6" x14ac:dyDescent="0.35">
      <c r="A542" s="2">
        <v>1916.01</v>
      </c>
      <c r="B542" s="3">
        <v>9.33</v>
      </c>
      <c r="C542" s="4">
        <v>0.44080000000000003</v>
      </c>
      <c r="D542" s="4">
        <v>0.93420000000000003</v>
      </c>
      <c r="E542" s="4">
        <v>10.4</v>
      </c>
      <c r="F542" s="3">
        <v>4.05</v>
      </c>
    </row>
    <row r="543" spans="1:6" x14ac:dyDescent="0.35">
      <c r="A543" s="2">
        <v>1916.02</v>
      </c>
      <c r="B543" s="3">
        <v>9.1999999999999993</v>
      </c>
      <c r="C543" s="4">
        <v>0.45169999999999999</v>
      </c>
      <c r="D543" s="4">
        <v>0.98829999999999996</v>
      </c>
      <c r="E543" s="4">
        <v>10.4</v>
      </c>
      <c r="F543" s="3">
        <f>F542*11/12+F554*1/12</f>
        <v>4.0649999999999995</v>
      </c>
    </row>
    <row r="544" spans="1:6" x14ac:dyDescent="0.35">
      <c r="A544" s="2">
        <v>1916.03</v>
      </c>
      <c r="B544" s="3">
        <v>9.17</v>
      </c>
      <c r="C544" s="4">
        <v>0.46250000000000002</v>
      </c>
      <c r="D544" s="4">
        <v>1.042</v>
      </c>
      <c r="E544" s="4">
        <v>10.5</v>
      </c>
      <c r="F544" s="3">
        <f>F542*10/12+F554*2/12</f>
        <v>4.08</v>
      </c>
    </row>
    <row r="545" spans="1:6" x14ac:dyDescent="0.35">
      <c r="A545" s="2">
        <v>1916.04</v>
      </c>
      <c r="B545" s="3">
        <v>9.07</v>
      </c>
      <c r="C545" s="4">
        <v>0.4733</v>
      </c>
      <c r="D545" s="4">
        <v>1.097</v>
      </c>
      <c r="E545" s="4">
        <v>10.6</v>
      </c>
      <c r="F545" s="3">
        <f>F542*9/12+F554*3/12</f>
        <v>4.0949999999999998</v>
      </c>
    </row>
    <row r="546" spans="1:6" x14ac:dyDescent="0.35">
      <c r="A546" s="2">
        <v>1916.05</v>
      </c>
      <c r="B546" s="3">
        <v>9.27</v>
      </c>
      <c r="C546" s="4">
        <v>0.48420000000000002</v>
      </c>
      <c r="D546" s="4">
        <v>1.151</v>
      </c>
      <c r="E546" s="4">
        <v>10.7</v>
      </c>
      <c r="F546" s="3">
        <f>F542*8/12+F554*4/12</f>
        <v>4.1099999999999994</v>
      </c>
    </row>
    <row r="547" spans="1:6" x14ac:dyDescent="0.35">
      <c r="A547" s="2">
        <v>1916.06</v>
      </c>
      <c r="B547" s="3">
        <v>9.36</v>
      </c>
      <c r="C547" s="4">
        <v>0.495</v>
      </c>
      <c r="D547" s="4">
        <v>1.2050000000000001</v>
      </c>
      <c r="E547" s="4">
        <v>10.8</v>
      </c>
      <c r="F547" s="3">
        <f>F542*7/12+F554*5/12</f>
        <v>4.125</v>
      </c>
    </row>
    <row r="548" spans="1:6" x14ac:dyDescent="0.35">
      <c r="A548" s="2">
        <v>1916.07</v>
      </c>
      <c r="B548" s="3">
        <v>9.23</v>
      </c>
      <c r="C548" s="4">
        <v>0.50580000000000003</v>
      </c>
      <c r="D548" s="4">
        <v>1.2589999999999999</v>
      </c>
      <c r="E548" s="4">
        <v>10.8</v>
      </c>
      <c r="F548" s="3">
        <f>F542*6/12+F554*6/12</f>
        <v>4.1400000000000006</v>
      </c>
    </row>
    <row r="549" spans="1:6" x14ac:dyDescent="0.35">
      <c r="A549" s="2">
        <v>1916.08</v>
      </c>
      <c r="B549" s="3">
        <v>9.3000000000000007</v>
      </c>
      <c r="C549" s="4">
        <v>0.51670000000000005</v>
      </c>
      <c r="D549" s="4">
        <v>1.3129999999999999</v>
      </c>
      <c r="E549" s="4">
        <v>10.9</v>
      </c>
      <c r="F549" s="3">
        <f>F542*5/12+F554*7/12</f>
        <v>4.1550000000000002</v>
      </c>
    </row>
    <row r="550" spans="1:6" x14ac:dyDescent="0.35">
      <c r="A550" s="2">
        <v>1916.09</v>
      </c>
      <c r="B550" s="3">
        <v>9.68</v>
      </c>
      <c r="C550" s="4">
        <v>0.52749999999999997</v>
      </c>
      <c r="D550" s="4">
        <v>1.3680000000000001</v>
      </c>
      <c r="E550" s="4">
        <v>11.1</v>
      </c>
      <c r="F550" s="3">
        <f>F542*4/12+F554*8/12</f>
        <v>4.17</v>
      </c>
    </row>
    <row r="551" spans="1:6" x14ac:dyDescent="0.35">
      <c r="A551" s="2">
        <v>1916.1</v>
      </c>
      <c r="B551" s="3">
        <v>9.98</v>
      </c>
      <c r="C551" s="4">
        <v>0.5383</v>
      </c>
      <c r="D551" s="4">
        <v>1.4219999999999999</v>
      </c>
      <c r="E551" s="4">
        <v>11.3</v>
      </c>
      <c r="F551" s="3">
        <f>F542*3/12+F554*9/12</f>
        <v>4.1850000000000005</v>
      </c>
    </row>
    <row r="552" spans="1:6" x14ac:dyDescent="0.35">
      <c r="A552" s="2">
        <v>1916.11</v>
      </c>
      <c r="B552" s="3">
        <v>10.210000000000001</v>
      </c>
      <c r="C552" s="4">
        <v>0.54920000000000002</v>
      </c>
      <c r="D552" s="4">
        <v>1.476</v>
      </c>
      <c r="E552" s="4">
        <v>11.5</v>
      </c>
      <c r="F552" s="3">
        <f>F542*2/12+F554*10/12</f>
        <v>4.2</v>
      </c>
    </row>
    <row r="553" spans="1:6" x14ac:dyDescent="0.35">
      <c r="A553" s="2">
        <v>1916.12</v>
      </c>
      <c r="B553" s="3">
        <v>9.8000000000000007</v>
      </c>
      <c r="C553" s="4">
        <v>0.56000000000000005</v>
      </c>
      <c r="D553" s="4">
        <v>1.53</v>
      </c>
      <c r="E553" s="4">
        <v>11.6</v>
      </c>
      <c r="F553" s="3">
        <f>F542*1/12+F554*11/12</f>
        <v>4.2149999999999999</v>
      </c>
    </row>
    <row r="554" spans="1:6" x14ac:dyDescent="0.35">
      <c r="A554" s="2">
        <v>1917.01</v>
      </c>
      <c r="B554" s="3">
        <v>9.57</v>
      </c>
      <c r="C554" s="4">
        <v>0.57079999999999997</v>
      </c>
      <c r="D554" s="4">
        <v>1.5089999999999999</v>
      </c>
      <c r="E554" s="4">
        <v>11.7</v>
      </c>
      <c r="F554" s="3">
        <v>4.2300000000000004</v>
      </c>
    </row>
    <row r="555" spans="1:6" x14ac:dyDescent="0.35">
      <c r="A555" s="2">
        <v>1917.02</v>
      </c>
      <c r="B555" s="3">
        <v>9.0299999999999994</v>
      </c>
      <c r="C555" s="4">
        <v>0.58169999999999999</v>
      </c>
      <c r="D555" s="4">
        <v>1.488</v>
      </c>
      <c r="E555" s="4">
        <v>12</v>
      </c>
      <c r="F555" s="3">
        <f>F554*11/12+F566*1/12</f>
        <v>4.2583333333333329</v>
      </c>
    </row>
    <row r="556" spans="1:6" x14ac:dyDescent="0.35">
      <c r="A556" s="2">
        <v>1917.03</v>
      </c>
      <c r="B556" s="3">
        <v>9.31</v>
      </c>
      <c r="C556" s="4">
        <v>0.59250000000000003</v>
      </c>
      <c r="D556" s="4">
        <v>1.468</v>
      </c>
      <c r="E556" s="4">
        <v>12</v>
      </c>
      <c r="F556" s="3">
        <f>F554*10/12+F566*2/12</f>
        <v>4.2866666666666671</v>
      </c>
    </row>
    <row r="557" spans="1:6" x14ac:dyDescent="0.35">
      <c r="A557" s="2">
        <v>1917.04</v>
      </c>
      <c r="B557" s="3">
        <v>9.17</v>
      </c>
      <c r="C557" s="4">
        <v>0.60329999999999995</v>
      </c>
      <c r="D557" s="4">
        <v>1.4470000000000001</v>
      </c>
      <c r="E557" s="4">
        <v>12.6</v>
      </c>
      <c r="F557" s="3">
        <f>F554*9/12+F566*3/12</f>
        <v>4.3150000000000013</v>
      </c>
    </row>
    <row r="558" spans="1:6" x14ac:dyDescent="0.35">
      <c r="A558" s="2">
        <v>1917.05</v>
      </c>
      <c r="B558" s="3">
        <v>8.86</v>
      </c>
      <c r="C558" s="4">
        <v>0.61419999999999997</v>
      </c>
      <c r="D558" s="4">
        <v>1.4259999999999999</v>
      </c>
      <c r="E558" s="4">
        <v>12.8</v>
      </c>
      <c r="F558" s="3">
        <f>F554*8/12+F566*4/12</f>
        <v>4.3433333333333337</v>
      </c>
    </row>
    <row r="559" spans="1:6" x14ac:dyDescent="0.35">
      <c r="A559" s="2">
        <v>1917.06</v>
      </c>
      <c r="B559" s="3">
        <v>9.0399999999999991</v>
      </c>
      <c r="C559" s="4">
        <v>0.625</v>
      </c>
      <c r="D559" s="4">
        <v>1.405</v>
      </c>
      <c r="E559" s="4">
        <v>13</v>
      </c>
      <c r="F559" s="3">
        <f>F554*7/12+F566*5/12</f>
        <v>4.371666666666667</v>
      </c>
    </row>
    <row r="560" spans="1:6" x14ac:dyDescent="0.35">
      <c r="A560" s="2">
        <v>1917.07</v>
      </c>
      <c r="B560" s="3">
        <v>8.7899999999999991</v>
      </c>
      <c r="C560" s="4">
        <v>0.63580000000000003</v>
      </c>
      <c r="D560" s="4">
        <v>1.3839999999999999</v>
      </c>
      <c r="E560" s="4">
        <v>12.8</v>
      </c>
      <c r="F560" s="3">
        <f>F554*6/12+F566*6/12</f>
        <v>4.4000000000000004</v>
      </c>
    </row>
    <row r="561" spans="1:6" x14ac:dyDescent="0.35">
      <c r="A561" s="2">
        <v>1917.08</v>
      </c>
      <c r="B561" s="3">
        <v>8.5299999999999994</v>
      </c>
      <c r="C561" s="4">
        <v>0.64670000000000005</v>
      </c>
      <c r="D561" s="4">
        <v>1.363</v>
      </c>
      <c r="E561" s="4">
        <v>13</v>
      </c>
      <c r="F561" s="3">
        <f>F554*5/12+F566*7/12</f>
        <v>4.4283333333333337</v>
      </c>
    </row>
    <row r="562" spans="1:6" x14ac:dyDescent="0.35">
      <c r="A562" s="2">
        <v>1917.09</v>
      </c>
      <c r="B562" s="3">
        <v>8.1199999999999992</v>
      </c>
      <c r="C562" s="4">
        <v>0.65749999999999997</v>
      </c>
      <c r="D562" s="4">
        <v>1.343</v>
      </c>
      <c r="E562" s="4">
        <v>13.3</v>
      </c>
      <c r="F562" s="3">
        <f>F554*4/12+F566*8/12</f>
        <v>4.456666666666667</v>
      </c>
    </row>
    <row r="563" spans="1:6" x14ac:dyDescent="0.35">
      <c r="A563" s="2">
        <v>1917.1</v>
      </c>
      <c r="B563" s="3">
        <v>7.68</v>
      </c>
      <c r="C563" s="4">
        <v>0.66830000000000001</v>
      </c>
      <c r="D563" s="4">
        <v>1.3220000000000001</v>
      </c>
      <c r="E563" s="4">
        <v>13.5</v>
      </c>
      <c r="F563" s="3">
        <f>F554*3/12+F566*9/12</f>
        <v>4.4850000000000003</v>
      </c>
    </row>
    <row r="564" spans="1:6" x14ac:dyDescent="0.35">
      <c r="A564" s="2">
        <v>1917.11</v>
      </c>
      <c r="B564" s="3">
        <v>7.04</v>
      </c>
      <c r="C564" s="4">
        <v>0.67920000000000003</v>
      </c>
      <c r="D564" s="4">
        <v>1.3009999999999999</v>
      </c>
      <c r="E564" s="4">
        <v>13.5</v>
      </c>
      <c r="F564" s="3">
        <f>F554*2/12+F566*10/12</f>
        <v>4.5133333333333336</v>
      </c>
    </row>
    <row r="565" spans="1:6" x14ac:dyDescent="0.35">
      <c r="A565" s="2">
        <v>1917.12</v>
      </c>
      <c r="B565" s="3">
        <v>6.8</v>
      </c>
      <c r="C565" s="4">
        <v>0.69</v>
      </c>
      <c r="D565" s="4">
        <v>1.28</v>
      </c>
      <c r="E565" s="4">
        <v>13.7</v>
      </c>
      <c r="F565" s="3">
        <f>F554*1/12+F566*11/12</f>
        <v>4.541666666666667</v>
      </c>
    </row>
    <row r="566" spans="1:6" x14ac:dyDescent="0.35">
      <c r="A566" s="2">
        <v>1918.01</v>
      </c>
      <c r="B566" s="3">
        <v>7.21</v>
      </c>
      <c r="C566" s="4">
        <v>0.68</v>
      </c>
      <c r="D566" s="4">
        <v>1.256</v>
      </c>
      <c r="E566" s="4">
        <v>14</v>
      </c>
      <c r="F566" s="3">
        <v>4.57</v>
      </c>
    </row>
    <row r="567" spans="1:6" x14ac:dyDescent="0.35">
      <c r="A567" s="2">
        <v>1918.02</v>
      </c>
      <c r="B567" s="3">
        <v>7.43</v>
      </c>
      <c r="C567" s="4">
        <v>0.67</v>
      </c>
      <c r="D567" s="4">
        <v>1.232</v>
      </c>
      <c r="E567" s="4">
        <v>14.1</v>
      </c>
      <c r="F567" s="3">
        <f>F566*11/12+F578*1/12</f>
        <v>4.5641666666666669</v>
      </c>
    </row>
    <row r="568" spans="1:6" x14ac:dyDescent="0.35">
      <c r="A568" s="2">
        <v>1918.03</v>
      </c>
      <c r="B568" s="3">
        <v>7.28</v>
      </c>
      <c r="C568" s="4">
        <v>0.66</v>
      </c>
      <c r="D568" s="4">
        <v>1.208</v>
      </c>
      <c r="E568" s="4">
        <v>14</v>
      </c>
      <c r="F568" s="3">
        <f>F566*10/12+F578*2/12</f>
        <v>4.5583333333333336</v>
      </c>
    </row>
    <row r="569" spans="1:6" x14ac:dyDescent="0.35">
      <c r="A569" s="2">
        <v>1918.04</v>
      </c>
      <c r="B569" s="3">
        <v>7.21</v>
      </c>
      <c r="C569" s="4">
        <v>0.65</v>
      </c>
      <c r="D569" s="4">
        <v>1.1830000000000001</v>
      </c>
      <c r="E569" s="4">
        <v>14.2</v>
      </c>
      <c r="F569" s="3">
        <f>F566*9/12+F578*3/12</f>
        <v>4.5525000000000002</v>
      </c>
    </row>
    <row r="570" spans="1:6" x14ac:dyDescent="0.35">
      <c r="A570" s="2">
        <v>1918.05</v>
      </c>
      <c r="B570" s="3">
        <v>7.44</v>
      </c>
      <c r="C570" s="4">
        <v>0.64</v>
      </c>
      <c r="D570" s="4">
        <v>1.159</v>
      </c>
      <c r="E570" s="4">
        <v>14.5</v>
      </c>
      <c r="F570" s="3">
        <f>F566*8/12+F578*4/12</f>
        <v>4.5466666666666669</v>
      </c>
    </row>
    <row r="571" spans="1:6" x14ac:dyDescent="0.35">
      <c r="A571" s="2">
        <v>1918.06</v>
      </c>
      <c r="B571" s="3">
        <v>7.45</v>
      </c>
      <c r="C571" s="4">
        <v>0.63</v>
      </c>
      <c r="D571" s="4">
        <v>1.135</v>
      </c>
      <c r="E571" s="4">
        <v>14.7</v>
      </c>
      <c r="F571" s="3">
        <f>F566*7/12+F578*5/12</f>
        <v>4.5408333333333335</v>
      </c>
    </row>
    <row r="572" spans="1:6" x14ac:dyDescent="0.35">
      <c r="A572" s="2">
        <v>1918.07</v>
      </c>
      <c r="B572" s="3">
        <v>7.51</v>
      </c>
      <c r="C572" s="4">
        <v>0.62</v>
      </c>
      <c r="D572" s="4">
        <v>1.111</v>
      </c>
      <c r="E572" s="4">
        <v>15.1</v>
      </c>
      <c r="F572" s="3">
        <f>F566*6/12+F578*6/12</f>
        <v>4.5350000000000001</v>
      </c>
    </row>
    <row r="573" spans="1:6" x14ac:dyDescent="0.35">
      <c r="A573" s="2">
        <v>1918.08</v>
      </c>
      <c r="B573" s="3">
        <v>7.58</v>
      </c>
      <c r="C573" s="4">
        <v>0.61</v>
      </c>
      <c r="D573" s="4">
        <v>1.087</v>
      </c>
      <c r="E573" s="4">
        <v>15.4</v>
      </c>
      <c r="F573" s="3">
        <f>F566*5/12+F578*7/12</f>
        <v>4.5291666666666668</v>
      </c>
    </row>
    <row r="574" spans="1:6" x14ac:dyDescent="0.35">
      <c r="A574" s="2">
        <v>1918.09</v>
      </c>
      <c r="B574" s="3">
        <v>7.54</v>
      </c>
      <c r="C574" s="4">
        <v>0.6</v>
      </c>
      <c r="D574" s="4">
        <v>1.0629999999999999</v>
      </c>
      <c r="E574" s="4">
        <v>15.7</v>
      </c>
      <c r="F574" s="3">
        <f>F566*4/12+F578*8/12</f>
        <v>4.5233333333333334</v>
      </c>
    </row>
    <row r="575" spans="1:6" x14ac:dyDescent="0.35">
      <c r="A575" s="2">
        <v>1918.1</v>
      </c>
      <c r="B575" s="3">
        <v>7.86</v>
      </c>
      <c r="C575" s="4">
        <v>0.59</v>
      </c>
      <c r="D575" s="4">
        <v>1.038</v>
      </c>
      <c r="E575" s="4">
        <v>16</v>
      </c>
      <c r="F575" s="3">
        <f>F566*3/12+F578*9/12</f>
        <v>4.5175000000000001</v>
      </c>
    </row>
    <row r="576" spans="1:6" x14ac:dyDescent="0.35">
      <c r="A576" s="2">
        <v>1918.11</v>
      </c>
      <c r="B576" s="3">
        <v>8.06</v>
      </c>
      <c r="C576" s="4">
        <v>0.57999999999999996</v>
      </c>
      <c r="D576" s="4">
        <v>1.014</v>
      </c>
      <c r="E576" s="4">
        <v>16.3</v>
      </c>
      <c r="F576" s="3">
        <f>F566*2/12+F578*10/12</f>
        <v>4.5116666666666667</v>
      </c>
    </row>
    <row r="577" spans="1:6" x14ac:dyDescent="0.35">
      <c r="A577" s="2">
        <v>1918.12</v>
      </c>
      <c r="B577" s="3">
        <v>7.9</v>
      </c>
      <c r="C577" s="4">
        <v>0.56999999999999995</v>
      </c>
      <c r="D577" s="4">
        <v>0.99</v>
      </c>
      <c r="E577" s="4">
        <v>16.5</v>
      </c>
      <c r="F577" s="3">
        <f>F566*1/12+F578*11/12</f>
        <v>4.5058333333333334</v>
      </c>
    </row>
    <row r="578" spans="1:6" x14ac:dyDescent="0.35">
      <c r="A578" s="2">
        <v>1919.01</v>
      </c>
      <c r="B578" s="3">
        <v>7.85</v>
      </c>
      <c r="C578" s="4">
        <v>0.56669999999999998</v>
      </c>
      <c r="D578" s="4">
        <v>0.98499999999999999</v>
      </c>
      <c r="E578" s="4">
        <v>16.5</v>
      </c>
      <c r="F578" s="3">
        <v>4.5</v>
      </c>
    </row>
    <row r="579" spans="1:6" x14ac:dyDescent="0.35">
      <c r="A579" s="2">
        <v>1919.02</v>
      </c>
      <c r="B579" s="3">
        <v>7.88</v>
      </c>
      <c r="C579" s="4">
        <v>0.56330000000000002</v>
      </c>
      <c r="D579" s="4">
        <v>0.98</v>
      </c>
      <c r="E579" s="4">
        <v>16.2</v>
      </c>
      <c r="F579" s="3">
        <f>F578*11/12+F590*1/12</f>
        <v>4.5391666666666666</v>
      </c>
    </row>
    <row r="580" spans="1:6" x14ac:dyDescent="0.35">
      <c r="A580" s="2">
        <v>1919.03</v>
      </c>
      <c r="B580" s="3">
        <v>8.1199999999999992</v>
      </c>
      <c r="C580" s="4">
        <v>0.56000000000000005</v>
      </c>
      <c r="D580" s="4">
        <v>0.97499999999999998</v>
      </c>
      <c r="E580" s="4">
        <v>16.399999999999999</v>
      </c>
      <c r="F580" s="3">
        <f>F578*10/12+F590*2/12</f>
        <v>4.5783333333333331</v>
      </c>
    </row>
    <row r="581" spans="1:6" x14ac:dyDescent="0.35">
      <c r="A581" s="2">
        <v>1919.04</v>
      </c>
      <c r="B581" s="3">
        <v>8.39</v>
      </c>
      <c r="C581" s="4">
        <v>0.55669999999999997</v>
      </c>
      <c r="D581" s="4">
        <v>0.97</v>
      </c>
      <c r="E581" s="4">
        <v>16.7</v>
      </c>
      <c r="F581" s="3">
        <f>F578*9/12+F590*3/12</f>
        <v>4.6174999999999997</v>
      </c>
    </row>
    <row r="582" spans="1:6" x14ac:dyDescent="0.35">
      <c r="A582" s="2">
        <v>1919.05</v>
      </c>
      <c r="B582" s="3">
        <v>8.9700000000000006</v>
      </c>
      <c r="C582" s="4">
        <v>0.55330000000000001</v>
      </c>
      <c r="D582" s="4">
        <v>0.96499999999999997</v>
      </c>
      <c r="E582" s="4">
        <v>16.899999999999999</v>
      </c>
      <c r="F582" s="3">
        <f>F578*8/12+F590*4/12</f>
        <v>4.6566666666666663</v>
      </c>
    </row>
    <row r="583" spans="1:6" x14ac:dyDescent="0.35">
      <c r="A583" s="2">
        <v>1919.06</v>
      </c>
      <c r="B583" s="3">
        <v>9.2100000000000009</v>
      </c>
      <c r="C583" s="4">
        <v>0.55000000000000004</v>
      </c>
      <c r="D583" s="4">
        <v>0.96</v>
      </c>
      <c r="E583" s="4">
        <v>16.899999999999999</v>
      </c>
      <c r="F583" s="3">
        <f>F578*7/12+F590*5/12</f>
        <v>4.6958333333333329</v>
      </c>
    </row>
    <row r="584" spans="1:6" x14ac:dyDescent="0.35">
      <c r="A584" s="2">
        <v>1919.07</v>
      </c>
      <c r="B584" s="3">
        <v>9.51</v>
      </c>
      <c r="C584" s="4">
        <v>0.54669999999999996</v>
      </c>
      <c r="D584" s="4">
        <v>0.95499999999999996</v>
      </c>
      <c r="E584" s="4">
        <v>17.399999999999999</v>
      </c>
      <c r="F584" s="3">
        <f>F578*6/12+F590*6/12</f>
        <v>4.7349999999999994</v>
      </c>
    </row>
    <row r="585" spans="1:6" x14ac:dyDescent="0.35">
      <c r="A585" s="2">
        <v>1919.08</v>
      </c>
      <c r="B585" s="3">
        <v>8.8699999999999992</v>
      </c>
      <c r="C585" s="4">
        <v>0.54330000000000001</v>
      </c>
      <c r="D585" s="4">
        <v>0.95</v>
      </c>
      <c r="E585" s="4">
        <v>17.7</v>
      </c>
      <c r="F585" s="3">
        <f>F578*5/12+F590*7/12</f>
        <v>4.774166666666666</v>
      </c>
    </row>
    <row r="586" spans="1:6" x14ac:dyDescent="0.35">
      <c r="A586" s="2">
        <v>1919.09</v>
      </c>
      <c r="B586" s="3">
        <v>9.01</v>
      </c>
      <c r="C586" s="4">
        <v>0.54</v>
      </c>
      <c r="D586" s="4">
        <v>0.94499999999999995</v>
      </c>
      <c r="E586" s="4">
        <v>17.8</v>
      </c>
      <c r="F586" s="3">
        <f>F578*4/12+F590*8/12</f>
        <v>4.8133333333333326</v>
      </c>
    </row>
    <row r="587" spans="1:6" x14ac:dyDescent="0.35">
      <c r="A587" s="2">
        <v>1919.1</v>
      </c>
      <c r="B587" s="3">
        <v>9.4700000000000006</v>
      </c>
      <c r="C587" s="4">
        <v>0.53669999999999995</v>
      </c>
      <c r="D587" s="4">
        <v>0.94</v>
      </c>
      <c r="E587" s="4">
        <v>18.100000000000001</v>
      </c>
      <c r="F587" s="3">
        <f>F578*3/12+F590*9/12</f>
        <v>4.8524999999999991</v>
      </c>
    </row>
    <row r="588" spans="1:6" x14ac:dyDescent="0.35">
      <c r="A588" s="2">
        <v>1919.11</v>
      </c>
      <c r="B588" s="3">
        <v>9.19</v>
      </c>
      <c r="C588" s="4">
        <v>0.5333</v>
      </c>
      <c r="D588" s="4">
        <v>0.93500000000000005</v>
      </c>
      <c r="E588" s="4">
        <v>18.5</v>
      </c>
      <c r="F588" s="3">
        <f>F578*2/12+F590*10/12</f>
        <v>4.8916666666666666</v>
      </c>
    </row>
    <row r="589" spans="1:6" x14ac:dyDescent="0.35">
      <c r="A589" s="2">
        <v>1919.12</v>
      </c>
      <c r="B589" s="3">
        <v>8.92</v>
      </c>
      <c r="C589" s="4">
        <v>0.53</v>
      </c>
      <c r="D589" s="4">
        <v>0.93</v>
      </c>
      <c r="E589" s="4">
        <v>18.899999999999999</v>
      </c>
      <c r="F589" s="3">
        <f>F578*1/12+F590*11/12</f>
        <v>4.9308333333333332</v>
      </c>
    </row>
    <row r="590" spans="1:6" x14ac:dyDescent="0.35">
      <c r="A590" s="2">
        <v>1920.01</v>
      </c>
      <c r="B590" s="3">
        <v>8.83</v>
      </c>
      <c r="C590" s="4">
        <v>0.52829999999999999</v>
      </c>
      <c r="D590" s="4">
        <v>0.91920000000000002</v>
      </c>
      <c r="E590" s="4">
        <v>19.3</v>
      </c>
      <c r="F590" s="3">
        <v>4.97</v>
      </c>
    </row>
    <row r="591" spans="1:6" x14ac:dyDescent="0.35">
      <c r="A591" s="2">
        <v>1920.02</v>
      </c>
      <c r="B591" s="3">
        <v>8.1</v>
      </c>
      <c r="C591" s="4">
        <v>0.52669999999999995</v>
      </c>
      <c r="D591" s="4">
        <v>0.9083</v>
      </c>
      <c r="E591" s="4">
        <v>19.5</v>
      </c>
      <c r="F591" s="3">
        <f>F590*11/12+F602*1/12</f>
        <v>4.9799999999999995</v>
      </c>
    </row>
    <row r="592" spans="1:6" x14ac:dyDescent="0.35">
      <c r="A592" s="2">
        <v>1920.03</v>
      </c>
      <c r="B592" s="3">
        <v>8.67</v>
      </c>
      <c r="C592" s="4">
        <v>0.52500000000000002</v>
      </c>
      <c r="D592" s="4">
        <v>0.89749999999999996</v>
      </c>
      <c r="E592" s="4">
        <v>19.7</v>
      </c>
      <c r="F592" s="3">
        <f>F590*10/12+F602*2/12</f>
        <v>4.99</v>
      </c>
    </row>
    <row r="593" spans="1:6" x14ac:dyDescent="0.35">
      <c r="A593" s="2">
        <v>1920.04</v>
      </c>
      <c r="B593" s="3">
        <v>8.6</v>
      </c>
      <c r="C593" s="4">
        <v>0.52329999999999999</v>
      </c>
      <c r="D593" s="4">
        <v>0.88670000000000004</v>
      </c>
      <c r="E593" s="4">
        <v>20.3</v>
      </c>
      <c r="F593" s="3">
        <f>F590*9/12+F602*3/12</f>
        <v>5</v>
      </c>
    </row>
    <row r="594" spans="1:6" x14ac:dyDescent="0.35">
      <c r="A594" s="2">
        <v>1920.05</v>
      </c>
      <c r="B594" s="3">
        <v>8.06</v>
      </c>
      <c r="C594" s="4">
        <v>0.52170000000000005</v>
      </c>
      <c r="D594" s="4">
        <v>0.87580000000000002</v>
      </c>
      <c r="E594" s="4">
        <v>20.6</v>
      </c>
      <c r="F594" s="3">
        <f>F590*8/12+F602*4/12</f>
        <v>5.01</v>
      </c>
    </row>
    <row r="595" spans="1:6" x14ac:dyDescent="0.35">
      <c r="A595" s="2">
        <v>1920.06</v>
      </c>
      <c r="B595" s="3">
        <v>7.92</v>
      </c>
      <c r="C595" s="4">
        <v>0.52</v>
      </c>
      <c r="D595" s="4">
        <v>0.86499999999999999</v>
      </c>
      <c r="E595" s="4">
        <v>20.9</v>
      </c>
      <c r="F595" s="3">
        <f>F590*7/12+F602*5/12</f>
        <v>5.0199999999999996</v>
      </c>
    </row>
    <row r="596" spans="1:6" x14ac:dyDescent="0.35">
      <c r="A596" s="2">
        <v>1920.07</v>
      </c>
      <c r="B596" s="3">
        <v>7.91</v>
      </c>
      <c r="C596" s="4">
        <v>0.51829999999999998</v>
      </c>
      <c r="D596" s="4">
        <v>0.85419999999999996</v>
      </c>
      <c r="E596" s="4">
        <v>20.8</v>
      </c>
      <c r="F596" s="3">
        <f>F590*6/12+F602*6/12</f>
        <v>5.0299999999999994</v>
      </c>
    </row>
    <row r="597" spans="1:6" x14ac:dyDescent="0.35">
      <c r="A597" s="2">
        <v>1920.08</v>
      </c>
      <c r="B597" s="3">
        <v>7.6</v>
      </c>
      <c r="C597" s="4">
        <v>0.51670000000000005</v>
      </c>
      <c r="D597" s="4">
        <v>0.84330000000000005</v>
      </c>
      <c r="E597" s="4">
        <v>20.3</v>
      </c>
      <c r="F597" s="3">
        <f>F590*5/12+F602*7/12</f>
        <v>5.0399999999999991</v>
      </c>
    </row>
    <row r="598" spans="1:6" x14ac:dyDescent="0.35">
      <c r="A598" s="2">
        <v>1920.09</v>
      </c>
      <c r="B598" s="3">
        <v>7.87</v>
      </c>
      <c r="C598" s="4">
        <v>0.51500000000000001</v>
      </c>
      <c r="D598" s="4">
        <v>0.83250000000000002</v>
      </c>
      <c r="E598" s="4">
        <v>20</v>
      </c>
      <c r="F598" s="3">
        <f>F590*4/12+F602*8/12</f>
        <v>5.05</v>
      </c>
    </row>
    <row r="599" spans="1:6" x14ac:dyDescent="0.35">
      <c r="A599" s="2">
        <v>1920.1</v>
      </c>
      <c r="B599" s="3">
        <v>7.88</v>
      </c>
      <c r="C599" s="4">
        <v>0.51329999999999998</v>
      </c>
      <c r="D599" s="4">
        <v>0.82169999999999999</v>
      </c>
      <c r="E599" s="4">
        <v>19.899999999999999</v>
      </c>
      <c r="F599" s="3">
        <f>F590*3/12+F602*9/12</f>
        <v>5.0600000000000005</v>
      </c>
    </row>
    <row r="600" spans="1:6" x14ac:dyDescent="0.35">
      <c r="A600" s="2">
        <v>1920.11</v>
      </c>
      <c r="B600" s="3">
        <v>7.48</v>
      </c>
      <c r="C600" s="4">
        <v>0.51170000000000004</v>
      </c>
      <c r="D600" s="4">
        <v>0.81079999999999997</v>
      </c>
      <c r="E600" s="4">
        <v>19.8</v>
      </c>
      <c r="F600" s="3">
        <f>F590*2/12+F602*10/12</f>
        <v>5.0699999999999994</v>
      </c>
    </row>
    <row r="601" spans="1:6" x14ac:dyDescent="0.35">
      <c r="A601" s="2">
        <v>1920.12</v>
      </c>
      <c r="B601" s="3">
        <v>6.81</v>
      </c>
      <c r="C601" s="4">
        <v>0.51</v>
      </c>
      <c r="D601" s="4">
        <v>0.8</v>
      </c>
      <c r="E601" s="4">
        <v>19.399999999999999</v>
      </c>
      <c r="F601" s="3">
        <f>F590*1/12+F602*11/12</f>
        <v>5.0799999999999992</v>
      </c>
    </row>
    <row r="602" spans="1:6" x14ac:dyDescent="0.35">
      <c r="A602" s="2">
        <v>1921.01</v>
      </c>
      <c r="B602" s="3">
        <v>7.11</v>
      </c>
      <c r="C602" s="4">
        <v>0.50580000000000003</v>
      </c>
      <c r="D602" s="4">
        <v>0.75749999999999995</v>
      </c>
      <c r="E602" s="4">
        <v>19</v>
      </c>
      <c r="F602" s="3">
        <v>5.09</v>
      </c>
    </row>
    <row r="603" spans="1:6" x14ac:dyDescent="0.35">
      <c r="A603" s="2">
        <v>1921.02</v>
      </c>
      <c r="B603" s="3">
        <v>7.06</v>
      </c>
      <c r="C603" s="4">
        <v>0.50170000000000003</v>
      </c>
      <c r="D603" s="4">
        <v>0.71499999999999997</v>
      </c>
      <c r="E603" s="4">
        <v>18.399999999999999</v>
      </c>
      <c r="F603" s="3">
        <f>F602*11/12+F614*1/12</f>
        <v>5.024166666666666</v>
      </c>
    </row>
    <row r="604" spans="1:6" x14ac:dyDescent="0.35">
      <c r="A604" s="2">
        <v>1921.03</v>
      </c>
      <c r="B604" s="3">
        <v>6.88</v>
      </c>
      <c r="C604" s="4">
        <v>0.4975</v>
      </c>
      <c r="D604" s="4">
        <v>0.67249999999999999</v>
      </c>
      <c r="E604" s="4">
        <v>18.3</v>
      </c>
      <c r="F604" s="3">
        <f>F602*10/12+F614*2/12</f>
        <v>4.958333333333333</v>
      </c>
    </row>
    <row r="605" spans="1:6" x14ac:dyDescent="0.35">
      <c r="A605" s="2">
        <v>1921.04</v>
      </c>
      <c r="B605" s="3">
        <v>6.91</v>
      </c>
      <c r="C605" s="4">
        <v>0.49330000000000002</v>
      </c>
      <c r="D605" s="4">
        <v>0.63</v>
      </c>
      <c r="E605" s="4">
        <v>18.100000000000001</v>
      </c>
      <c r="F605" s="3">
        <f>F602*9/12+F614*3/12</f>
        <v>4.8925000000000001</v>
      </c>
    </row>
    <row r="606" spans="1:6" x14ac:dyDescent="0.35">
      <c r="A606" s="2">
        <v>1921.05</v>
      </c>
      <c r="B606" s="3">
        <v>7.12</v>
      </c>
      <c r="C606" s="4">
        <v>0.48920000000000002</v>
      </c>
      <c r="D606" s="4">
        <v>0.58750000000000002</v>
      </c>
      <c r="E606" s="4">
        <v>17.7</v>
      </c>
      <c r="F606" s="3">
        <f>F602*8/12+F614*4/12</f>
        <v>4.8266666666666662</v>
      </c>
    </row>
    <row r="607" spans="1:6" x14ac:dyDescent="0.35">
      <c r="A607" s="2">
        <v>1921.06</v>
      </c>
      <c r="B607" s="3">
        <v>6.55</v>
      </c>
      <c r="C607" s="4">
        <v>0.48499999999999999</v>
      </c>
      <c r="D607" s="4">
        <v>0.54500000000000004</v>
      </c>
      <c r="E607" s="4">
        <v>17.600000000000001</v>
      </c>
      <c r="F607" s="3">
        <f>F602*7/12+F614*5/12</f>
        <v>4.7608333333333333</v>
      </c>
    </row>
    <row r="608" spans="1:6" x14ac:dyDescent="0.35">
      <c r="A608" s="2">
        <v>1921.07</v>
      </c>
      <c r="B608" s="3">
        <v>6.53</v>
      </c>
      <c r="C608" s="4">
        <v>0.48080000000000001</v>
      </c>
      <c r="D608" s="4">
        <v>0.50249999999999995</v>
      </c>
      <c r="E608" s="4">
        <v>17.7</v>
      </c>
      <c r="F608" s="3">
        <f>F602*6/12+F614*6/12</f>
        <v>4.6950000000000003</v>
      </c>
    </row>
    <row r="609" spans="1:6" x14ac:dyDescent="0.35">
      <c r="A609" s="2">
        <v>1921.08</v>
      </c>
      <c r="B609" s="3">
        <v>6.45</v>
      </c>
      <c r="C609" s="4">
        <v>0.47670000000000001</v>
      </c>
      <c r="D609" s="4">
        <v>0.46</v>
      </c>
      <c r="E609" s="4">
        <v>17.7</v>
      </c>
      <c r="F609" s="3">
        <f>F602*5/12+F614*7/12</f>
        <v>4.6291666666666664</v>
      </c>
    </row>
    <row r="610" spans="1:6" x14ac:dyDescent="0.35">
      <c r="A610" s="2">
        <v>1921.09</v>
      </c>
      <c r="B610" s="3">
        <v>6.61</v>
      </c>
      <c r="C610" s="4">
        <v>0.47249999999999998</v>
      </c>
      <c r="D610" s="4">
        <v>0.41749999999999998</v>
      </c>
      <c r="E610" s="4">
        <v>17.5</v>
      </c>
      <c r="F610" s="3">
        <f>F602*4/12+F614*8/12</f>
        <v>4.5633333333333335</v>
      </c>
    </row>
    <row r="611" spans="1:6" x14ac:dyDescent="0.35">
      <c r="A611" s="2">
        <v>1921.1</v>
      </c>
      <c r="B611" s="3">
        <v>6.7</v>
      </c>
      <c r="C611" s="4">
        <v>0.46829999999999999</v>
      </c>
      <c r="D611" s="4">
        <v>0.375</v>
      </c>
      <c r="E611" s="4">
        <v>17.5</v>
      </c>
      <c r="F611" s="3">
        <f>F602*3/12+F614*9/12</f>
        <v>4.4974999999999996</v>
      </c>
    </row>
    <row r="612" spans="1:6" x14ac:dyDescent="0.35">
      <c r="A612" s="2">
        <v>1921.11</v>
      </c>
      <c r="B612" s="3">
        <v>7.06</v>
      </c>
      <c r="C612" s="4">
        <v>0.4642</v>
      </c>
      <c r="D612" s="4">
        <v>0.33250000000000002</v>
      </c>
      <c r="E612" s="4">
        <v>17.399999999999999</v>
      </c>
      <c r="F612" s="3">
        <f>F602*2/12+F614*10/12</f>
        <v>4.4316666666666666</v>
      </c>
    </row>
    <row r="613" spans="1:6" x14ac:dyDescent="0.35">
      <c r="A613" s="2">
        <v>1921.12</v>
      </c>
      <c r="B613" s="3">
        <v>7.31</v>
      </c>
      <c r="C613" s="4">
        <v>0.46</v>
      </c>
      <c r="D613" s="4">
        <v>0.28999999999999998</v>
      </c>
      <c r="E613" s="4">
        <v>17.3</v>
      </c>
      <c r="F613" s="3">
        <f>F602*1/12+F614*11/12</f>
        <v>4.3658333333333328</v>
      </c>
    </row>
    <row r="614" spans="1:6" x14ac:dyDescent="0.35">
      <c r="A614" s="2">
        <v>1922.01</v>
      </c>
      <c r="B614" s="3">
        <v>7.3</v>
      </c>
      <c r="C614" s="4">
        <v>0.4642</v>
      </c>
      <c r="D614" s="4">
        <v>0.32329999999999998</v>
      </c>
      <c r="E614" s="4">
        <v>16.899999999999999</v>
      </c>
      <c r="F614" s="3">
        <v>4.3</v>
      </c>
    </row>
    <row r="615" spans="1:6" x14ac:dyDescent="0.35">
      <c r="A615" s="2">
        <v>1922.02</v>
      </c>
      <c r="B615" s="3">
        <v>7.46</v>
      </c>
      <c r="C615" s="4">
        <v>0.46829999999999999</v>
      </c>
      <c r="D615" s="4">
        <v>0.35670000000000002</v>
      </c>
      <c r="E615" s="4">
        <v>16.899999999999999</v>
      </c>
      <c r="F615" s="3">
        <f>F614*11/12+F626*1/12</f>
        <v>4.3049999999999997</v>
      </c>
    </row>
    <row r="616" spans="1:6" x14ac:dyDescent="0.35">
      <c r="A616" s="2">
        <v>1922.03</v>
      </c>
      <c r="B616" s="3">
        <v>7.74</v>
      </c>
      <c r="C616" s="4">
        <v>0.47249999999999998</v>
      </c>
      <c r="D616" s="4">
        <v>0.39</v>
      </c>
      <c r="E616" s="4">
        <v>16.7</v>
      </c>
      <c r="F616" s="3">
        <f>F614*10/12+F626*2/12</f>
        <v>4.3100000000000005</v>
      </c>
    </row>
    <row r="617" spans="1:6" x14ac:dyDescent="0.35">
      <c r="A617" s="2">
        <v>1922.04</v>
      </c>
      <c r="B617" s="3">
        <v>8.2100000000000009</v>
      </c>
      <c r="C617" s="4">
        <v>0.47670000000000001</v>
      </c>
      <c r="D617" s="4">
        <v>0.42330000000000001</v>
      </c>
      <c r="E617" s="4">
        <v>16.7</v>
      </c>
      <c r="F617" s="3">
        <f>F614*9/12+F626*3/12</f>
        <v>4.3149999999999995</v>
      </c>
    </row>
    <row r="618" spans="1:6" x14ac:dyDescent="0.35">
      <c r="A618" s="2">
        <v>1922.05</v>
      </c>
      <c r="B618" s="3">
        <v>8.5299999999999994</v>
      </c>
      <c r="C618" s="4">
        <v>0.48080000000000001</v>
      </c>
      <c r="D618" s="4">
        <v>0.45669999999999999</v>
      </c>
      <c r="E618" s="4">
        <v>16.7</v>
      </c>
      <c r="F618" s="3">
        <f>F614*8/12+F626*4/12</f>
        <v>4.32</v>
      </c>
    </row>
    <row r="619" spans="1:6" x14ac:dyDescent="0.35">
      <c r="A619" s="2">
        <v>1922.06</v>
      </c>
      <c r="B619" s="3">
        <v>8.4499999999999993</v>
      </c>
      <c r="C619" s="4">
        <v>0.48499999999999999</v>
      </c>
      <c r="D619" s="4">
        <v>0.49</v>
      </c>
      <c r="E619" s="4">
        <v>16.7</v>
      </c>
      <c r="F619" s="3">
        <f>F614*7/12+F626*5/12</f>
        <v>4.3250000000000002</v>
      </c>
    </row>
    <row r="620" spans="1:6" x14ac:dyDescent="0.35">
      <c r="A620" s="2">
        <v>1922.07</v>
      </c>
      <c r="B620" s="3">
        <v>8.51</v>
      </c>
      <c r="C620" s="4">
        <v>0.48920000000000002</v>
      </c>
      <c r="D620" s="4">
        <v>0.52329999999999999</v>
      </c>
      <c r="E620" s="4">
        <v>16.8</v>
      </c>
      <c r="F620" s="3">
        <f>F614*6/12+F626*6/12</f>
        <v>4.33</v>
      </c>
    </row>
    <row r="621" spans="1:6" x14ac:dyDescent="0.35">
      <c r="A621" s="2">
        <v>1922.08</v>
      </c>
      <c r="B621" s="3">
        <v>8.83</v>
      </c>
      <c r="C621" s="4">
        <v>0.49330000000000002</v>
      </c>
      <c r="D621" s="4">
        <v>0.55669999999999997</v>
      </c>
      <c r="E621" s="4">
        <v>16.600000000000001</v>
      </c>
      <c r="F621" s="3">
        <f>F614*5/12+F626*7/12</f>
        <v>4.335</v>
      </c>
    </row>
    <row r="622" spans="1:6" x14ac:dyDescent="0.35">
      <c r="A622" s="2">
        <v>1922.09</v>
      </c>
      <c r="B622" s="3">
        <v>9.06</v>
      </c>
      <c r="C622" s="4">
        <v>0.4975</v>
      </c>
      <c r="D622" s="4">
        <v>0.59</v>
      </c>
      <c r="E622" s="4">
        <v>16.600000000000001</v>
      </c>
      <c r="F622" s="3">
        <f>F614*4/12+F626*8/12</f>
        <v>4.34</v>
      </c>
    </row>
    <row r="623" spans="1:6" x14ac:dyDescent="0.35">
      <c r="A623" s="2">
        <v>1922.1</v>
      </c>
      <c r="B623" s="3">
        <v>9.26</v>
      </c>
      <c r="C623" s="4">
        <v>0.50170000000000003</v>
      </c>
      <c r="D623" s="4">
        <v>0.62329999999999997</v>
      </c>
      <c r="E623" s="4">
        <v>16.7</v>
      </c>
      <c r="F623" s="3">
        <f>F614*3/12+F626*9/12</f>
        <v>4.3449999999999998</v>
      </c>
    </row>
    <row r="624" spans="1:6" x14ac:dyDescent="0.35">
      <c r="A624" s="2">
        <v>1922.11</v>
      </c>
      <c r="B624" s="3">
        <v>8.8000000000000007</v>
      </c>
      <c r="C624" s="4">
        <v>0.50580000000000003</v>
      </c>
      <c r="D624" s="4">
        <v>0.65669999999999995</v>
      </c>
      <c r="E624" s="4">
        <v>16.8</v>
      </c>
      <c r="F624" s="3">
        <f>F614*2/12+F626*10/12</f>
        <v>4.3499999999999996</v>
      </c>
    </row>
    <row r="625" spans="1:6" x14ac:dyDescent="0.35">
      <c r="A625" s="2">
        <v>1922.12</v>
      </c>
      <c r="B625" s="3">
        <v>8.7799999999999994</v>
      </c>
      <c r="C625" s="4">
        <v>0.51</v>
      </c>
      <c r="D625" s="4">
        <v>0.69</v>
      </c>
      <c r="E625" s="4">
        <v>16.899999999999999</v>
      </c>
      <c r="F625" s="3">
        <f>F614*1/12+F626*11/12</f>
        <v>4.3549999999999995</v>
      </c>
    </row>
    <row r="626" spans="1:6" x14ac:dyDescent="0.35">
      <c r="A626" s="2">
        <v>1923.01</v>
      </c>
      <c r="B626" s="3">
        <v>8.9</v>
      </c>
      <c r="C626" s="4">
        <v>0.51170000000000004</v>
      </c>
      <c r="D626" s="4">
        <v>0.71419999999999995</v>
      </c>
      <c r="E626" s="4">
        <v>16.8</v>
      </c>
      <c r="F626" s="3">
        <v>4.3600000000000003</v>
      </c>
    </row>
    <row r="627" spans="1:6" x14ac:dyDescent="0.35">
      <c r="A627" s="2">
        <v>1923.02</v>
      </c>
      <c r="B627" s="3">
        <v>9.2799999999999994</v>
      </c>
      <c r="C627" s="4">
        <v>0.51329999999999998</v>
      </c>
      <c r="D627" s="4">
        <v>0.73829999999999996</v>
      </c>
      <c r="E627" s="4">
        <v>16.8</v>
      </c>
      <c r="F627" s="3">
        <f>F626*11/12+F638*1/12</f>
        <v>4.335</v>
      </c>
    </row>
    <row r="628" spans="1:6" x14ac:dyDescent="0.35">
      <c r="A628" s="2">
        <v>1923.03</v>
      </c>
      <c r="B628" s="3">
        <v>9.43</v>
      </c>
      <c r="C628" s="4">
        <v>0.51500000000000001</v>
      </c>
      <c r="D628" s="4">
        <v>0.76249999999999996</v>
      </c>
      <c r="E628" s="4">
        <v>16.8</v>
      </c>
      <c r="F628" s="3">
        <f>F626*10/12+F638*2/12</f>
        <v>4.3099999999999996</v>
      </c>
    </row>
    <row r="629" spans="1:6" x14ac:dyDescent="0.35">
      <c r="A629" s="2">
        <v>1923.04</v>
      </c>
      <c r="B629" s="3">
        <v>9.1</v>
      </c>
      <c r="C629" s="4">
        <v>0.51670000000000005</v>
      </c>
      <c r="D629" s="4">
        <v>0.78669999999999995</v>
      </c>
      <c r="E629" s="4">
        <v>16.899999999999999</v>
      </c>
      <c r="F629" s="3">
        <f>F626*9/12+F638*3/12</f>
        <v>4.2850000000000001</v>
      </c>
    </row>
    <row r="630" spans="1:6" x14ac:dyDescent="0.35">
      <c r="A630" s="2">
        <v>1923.05</v>
      </c>
      <c r="B630" s="3">
        <v>8.67</v>
      </c>
      <c r="C630" s="4">
        <v>0.51829999999999998</v>
      </c>
      <c r="D630" s="4">
        <v>0.81079999999999997</v>
      </c>
      <c r="E630" s="4">
        <v>16.899999999999999</v>
      </c>
      <c r="F630" s="3">
        <f>F626*8/12+F638*4/12</f>
        <v>4.26</v>
      </c>
    </row>
    <row r="631" spans="1:6" x14ac:dyDescent="0.35">
      <c r="A631" s="2">
        <v>1923.06</v>
      </c>
      <c r="B631" s="3">
        <v>8.34</v>
      </c>
      <c r="C631" s="4">
        <v>0.52</v>
      </c>
      <c r="D631" s="4">
        <v>0.83499999999999996</v>
      </c>
      <c r="E631" s="4">
        <v>17</v>
      </c>
      <c r="F631" s="3">
        <f>F626*7/12+F638*5/12</f>
        <v>4.2349999999999994</v>
      </c>
    </row>
    <row r="632" spans="1:6" x14ac:dyDescent="0.35">
      <c r="A632" s="2">
        <v>1923.07</v>
      </c>
      <c r="B632" s="3">
        <v>8.06</v>
      </c>
      <c r="C632" s="4">
        <v>0.52170000000000005</v>
      </c>
      <c r="D632" s="4">
        <v>0.85919999999999996</v>
      </c>
      <c r="E632" s="4">
        <v>17.2</v>
      </c>
      <c r="F632" s="3">
        <f>F626*6/12+F638*6/12</f>
        <v>4.21</v>
      </c>
    </row>
    <row r="633" spans="1:6" x14ac:dyDescent="0.35">
      <c r="A633" s="2">
        <v>1923.08</v>
      </c>
      <c r="B633" s="3">
        <v>8.1</v>
      </c>
      <c r="C633" s="4">
        <v>0.52329999999999999</v>
      </c>
      <c r="D633" s="4">
        <v>0.88329999999999997</v>
      </c>
      <c r="E633" s="4">
        <v>17.100000000000001</v>
      </c>
      <c r="F633" s="3">
        <f>F626*5/12+F638*7/12</f>
        <v>4.1849999999999996</v>
      </c>
    </row>
    <row r="634" spans="1:6" x14ac:dyDescent="0.35">
      <c r="A634" s="2">
        <v>1923.09</v>
      </c>
      <c r="B634" s="3">
        <v>8.15</v>
      </c>
      <c r="C634" s="4">
        <v>0.52500000000000002</v>
      </c>
      <c r="D634" s="4">
        <v>0.90749999999999997</v>
      </c>
      <c r="E634" s="4">
        <v>17.2</v>
      </c>
      <c r="F634" s="3">
        <f>F626*4/12+F638*8/12</f>
        <v>4.16</v>
      </c>
    </row>
    <row r="635" spans="1:6" x14ac:dyDescent="0.35">
      <c r="A635" s="2">
        <v>1923.1</v>
      </c>
      <c r="B635" s="3">
        <v>8.0299999999999994</v>
      </c>
      <c r="C635" s="4">
        <v>0.52669999999999995</v>
      </c>
      <c r="D635" s="4">
        <v>0.93169999999999997</v>
      </c>
      <c r="E635" s="4">
        <v>17.3</v>
      </c>
      <c r="F635" s="3">
        <f>F626*3/12+F638*9/12</f>
        <v>4.1349999999999998</v>
      </c>
    </row>
    <row r="636" spans="1:6" x14ac:dyDescent="0.35">
      <c r="A636" s="2">
        <v>1923.11</v>
      </c>
      <c r="B636" s="3">
        <v>8.27</v>
      </c>
      <c r="C636" s="4">
        <v>0.52829999999999999</v>
      </c>
      <c r="D636" s="4">
        <v>0.95579999999999998</v>
      </c>
      <c r="E636" s="4">
        <v>17.3</v>
      </c>
      <c r="F636" s="3">
        <f>F626*2/12+F638*10/12</f>
        <v>4.1099999999999994</v>
      </c>
    </row>
    <row r="637" spans="1:6" x14ac:dyDescent="0.35">
      <c r="A637" s="2">
        <v>1923.12</v>
      </c>
      <c r="B637" s="3">
        <v>8.5500000000000007</v>
      </c>
      <c r="C637" s="4">
        <v>0.53</v>
      </c>
      <c r="D637" s="4">
        <v>0.98</v>
      </c>
      <c r="E637" s="4">
        <v>17.3</v>
      </c>
      <c r="F637" s="3">
        <f>F626*1/12+F638*11/12</f>
        <v>4.085</v>
      </c>
    </row>
    <row r="638" spans="1:6" x14ac:dyDescent="0.35">
      <c r="A638" s="2">
        <v>1924.01</v>
      </c>
      <c r="B638" s="3">
        <v>8.83</v>
      </c>
      <c r="C638" s="4">
        <v>0.53169999999999995</v>
      </c>
      <c r="D638" s="4">
        <v>0.9758</v>
      </c>
      <c r="E638" s="4">
        <v>17.3</v>
      </c>
      <c r="F638" s="3">
        <v>4.0599999999999996</v>
      </c>
    </row>
    <row r="639" spans="1:6" x14ac:dyDescent="0.35">
      <c r="A639" s="2">
        <v>1924.02</v>
      </c>
      <c r="B639" s="3">
        <v>8.8699999999999992</v>
      </c>
      <c r="C639" s="4">
        <v>0.5333</v>
      </c>
      <c r="D639" s="4">
        <v>0.97170000000000001</v>
      </c>
      <c r="E639" s="4">
        <v>17.2</v>
      </c>
      <c r="F639" s="3">
        <f>F638*11/12+F650*1/12</f>
        <v>4.043333333333333</v>
      </c>
    </row>
    <row r="640" spans="1:6" x14ac:dyDescent="0.35">
      <c r="A640" s="2">
        <v>1924.03</v>
      </c>
      <c r="B640" s="3">
        <v>8.6999999999999993</v>
      </c>
      <c r="C640" s="4">
        <v>0.53500000000000003</v>
      </c>
      <c r="D640" s="4">
        <v>0.96750000000000003</v>
      </c>
      <c r="E640" s="4">
        <v>17.100000000000001</v>
      </c>
      <c r="F640" s="3">
        <f>F638*10/12+F650*2/12</f>
        <v>4.0266666666666664</v>
      </c>
    </row>
    <row r="641" spans="1:6" x14ac:dyDescent="0.35">
      <c r="A641" s="2">
        <v>1924.04</v>
      </c>
      <c r="B641" s="3">
        <v>8.5</v>
      </c>
      <c r="C641" s="4">
        <v>0.53669999999999995</v>
      </c>
      <c r="D641" s="4">
        <v>0.96330000000000005</v>
      </c>
      <c r="E641" s="4">
        <v>17</v>
      </c>
      <c r="F641" s="3">
        <f>F638*9/12+F650*3/12</f>
        <v>4.01</v>
      </c>
    </row>
    <row r="642" spans="1:6" x14ac:dyDescent="0.35">
      <c r="A642" s="2">
        <v>1924.05</v>
      </c>
      <c r="B642" s="3">
        <v>8.4700000000000006</v>
      </c>
      <c r="C642" s="4">
        <v>0.5383</v>
      </c>
      <c r="D642" s="4">
        <v>0.95920000000000005</v>
      </c>
      <c r="E642" s="4">
        <v>17</v>
      </c>
      <c r="F642" s="3">
        <f>F638*8/12+F650*4/12</f>
        <v>3.9933333333333332</v>
      </c>
    </row>
    <row r="643" spans="1:6" x14ac:dyDescent="0.35">
      <c r="A643" s="2">
        <v>1924.06</v>
      </c>
      <c r="B643" s="3">
        <v>8.6300000000000008</v>
      </c>
      <c r="C643" s="4">
        <v>0.54</v>
      </c>
      <c r="D643" s="4">
        <v>0.95499999999999996</v>
      </c>
      <c r="E643" s="4">
        <v>17</v>
      </c>
      <c r="F643" s="3">
        <f>F638*7/12+F650*5/12</f>
        <v>3.9766666666666666</v>
      </c>
    </row>
    <row r="644" spans="1:6" x14ac:dyDescent="0.35">
      <c r="A644" s="2">
        <v>1924.07</v>
      </c>
      <c r="B644" s="3">
        <v>9.0299999999999994</v>
      </c>
      <c r="C644" s="4">
        <v>0.54169999999999996</v>
      </c>
      <c r="D644" s="4">
        <v>0.95079999999999998</v>
      </c>
      <c r="E644" s="4">
        <v>17.100000000000001</v>
      </c>
      <c r="F644" s="3">
        <f>F638*6/12+F650*6/12</f>
        <v>3.96</v>
      </c>
    </row>
    <row r="645" spans="1:6" x14ac:dyDescent="0.35">
      <c r="A645" s="2">
        <v>1924.08</v>
      </c>
      <c r="B645" s="3">
        <v>9.34</v>
      </c>
      <c r="C645" s="4">
        <v>0.54330000000000001</v>
      </c>
      <c r="D645" s="4">
        <v>0.94669999999999999</v>
      </c>
      <c r="E645" s="4">
        <v>17</v>
      </c>
      <c r="F645" s="3">
        <f>F638*5/12+F650*7/12</f>
        <v>3.9433333333333329</v>
      </c>
    </row>
    <row r="646" spans="1:6" x14ac:dyDescent="0.35">
      <c r="A646" s="2">
        <v>1924.09</v>
      </c>
      <c r="B646" s="3">
        <v>9.25</v>
      </c>
      <c r="C646" s="4">
        <v>0.54500000000000004</v>
      </c>
      <c r="D646" s="4">
        <v>0.9425</v>
      </c>
      <c r="E646" s="4">
        <v>17.100000000000001</v>
      </c>
      <c r="F646" s="3">
        <f>F638*4/12+F650*8/12</f>
        <v>3.9266666666666667</v>
      </c>
    </row>
    <row r="647" spans="1:6" x14ac:dyDescent="0.35">
      <c r="A647" s="2">
        <v>1924.1</v>
      </c>
      <c r="B647" s="3">
        <v>9.1300000000000008</v>
      </c>
      <c r="C647" s="4">
        <v>0.54669999999999996</v>
      </c>
      <c r="D647" s="4">
        <v>0.93830000000000002</v>
      </c>
      <c r="E647" s="4">
        <v>17.2</v>
      </c>
      <c r="F647" s="3">
        <f>F638*3/12+F650*9/12</f>
        <v>3.91</v>
      </c>
    </row>
    <row r="648" spans="1:6" x14ac:dyDescent="0.35">
      <c r="A648" s="2">
        <v>1924.11</v>
      </c>
      <c r="B648" s="3">
        <v>9.64</v>
      </c>
      <c r="C648" s="4">
        <v>0.54830000000000001</v>
      </c>
      <c r="D648" s="4">
        <v>0.93420000000000003</v>
      </c>
      <c r="E648" s="4">
        <v>17.2</v>
      </c>
      <c r="F648" s="3">
        <f>F638*2/12+F650*10/12</f>
        <v>3.8933333333333335</v>
      </c>
    </row>
    <row r="649" spans="1:6" x14ac:dyDescent="0.35">
      <c r="A649" s="2">
        <v>1924.12</v>
      </c>
      <c r="B649" s="3">
        <v>10.16</v>
      </c>
      <c r="C649" s="4">
        <v>0.55000000000000004</v>
      </c>
      <c r="D649" s="4">
        <v>0.93</v>
      </c>
      <c r="E649" s="4">
        <v>17.3</v>
      </c>
      <c r="F649" s="3">
        <f>F638*1/12+F650*11/12</f>
        <v>3.8766666666666669</v>
      </c>
    </row>
    <row r="650" spans="1:6" x14ac:dyDescent="0.35">
      <c r="A650" s="2">
        <v>1925.01</v>
      </c>
      <c r="B650" s="3">
        <v>10.58</v>
      </c>
      <c r="C650" s="4">
        <v>0.55420000000000003</v>
      </c>
      <c r="D650" s="4">
        <v>0.95669999999999999</v>
      </c>
      <c r="E650" s="4">
        <v>17.3</v>
      </c>
      <c r="F650" s="3">
        <v>3.86</v>
      </c>
    </row>
    <row r="651" spans="1:6" x14ac:dyDescent="0.35">
      <c r="A651" s="2">
        <v>1925.02</v>
      </c>
      <c r="B651" s="3">
        <v>10.67</v>
      </c>
      <c r="C651" s="4">
        <v>0.55830000000000002</v>
      </c>
      <c r="D651" s="4">
        <v>0.98329999999999995</v>
      </c>
      <c r="E651" s="4">
        <v>17.2</v>
      </c>
      <c r="F651" s="3">
        <f>F650*11/12+F662*1/12</f>
        <v>3.8450000000000002</v>
      </c>
    </row>
    <row r="652" spans="1:6" x14ac:dyDescent="0.35">
      <c r="A652" s="2">
        <v>1925.03</v>
      </c>
      <c r="B652" s="3">
        <v>10.39</v>
      </c>
      <c r="C652" s="4">
        <v>0.5625</v>
      </c>
      <c r="D652" s="4">
        <v>1.01</v>
      </c>
      <c r="E652" s="4">
        <v>17.3</v>
      </c>
      <c r="F652" s="3">
        <f>F650*10/12+F662*2/12</f>
        <v>3.83</v>
      </c>
    </row>
    <row r="653" spans="1:6" x14ac:dyDescent="0.35">
      <c r="A653" s="2">
        <v>1925.04</v>
      </c>
      <c r="B653" s="3">
        <v>10.28</v>
      </c>
      <c r="C653" s="4">
        <v>0.56669999999999998</v>
      </c>
      <c r="D653" s="4">
        <v>1.0369999999999999</v>
      </c>
      <c r="E653" s="4">
        <v>17.2</v>
      </c>
      <c r="F653" s="3">
        <f>F650*9/12+F662*3/12</f>
        <v>3.8149999999999999</v>
      </c>
    </row>
    <row r="654" spans="1:6" x14ac:dyDescent="0.35">
      <c r="A654" s="2">
        <v>1925.05</v>
      </c>
      <c r="B654" s="3">
        <v>10.61</v>
      </c>
      <c r="C654" s="4">
        <v>0.57079999999999997</v>
      </c>
      <c r="D654" s="4">
        <v>1.0629999999999999</v>
      </c>
      <c r="E654" s="4">
        <v>17.3</v>
      </c>
      <c r="F654" s="3">
        <f>F650*8/12+F662*4/12</f>
        <v>3.8</v>
      </c>
    </row>
    <row r="655" spans="1:6" x14ac:dyDescent="0.35">
      <c r="A655" s="2">
        <v>1925.06</v>
      </c>
      <c r="B655" s="3">
        <v>10.8</v>
      </c>
      <c r="C655" s="4">
        <v>0.57499999999999996</v>
      </c>
      <c r="D655" s="4">
        <v>1.0900000000000001</v>
      </c>
      <c r="E655" s="4">
        <v>17.5</v>
      </c>
      <c r="F655" s="3">
        <f>F650*7/12+F662*5/12</f>
        <v>3.7850000000000001</v>
      </c>
    </row>
    <row r="656" spans="1:6" x14ac:dyDescent="0.35">
      <c r="A656" s="2">
        <v>1925.07</v>
      </c>
      <c r="B656" s="3">
        <v>11.1</v>
      </c>
      <c r="C656" s="4">
        <v>0.57920000000000005</v>
      </c>
      <c r="D656" s="4">
        <v>1.117</v>
      </c>
      <c r="E656" s="4">
        <v>17.7</v>
      </c>
      <c r="F656" s="3">
        <f>F650*6/12+F662*6/12</f>
        <v>3.77</v>
      </c>
    </row>
    <row r="657" spans="1:6" x14ac:dyDescent="0.35">
      <c r="A657" s="2">
        <v>1925.08</v>
      </c>
      <c r="B657" s="3">
        <v>11.25</v>
      </c>
      <c r="C657" s="4">
        <v>0.58330000000000004</v>
      </c>
      <c r="D657" s="4">
        <v>1.143</v>
      </c>
      <c r="E657" s="4">
        <v>17.7</v>
      </c>
      <c r="F657" s="3">
        <f>F650*5/12+F662*7/12</f>
        <v>3.7550000000000003</v>
      </c>
    </row>
    <row r="658" spans="1:6" x14ac:dyDescent="0.35">
      <c r="A658" s="2">
        <v>1925.09</v>
      </c>
      <c r="B658" s="3">
        <v>11.51</v>
      </c>
      <c r="C658" s="4">
        <v>0.58750000000000002</v>
      </c>
      <c r="D658" s="4">
        <v>1.17</v>
      </c>
      <c r="E658" s="4">
        <v>17.7</v>
      </c>
      <c r="F658" s="3">
        <f>F650*4/12+F662*8/12</f>
        <v>3.74</v>
      </c>
    </row>
    <row r="659" spans="1:6" x14ac:dyDescent="0.35">
      <c r="A659" s="2">
        <v>1925.1</v>
      </c>
      <c r="B659" s="3">
        <v>11.89</v>
      </c>
      <c r="C659" s="4">
        <v>0.5917</v>
      </c>
      <c r="D659" s="4">
        <v>1.1970000000000001</v>
      </c>
      <c r="E659" s="4">
        <v>17.7</v>
      </c>
      <c r="F659" s="3">
        <f>F650*3/12+F662*9/12</f>
        <v>3.7250000000000001</v>
      </c>
    </row>
    <row r="660" spans="1:6" x14ac:dyDescent="0.35">
      <c r="A660" s="2">
        <v>1925.11</v>
      </c>
      <c r="B660" s="3">
        <v>12.26</v>
      </c>
      <c r="C660" s="4">
        <v>0.5958</v>
      </c>
      <c r="D660" s="4">
        <v>1.2230000000000001</v>
      </c>
      <c r="E660" s="4">
        <v>18</v>
      </c>
      <c r="F660" s="3">
        <f>F650*2/12+F662*10/12</f>
        <v>3.71</v>
      </c>
    </row>
    <row r="661" spans="1:6" x14ac:dyDescent="0.35">
      <c r="A661" s="2">
        <v>1925.12</v>
      </c>
      <c r="B661" s="3">
        <v>12.46</v>
      </c>
      <c r="C661" s="4">
        <v>0.6</v>
      </c>
      <c r="D661" s="4">
        <v>1.25</v>
      </c>
      <c r="E661" s="4">
        <v>17.899999999999999</v>
      </c>
      <c r="F661" s="3">
        <f>F650*1/12+F662*11/12</f>
        <v>3.6950000000000003</v>
      </c>
    </row>
    <row r="662" spans="1:6" x14ac:dyDescent="0.35">
      <c r="A662" s="2">
        <v>1926.01</v>
      </c>
      <c r="B662" s="3">
        <v>12.65</v>
      </c>
      <c r="C662" s="4">
        <v>0.60750000000000004</v>
      </c>
      <c r="D662" s="4">
        <v>1.2490000000000001</v>
      </c>
      <c r="E662" s="4">
        <v>17.899999999999999</v>
      </c>
      <c r="F662" s="3">
        <v>3.68</v>
      </c>
    </row>
    <row r="663" spans="1:6" x14ac:dyDescent="0.35">
      <c r="A663" s="2">
        <v>1926.02</v>
      </c>
      <c r="B663" s="3">
        <v>12.67</v>
      </c>
      <c r="C663" s="4">
        <v>0.61499999999999999</v>
      </c>
      <c r="D663" s="4">
        <v>1.248</v>
      </c>
      <c r="E663" s="4">
        <v>17.899999999999999</v>
      </c>
      <c r="F663" s="3">
        <f>F662*11/12+F674*1/12</f>
        <v>3.6516666666666668</v>
      </c>
    </row>
    <row r="664" spans="1:6" x14ac:dyDescent="0.35">
      <c r="A664" s="2">
        <v>1926.03</v>
      </c>
      <c r="B664" s="3">
        <v>11.81</v>
      </c>
      <c r="C664" s="4">
        <v>0.62250000000000005</v>
      </c>
      <c r="D664" s="4">
        <v>1.248</v>
      </c>
      <c r="E664" s="4">
        <v>17.8</v>
      </c>
      <c r="F664" s="3">
        <f>F662*10/12+F674*2/12</f>
        <v>3.6233333333333335</v>
      </c>
    </row>
    <row r="665" spans="1:6" x14ac:dyDescent="0.35">
      <c r="A665" s="2">
        <v>1926.04</v>
      </c>
      <c r="B665" s="3">
        <v>11.48</v>
      </c>
      <c r="C665" s="4">
        <v>0.63</v>
      </c>
      <c r="D665" s="4">
        <v>1.2470000000000001</v>
      </c>
      <c r="E665" s="4">
        <v>17.899999999999999</v>
      </c>
      <c r="F665" s="3">
        <f>F662*9/12+F674*3/12</f>
        <v>3.5950000000000002</v>
      </c>
    </row>
    <row r="666" spans="1:6" x14ac:dyDescent="0.35">
      <c r="A666" s="2">
        <v>1926.05</v>
      </c>
      <c r="B666" s="3">
        <v>11.56</v>
      </c>
      <c r="C666" s="4">
        <v>0.63749999999999996</v>
      </c>
      <c r="D666" s="4">
        <v>1.246</v>
      </c>
      <c r="E666" s="4">
        <v>17.8</v>
      </c>
      <c r="F666" s="3">
        <f>F662*8/12+F674*4/12</f>
        <v>3.5666666666666669</v>
      </c>
    </row>
    <row r="667" spans="1:6" x14ac:dyDescent="0.35">
      <c r="A667" s="2">
        <v>1926.06</v>
      </c>
      <c r="B667" s="3">
        <v>12.11</v>
      </c>
      <c r="C667" s="4">
        <v>0.64500000000000002</v>
      </c>
      <c r="D667" s="4">
        <v>1.2450000000000001</v>
      </c>
      <c r="E667" s="4">
        <v>17.7</v>
      </c>
      <c r="F667" s="3">
        <f>F662*7/12+F674*5/12</f>
        <v>3.5383333333333336</v>
      </c>
    </row>
    <row r="668" spans="1:6" x14ac:dyDescent="0.35">
      <c r="A668" s="2">
        <v>1926.07</v>
      </c>
      <c r="B668" s="3">
        <v>12.62</v>
      </c>
      <c r="C668" s="4">
        <v>0.65249999999999997</v>
      </c>
      <c r="D668" s="4">
        <v>1.244</v>
      </c>
      <c r="E668" s="4">
        <v>17.5</v>
      </c>
      <c r="F668" s="3">
        <f>F662*6/12+F674*6/12</f>
        <v>3.51</v>
      </c>
    </row>
    <row r="669" spans="1:6" x14ac:dyDescent="0.35">
      <c r="A669" s="2">
        <v>1926.08</v>
      </c>
      <c r="B669" s="3">
        <v>13.12</v>
      </c>
      <c r="C669" s="4">
        <v>0.66</v>
      </c>
      <c r="D669" s="4">
        <v>1.2430000000000001</v>
      </c>
      <c r="E669" s="4">
        <v>17.399999999999999</v>
      </c>
      <c r="F669" s="3">
        <f>F662*5/12+F674*7/12</f>
        <v>3.4816666666666665</v>
      </c>
    </row>
    <row r="670" spans="1:6" x14ac:dyDescent="0.35">
      <c r="A670" s="2">
        <v>1926.09</v>
      </c>
      <c r="B670" s="3">
        <v>13.32</v>
      </c>
      <c r="C670" s="4">
        <v>0.66749999999999998</v>
      </c>
      <c r="D670" s="4">
        <v>1.242</v>
      </c>
      <c r="E670" s="4">
        <v>17.5</v>
      </c>
      <c r="F670" s="3">
        <f>F662*4/12+F674*8/12</f>
        <v>3.4533333333333331</v>
      </c>
    </row>
    <row r="671" spans="1:6" x14ac:dyDescent="0.35">
      <c r="A671" s="2">
        <v>1926.1</v>
      </c>
      <c r="B671" s="3">
        <v>13.02</v>
      </c>
      <c r="C671" s="4">
        <v>0.67500000000000004</v>
      </c>
      <c r="D671" s="4">
        <v>1.242</v>
      </c>
      <c r="E671" s="4">
        <v>17.600000000000001</v>
      </c>
      <c r="F671" s="3">
        <f>F662*3/12+F674*9/12</f>
        <v>3.4249999999999998</v>
      </c>
    </row>
    <row r="672" spans="1:6" x14ac:dyDescent="0.35">
      <c r="A672" s="2">
        <v>1926.11</v>
      </c>
      <c r="B672" s="3">
        <v>13.19</v>
      </c>
      <c r="C672" s="4">
        <v>0.6825</v>
      </c>
      <c r="D672" s="4">
        <v>1.2410000000000001</v>
      </c>
      <c r="E672" s="4">
        <v>17.7</v>
      </c>
      <c r="F672" s="3">
        <f>F662*2/12+F674*10/12</f>
        <v>3.3966666666666665</v>
      </c>
    </row>
    <row r="673" spans="1:6" x14ac:dyDescent="0.35">
      <c r="A673" s="2">
        <v>1926.12</v>
      </c>
      <c r="B673" s="3">
        <v>13.49</v>
      </c>
      <c r="C673" s="4">
        <v>0.69</v>
      </c>
      <c r="D673" s="4">
        <v>1.24</v>
      </c>
      <c r="E673" s="4">
        <v>17.7</v>
      </c>
      <c r="F673" s="3">
        <f>F662*1/12+F674*11/12</f>
        <v>3.3683333333333327</v>
      </c>
    </row>
    <row r="674" spans="1:6" x14ac:dyDescent="0.35">
      <c r="A674" s="2">
        <v>1927.01</v>
      </c>
      <c r="B674" s="3">
        <v>13.4</v>
      </c>
      <c r="C674" s="4">
        <v>0.69669999999999999</v>
      </c>
      <c r="D674" s="4">
        <v>1.2290000000000001</v>
      </c>
      <c r="E674" s="4">
        <v>17.5</v>
      </c>
      <c r="F674" s="3">
        <v>3.34</v>
      </c>
    </row>
    <row r="675" spans="1:6" x14ac:dyDescent="0.35">
      <c r="A675" s="2">
        <v>1927.02</v>
      </c>
      <c r="B675" s="3">
        <v>13.66</v>
      </c>
      <c r="C675" s="4">
        <v>0.70330000000000004</v>
      </c>
      <c r="D675" s="4">
        <v>1.218</v>
      </c>
      <c r="E675" s="4">
        <v>17.399999999999999</v>
      </c>
      <c r="F675" s="3">
        <f>F674*11/12+F686*1/12</f>
        <v>3.339166666666666</v>
      </c>
    </row>
    <row r="676" spans="1:6" x14ac:dyDescent="0.35">
      <c r="A676" s="2">
        <v>1927.03</v>
      </c>
      <c r="B676" s="3">
        <v>13.87</v>
      </c>
      <c r="C676" s="4">
        <v>0.71</v>
      </c>
      <c r="D676" s="4">
        <v>1.208</v>
      </c>
      <c r="E676" s="4">
        <v>17.3</v>
      </c>
      <c r="F676" s="3">
        <f>F674*10/12+F686*2/12</f>
        <v>3.3383333333333334</v>
      </c>
    </row>
    <row r="677" spans="1:6" x14ac:dyDescent="0.35">
      <c r="A677" s="2">
        <v>1927.04</v>
      </c>
      <c r="B677" s="3">
        <v>14.21</v>
      </c>
      <c r="C677" s="4">
        <v>0.7167</v>
      </c>
      <c r="D677" s="4">
        <v>1.1970000000000001</v>
      </c>
      <c r="E677" s="4">
        <v>17.3</v>
      </c>
      <c r="F677" s="3">
        <f>F674*9/12+F686*3/12</f>
        <v>3.3374999999999999</v>
      </c>
    </row>
    <row r="678" spans="1:6" x14ac:dyDescent="0.35">
      <c r="A678" s="2">
        <v>1927.05</v>
      </c>
      <c r="B678" s="3">
        <v>14.7</v>
      </c>
      <c r="C678" s="4">
        <v>0.72330000000000005</v>
      </c>
      <c r="D678" s="4">
        <v>1.1859999999999999</v>
      </c>
      <c r="E678" s="4">
        <v>17.399999999999999</v>
      </c>
      <c r="F678" s="3">
        <f>F674*8/12+F686*4/12</f>
        <v>3.3366666666666669</v>
      </c>
    </row>
    <row r="679" spans="1:6" x14ac:dyDescent="0.35">
      <c r="A679" s="2">
        <v>1927.06</v>
      </c>
      <c r="B679" s="3">
        <v>14.89</v>
      </c>
      <c r="C679" s="4">
        <v>0.73</v>
      </c>
      <c r="D679" s="4">
        <v>1.175</v>
      </c>
      <c r="E679" s="4">
        <v>17.600000000000001</v>
      </c>
      <c r="F679" s="3">
        <f>F674*7/12+F686*5/12</f>
        <v>3.3358333333333334</v>
      </c>
    </row>
    <row r="680" spans="1:6" x14ac:dyDescent="0.35">
      <c r="A680" s="2">
        <v>1927.07</v>
      </c>
      <c r="B680" s="3">
        <v>15.22</v>
      </c>
      <c r="C680" s="4">
        <v>0.73670000000000002</v>
      </c>
      <c r="D680" s="4">
        <v>1.1639999999999999</v>
      </c>
      <c r="E680" s="4">
        <v>17.3</v>
      </c>
      <c r="F680" s="3">
        <f>F674*6/12+F686*6/12</f>
        <v>3.335</v>
      </c>
    </row>
    <row r="681" spans="1:6" x14ac:dyDescent="0.35">
      <c r="A681" s="2">
        <v>1927.08</v>
      </c>
      <c r="B681" s="3">
        <v>16.03</v>
      </c>
      <c r="C681" s="4">
        <v>0.74329999999999996</v>
      </c>
      <c r="D681" s="4">
        <v>1.153</v>
      </c>
      <c r="E681" s="4">
        <v>17.2</v>
      </c>
      <c r="F681" s="3">
        <f>F674*5/12+F686*7/12</f>
        <v>3.3341666666666665</v>
      </c>
    </row>
    <row r="682" spans="1:6" x14ac:dyDescent="0.35">
      <c r="A682" s="2">
        <v>1927.09</v>
      </c>
      <c r="B682" s="3">
        <v>16.940000000000001</v>
      </c>
      <c r="C682" s="4">
        <v>0.75</v>
      </c>
      <c r="D682" s="4">
        <v>1.143</v>
      </c>
      <c r="E682" s="4">
        <v>17.3</v>
      </c>
      <c r="F682" s="3">
        <f>F674*4/12+F686*8/12</f>
        <v>3.3333333333333335</v>
      </c>
    </row>
    <row r="683" spans="1:6" x14ac:dyDescent="0.35">
      <c r="A683" s="2">
        <v>1927.1</v>
      </c>
      <c r="B683" s="3">
        <v>16.68</v>
      </c>
      <c r="C683" s="4">
        <v>0.75670000000000004</v>
      </c>
      <c r="D683" s="4">
        <v>1.1319999999999999</v>
      </c>
      <c r="E683" s="4">
        <v>17.399999999999999</v>
      </c>
      <c r="F683" s="3">
        <f>F674*3/12+F686*9/12</f>
        <v>3.3325</v>
      </c>
    </row>
    <row r="684" spans="1:6" x14ac:dyDescent="0.35">
      <c r="A684" s="2">
        <v>1927.11</v>
      </c>
      <c r="B684" s="3">
        <v>17.059999999999999</v>
      </c>
      <c r="C684" s="4">
        <v>0.76329999999999998</v>
      </c>
      <c r="D684" s="4">
        <v>1.121</v>
      </c>
      <c r="E684" s="4">
        <v>17.3</v>
      </c>
      <c r="F684" s="3">
        <f>F674*2/12+F686*10/12</f>
        <v>3.3316666666666666</v>
      </c>
    </row>
    <row r="685" spans="1:6" x14ac:dyDescent="0.35">
      <c r="A685" s="2">
        <v>1927.12</v>
      </c>
      <c r="B685" s="3">
        <v>17.46</v>
      </c>
      <c r="C685" s="4">
        <v>0.77</v>
      </c>
      <c r="D685" s="4">
        <v>1.1100000000000001</v>
      </c>
      <c r="E685" s="4">
        <v>17.3</v>
      </c>
      <c r="F685" s="3">
        <f>F674*1/12+F686*11/12</f>
        <v>3.3308333333333335</v>
      </c>
    </row>
    <row r="686" spans="1:6" x14ac:dyDescent="0.35">
      <c r="A686" s="2">
        <v>1928.01</v>
      </c>
      <c r="B686" s="3">
        <v>17.53</v>
      </c>
      <c r="C686" s="4">
        <v>0.77669999999999995</v>
      </c>
      <c r="D686" s="4">
        <v>1.133</v>
      </c>
      <c r="E686" s="4">
        <v>17.3</v>
      </c>
      <c r="F686" s="3">
        <v>3.33</v>
      </c>
    </row>
    <row r="687" spans="1:6" x14ac:dyDescent="0.35">
      <c r="A687" s="2">
        <v>1928.02</v>
      </c>
      <c r="B687" s="3">
        <v>17.32</v>
      </c>
      <c r="C687" s="4">
        <v>0.7833</v>
      </c>
      <c r="D687" s="4">
        <v>1.155</v>
      </c>
      <c r="E687" s="4">
        <v>17.100000000000001</v>
      </c>
      <c r="F687" s="3">
        <f>F686*11/12+F698*1/12</f>
        <v>3.3525</v>
      </c>
    </row>
    <row r="688" spans="1:6" x14ac:dyDescent="0.35">
      <c r="A688" s="2">
        <v>1928.03</v>
      </c>
      <c r="B688" s="3">
        <v>18.25</v>
      </c>
      <c r="C688" s="4">
        <v>0.79</v>
      </c>
      <c r="D688" s="4">
        <v>1.177</v>
      </c>
      <c r="E688" s="4">
        <v>17.100000000000001</v>
      </c>
      <c r="F688" s="3">
        <f>F686*10/12+F698*2/12</f>
        <v>3.375</v>
      </c>
    </row>
    <row r="689" spans="1:6" x14ac:dyDescent="0.35">
      <c r="A689" s="2">
        <v>1928.04</v>
      </c>
      <c r="B689" s="3">
        <v>19.399999999999999</v>
      </c>
      <c r="C689" s="4">
        <v>0.79669999999999996</v>
      </c>
      <c r="D689" s="4">
        <v>1.2</v>
      </c>
      <c r="E689" s="4">
        <v>17.100000000000001</v>
      </c>
      <c r="F689" s="3">
        <f>F686*9/12+F698*3/12</f>
        <v>3.3975</v>
      </c>
    </row>
    <row r="690" spans="1:6" x14ac:dyDescent="0.35">
      <c r="A690" s="2">
        <v>1928.05</v>
      </c>
      <c r="B690" s="3">
        <v>20</v>
      </c>
      <c r="C690" s="4">
        <v>0.80330000000000001</v>
      </c>
      <c r="D690" s="4">
        <v>1.222</v>
      </c>
      <c r="E690" s="4">
        <v>17.2</v>
      </c>
      <c r="F690" s="3">
        <f>F686*8/12+F698*4/12</f>
        <v>3.42</v>
      </c>
    </row>
    <row r="691" spans="1:6" x14ac:dyDescent="0.35">
      <c r="A691" s="2">
        <v>1928.06</v>
      </c>
      <c r="B691" s="3">
        <v>19.02</v>
      </c>
      <c r="C691" s="4">
        <v>0.81</v>
      </c>
      <c r="D691" s="4">
        <v>1.2450000000000001</v>
      </c>
      <c r="E691" s="4">
        <v>17.100000000000001</v>
      </c>
      <c r="F691" s="3">
        <f>F686*7/12+F698*5/12</f>
        <v>3.4424999999999999</v>
      </c>
    </row>
    <row r="692" spans="1:6" x14ac:dyDescent="0.35">
      <c r="A692" s="2">
        <v>1928.07</v>
      </c>
      <c r="B692" s="3">
        <v>19.16</v>
      </c>
      <c r="C692" s="4">
        <v>0.81669999999999998</v>
      </c>
      <c r="D692" s="4">
        <v>1.268</v>
      </c>
      <c r="E692" s="4">
        <v>17.100000000000001</v>
      </c>
      <c r="F692" s="3">
        <f>F686*6/12+F698*6/12</f>
        <v>3.4649999999999999</v>
      </c>
    </row>
    <row r="693" spans="1:6" x14ac:dyDescent="0.35">
      <c r="A693" s="2">
        <v>1928.08</v>
      </c>
      <c r="B693" s="3">
        <v>19.78</v>
      </c>
      <c r="C693" s="4">
        <v>0.82330000000000003</v>
      </c>
      <c r="D693" s="4">
        <v>1.29</v>
      </c>
      <c r="E693" s="4">
        <v>17.100000000000001</v>
      </c>
      <c r="F693" s="3">
        <f>F686*5/12+F698*7/12</f>
        <v>3.4874999999999998</v>
      </c>
    </row>
    <row r="694" spans="1:6" x14ac:dyDescent="0.35">
      <c r="A694" s="2">
        <v>1928.09</v>
      </c>
      <c r="B694" s="3">
        <v>21.17</v>
      </c>
      <c r="C694" s="4">
        <v>0.83</v>
      </c>
      <c r="D694" s="4">
        <v>1.3120000000000001</v>
      </c>
      <c r="E694" s="4">
        <v>17.3</v>
      </c>
      <c r="F694" s="3">
        <f>F686*4/12+F698*8/12</f>
        <v>3.51</v>
      </c>
    </row>
    <row r="695" spans="1:6" x14ac:dyDescent="0.35">
      <c r="A695" s="2">
        <v>1928.1</v>
      </c>
      <c r="B695" s="3">
        <v>21.6</v>
      </c>
      <c r="C695" s="4">
        <v>0.8367</v>
      </c>
      <c r="D695" s="4">
        <v>1.335</v>
      </c>
      <c r="E695" s="4">
        <v>17.2</v>
      </c>
      <c r="F695" s="3">
        <f>F686*3/12+F698*9/12</f>
        <v>3.5324999999999998</v>
      </c>
    </row>
    <row r="696" spans="1:6" x14ac:dyDescent="0.35">
      <c r="A696" s="2">
        <v>1928.11</v>
      </c>
      <c r="B696" s="3">
        <v>23.06</v>
      </c>
      <c r="C696" s="4">
        <v>0.84330000000000005</v>
      </c>
      <c r="D696" s="4">
        <v>1.357</v>
      </c>
      <c r="E696" s="4">
        <v>17.2</v>
      </c>
      <c r="F696" s="3">
        <f>F686*2/12+F698*10/12</f>
        <v>3.5550000000000002</v>
      </c>
    </row>
    <row r="697" spans="1:6" x14ac:dyDescent="0.35">
      <c r="A697" s="2">
        <v>1928.12</v>
      </c>
      <c r="B697" s="3">
        <v>23.15</v>
      </c>
      <c r="C697" s="4">
        <v>0.85</v>
      </c>
      <c r="D697" s="4">
        <v>1.38</v>
      </c>
      <c r="E697" s="4">
        <v>17.100000000000001</v>
      </c>
      <c r="F697" s="3">
        <f>F686*1/12+F698*11/12</f>
        <v>3.5775000000000001</v>
      </c>
    </row>
    <row r="698" spans="1:6" x14ac:dyDescent="0.35">
      <c r="A698" s="2">
        <v>1929.01</v>
      </c>
      <c r="B698" s="3">
        <v>24.86</v>
      </c>
      <c r="C698" s="4">
        <v>0.86</v>
      </c>
      <c r="D698" s="4">
        <v>1.399</v>
      </c>
      <c r="E698" s="4">
        <v>17.100000000000001</v>
      </c>
      <c r="F698" s="3">
        <v>3.6</v>
      </c>
    </row>
    <row r="699" spans="1:6" x14ac:dyDescent="0.35">
      <c r="A699" s="2">
        <v>1929.02</v>
      </c>
      <c r="B699" s="3">
        <v>24.99</v>
      </c>
      <c r="C699" s="4">
        <v>0.87</v>
      </c>
      <c r="D699" s="4">
        <v>1.4179999999999999</v>
      </c>
      <c r="E699" s="4">
        <v>17.100000000000001</v>
      </c>
      <c r="F699" s="3">
        <f>F698*11/12+F710*1/12</f>
        <v>3.5741666666666667</v>
      </c>
    </row>
    <row r="700" spans="1:6" x14ac:dyDescent="0.35">
      <c r="A700" s="2">
        <v>1929.03</v>
      </c>
      <c r="B700" s="3">
        <v>25.43</v>
      </c>
      <c r="C700" s="4">
        <v>0.88</v>
      </c>
      <c r="D700" s="4">
        <v>1.4379999999999999</v>
      </c>
      <c r="E700" s="4">
        <v>17</v>
      </c>
      <c r="F700" s="3">
        <f>F698*10/12+F710*2/12</f>
        <v>3.5483333333333333</v>
      </c>
    </row>
    <row r="701" spans="1:6" x14ac:dyDescent="0.35">
      <c r="A701" s="2">
        <v>1929.04</v>
      </c>
      <c r="B701" s="3">
        <v>25.28</v>
      </c>
      <c r="C701" s="4">
        <v>0.89</v>
      </c>
      <c r="D701" s="4">
        <v>1.4570000000000001</v>
      </c>
      <c r="E701" s="4">
        <v>16.899999999999999</v>
      </c>
      <c r="F701" s="3">
        <f>F698*9/12+F710*3/12</f>
        <v>3.5225</v>
      </c>
    </row>
    <row r="702" spans="1:6" x14ac:dyDescent="0.35">
      <c r="A702" s="2">
        <v>1929.05</v>
      </c>
      <c r="B702" s="3">
        <v>25.66</v>
      </c>
      <c r="C702" s="4">
        <v>0.9</v>
      </c>
      <c r="D702" s="4">
        <v>1.476</v>
      </c>
      <c r="E702" s="4">
        <v>17</v>
      </c>
      <c r="F702" s="3">
        <f>F698*8/12+F710*4/12</f>
        <v>3.4966666666666666</v>
      </c>
    </row>
    <row r="703" spans="1:6" x14ac:dyDescent="0.35">
      <c r="A703" s="2">
        <v>1929.06</v>
      </c>
      <c r="B703" s="3">
        <v>26.15</v>
      </c>
      <c r="C703" s="4">
        <v>0.91</v>
      </c>
      <c r="D703" s="4">
        <v>1.4950000000000001</v>
      </c>
      <c r="E703" s="4">
        <v>17.100000000000001</v>
      </c>
      <c r="F703" s="3">
        <f>F698*7/12+F710*5/12</f>
        <v>3.4708333333333332</v>
      </c>
    </row>
    <row r="704" spans="1:6" x14ac:dyDescent="0.35">
      <c r="A704" s="2">
        <v>1929.07</v>
      </c>
      <c r="B704" s="3">
        <v>28.48</v>
      </c>
      <c r="C704" s="4">
        <v>0.92</v>
      </c>
      <c r="D704" s="4">
        <v>1.514</v>
      </c>
      <c r="E704" s="4">
        <v>17.3</v>
      </c>
      <c r="F704" s="3">
        <f>F698*6/12+F710*6/12</f>
        <v>3.4450000000000003</v>
      </c>
    </row>
    <row r="705" spans="1:6" x14ac:dyDescent="0.35">
      <c r="A705" s="2">
        <v>1929.08</v>
      </c>
      <c r="B705" s="3">
        <v>30.1</v>
      </c>
      <c r="C705" s="4">
        <v>0.93</v>
      </c>
      <c r="D705" s="4">
        <v>1.5329999999999999</v>
      </c>
      <c r="E705" s="4">
        <v>17.3</v>
      </c>
      <c r="F705" s="3">
        <f>F698*5/12+F710*7/12</f>
        <v>3.4191666666666665</v>
      </c>
    </row>
    <row r="706" spans="1:6" x14ac:dyDescent="0.35">
      <c r="A706" s="2">
        <v>1929.09</v>
      </c>
      <c r="B706" s="3">
        <v>31.3</v>
      </c>
      <c r="C706" s="4">
        <v>0.94</v>
      </c>
      <c r="D706" s="4">
        <v>1.552</v>
      </c>
      <c r="E706" s="4">
        <v>17.3</v>
      </c>
      <c r="F706" s="3">
        <f>F698*4/12+F710*8/12</f>
        <v>3.3933333333333335</v>
      </c>
    </row>
    <row r="707" spans="1:6" x14ac:dyDescent="0.35">
      <c r="A707" s="2">
        <v>1929.1</v>
      </c>
      <c r="B707" s="3">
        <v>27.99</v>
      </c>
      <c r="C707" s="4">
        <v>0.95</v>
      </c>
      <c r="D707" s="4">
        <v>1.5720000000000001</v>
      </c>
      <c r="E707" s="4">
        <v>17.3</v>
      </c>
      <c r="F707" s="3">
        <f>F698*3/12+F710*9/12</f>
        <v>3.3674999999999997</v>
      </c>
    </row>
    <row r="708" spans="1:6" x14ac:dyDescent="0.35">
      <c r="A708" s="2">
        <v>1929.11</v>
      </c>
      <c r="B708" s="3">
        <v>20.58</v>
      </c>
      <c r="C708" s="4">
        <v>0.96</v>
      </c>
      <c r="D708" s="4">
        <v>1.591</v>
      </c>
      <c r="E708" s="4">
        <v>17.3</v>
      </c>
      <c r="F708" s="3">
        <f>F698*2/12+F710*10/12</f>
        <v>3.3416666666666668</v>
      </c>
    </row>
    <row r="709" spans="1:6" x14ac:dyDescent="0.35">
      <c r="A709" s="2">
        <v>1929.12</v>
      </c>
      <c r="B709" s="3">
        <v>21.4</v>
      </c>
      <c r="C709" s="4">
        <v>0.97</v>
      </c>
      <c r="D709" s="4">
        <v>1.61</v>
      </c>
      <c r="E709" s="4">
        <v>17.2</v>
      </c>
      <c r="F709" s="3">
        <f>F698*1/12+F710*11/12</f>
        <v>3.315833333333333</v>
      </c>
    </row>
    <row r="710" spans="1:6" x14ac:dyDescent="0.35">
      <c r="A710" s="2">
        <v>1930.01</v>
      </c>
      <c r="B710" s="3">
        <v>21.71</v>
      </c>
      <c r="C710" s="4">
        <v>0.9708</v>
      </c>
      <c r="D710" s="4">
        <v>1.5569999999999999</v>
      </c>
      <c r="E710" s="4">
        <v>17.100000000000001</v>
      </c>
      <c r="F710" s="3">
        <v>3.29</v>
      </c>
    </row>
    <row r="711" spans="1:6" x14ac:dyDescent="0.35">
      <c r="A711" s="2">
        <v>1930.02</v>
      </c>
      <c r="B711" s="3">
        <v>23.07</v>
      </c>
      <c r="C711" s="4">
        <v>0.97170000000000001</v>
      </c>
      <c r="D711" s="4">
        <v>1.5029999999999999</v>
      </c>
      <c r="E711" s="4">
        <v>17</v>
      </c>
      <c r="F711" s="3">
        <f>F710*11/12+F722*1/12</f>
        <v>3.2941666666666665</v>
      </c>
    </row>
    <row r="712" spans="1:6" x14ac:dyDescent="0.35">
      <c r="A712" s="2">
        <v>1930.03</v>
      </c>
      <c r="B712" s="3">
        <v>23.94</v>
      </c>
      <c r="C712" s="4">
        <v>0.97250000000000003</v>
      </c>
      <c r="D712" s="4">
        <v>1.45</v>
      </c>
      <c r="E712" s="4">
        <v>16.899999999999999</v>
      </c>
      <c r="F712" s="3">
        <f>F710*10/12+F722*2/12</f>
        <v>3.2983333333333333</v>
      </c>
    </row>
    <row r="713" spans="1:6" x14ac:dyDescent="0.35">
      <c r="A713" s="2">
        <v>1930.04</v>
      </c>
      <c r="B713" s="3">
        <v>25.46</v>
      </c>
      <c r="C713" s="4">
        <v>0.97330000000000005</v>
      </c>
      <c r="D713" s="4">
        <v>1.397</v>
      </c>
      <c r="E713" s="4">
        <v>17</v>
      </c>
      <c r="F713" s="3">
        <f>F710*9/12+F722*3/12</f>
        <v>3.3024999999999998</v>
      </c>
    </row>
    <row r="714" spans="1:6" x14ac:dyDescent="0.35">
      <c r="A714" s="2">
        <v>1930.05</v>
      </c>
      <c r="B714" s="3">
        <v>23.94</v>
      </c>
      <c r="C714" s="4">
        <v>0.97419999999999995</v>
      </c>
      <c r="D714" s="4">
        <v>1.343</v>
      </c>
      <c r="E714" s="4">
        <v>16.899999999999999</v>
      </c>
      <c r="F714" s="3">
        <f>F710*8/12+F722*4/12</f>
        <v>3.3066666666666666</v>
      </c>
    </row>
    <row r="715" spans="1:6" x14ac:dyDescent="0.35">
      <c r="A715" s="2">
        <v>1930.06</v>
      </c>
      <c r="B715" s="3">
        <v>21.52</v>
      </c>
      <c r="C715" s="4">
        <v>0.97499999999999998</v>
      </c>
      <c r="D715" s="4">
        <v>1.29</v>
      </c>
      <c r="E715" s="4">
        <v>16.8</v>
      </c>
      <c r="F715" s="3">
        <f>F710*7/12+F722*5/12</f>
        <v>3.3108333333333331</v>
      </c>
    </row>
    <row r="716" spans="1:6" x14ac:dyDescent="0.35">
      <c r="A716" s="2">
        <v>1930.07</v>
      </c>
      <c r="B716" s="3">
        <v>21.06</v>
      </c>
      <c r="C716" s="4">
        <v>0.9758</v>
      </c>
      <c r="D716" s="4">
        <v>1.2370000000000001</v>
      </c>
      <c r="E716" s="4">
        <v>16.600000000000001</v>
      </c>
      <c r="F716" s="3">
        <f>F710*6/12+F722*6/12</f>
        <v>3.3150000000000004</v>
      </c>
    </row>
    <row r="717" spans="1:6" x14ac:dyDescent="0.35">
      <c r="A717" s="2">
        <v>1930.08</v>
      </c>
      <c r="B717" s="3">
        <v>20.79</v>
      </c>
      <c r="C717" s="4">
        <v>0.97670000000000001</v>
      </c>
      <c r="D717" s="4">
        <v>1.1830000000000001</v>
      </c>
      <c r="E717" s="4">
        <v>16.5</v>
      </c>
      <c r="F717" s="3">
        <f>F710*5/12+F722*7/12</f>
        <v>3.3191666666666668</v>
      </c>
    </row>
    <row r="718" spans="1:6" x14ac:dyDescent="0.35">
      <c r="A718" s="2">
        <v>1930.09</v>
      </c>
      <c r="B718" s="3">
        <v>20.78</v>
      </c>
      <c r="C718" s="4">
        <v>0.97750000000000004</v>
      </c>
      <c r="D718" s="4">
        <v>1.1299999999999999</v>
      </c>
      <c r="E718" s="4">
        <v>16.600000000000001</v>
      </c>
      <c r="F718" s="3">
        <f>F710*4/12+F722*8/12</f>
        <v>3.3233333333333333</v>
      </c>
    </row>
    <row r="719" spans="1:6" x14ac:dyDescent="0.35">
      <c r="A719" s="2">
        <v>1930.1</v>
      </c>
      <c r="B719" s="3">
        <v>17.920000000000002</v>
      </c>
      <c r="C719" s="4">
        <v>0.97829999999999995</v>
      </c>
      <c r="D719" s="4">
        <v>1.077</v>
      </c>
      <c r="E719" s="4">
        <v>16.5</v>
      </c>
      <c r="F719" s="3">
        <f>F710*3/12+F722*9/12</f>
        <v>3.3275000000000001</v>
      </c>
    </row>
    <row r="720" spans="1:6" x14ac:dyDescent="0.35">
      <c r="A720" s="2">
        <v>1930.11</v>
      </c>
      <c r="B720" s="3">
        <v>16.62</v>
      </c>
      <c r="C720" s="4">
        <v>0.97919999999999996</v>
      </c>
      <c r="D720" s="4">
        <v>1.0229999999999999</v>
      </c>
      <c r="E720" s="4">
        <v>16.399999999999999</v>
      </c>
      <c r="F720" s="3">
        <f>F710*2/12+F722*10/12</f>
        <v>3.3316666666666666</v>
      </c>
    </row>
    <row r="721" spans="1:6" x14ac:dyDescent="0.35">
      <c r="A721" s="2">
        <v>1930.12</v>
      </c>
      <c r="B721" s="3">
        <v>15.51</v>
      </c>
      <c r="C721" s="4">
        <v>0.98</v>
      </c>
      <c r="D721" s="4">
        <v>0.97</v>
      </c>
      <c r="E721" s="4">
        <v>16.100000000000001</v>
      </c>
      <c r="F721" s="3">
        <f>F710*1/12+F722*11/12</f>
        <v>3.3358333333333325</v>
      </c>
    </row>
    <row r="722" spans="1:6" x14ac:dyDescent="0.35">
      <c r="A722" s="2">
        <v>1931.01</v>
      </c>
      <c r="B722" s="3">
        <v>15.98</v>
      </c>
      <c r="C722" s="4">
        <v>0.9667</v>
      </c>
      <c r="D722" s="4">
        <v>0.94</v>
      </c>
      <c r="E722" s="4">
        <v>15.9</v>
      </c>
      <c r="F722" s="3">
        <v>3.34</v>
      </c>
    </row>
    <row r="723" spans="1:6" x14ac:dyDescent="0.35">
      <c r="A723" s="2">
        <v>1931.02</v>
      </c>
      <c r="B723" s="3">
        <v>17.2</v>
      </c>
      <c r="C723" s="4">
        <v>0.95330000000000004</v>
      </c>
      <c r="D723" s="4">
        <v>0.91</v>
      </c>
      <c r="E723" s="4">
        <v>15.7</v>
      </c>
      <c r="F723" s="3">
        <f>F722*11/12+F734*1/12</f>
        <v>3.3683333333333327</v>
      </c>
    </row>
    <row r="724" spans="1:6" x14ac:dyDescent="0.35">
      <c r="A724" s="2">
        <v>1931.03</v>
      </c>
      <c r="B724" s="3">
        <v>17.53</v>
      </c>
      <c r="C724" s="4">
        <v>0.94</v>
      </c>
      <c r="D724" s="4">
        <v>0.88</v>
      </c>
      <c r="E724" s="4">
        <v>15.6</v>
      </c>
      <c r="F724" s="3">
        <f>F722*10/12+F734*2/12</f>
        <v>3.3966666666666665</v>
      </c>
    </row>
    <row r="725" spans="1:6" x14ac:dyDescent="0.35">
      <c r="A725" s="2">
        <v>1931.04</v>
      </c>
      <c r="B725" s="3">
        <v>15.86</v>
      </c>
      <c r="C725" s="4">
        <v>0.92669999999999997</v>
      </c>
      <c r="D725" s="4">
        <v>0.85</v>
      </c>
      <c r="E725" s="4">
        <v>15.5</v>
      </c>
      <c r="F725" s="3">
        <f>F722*9/12+F734*3/12</f>
        <v>3.4249999999999998</v>
      </c>
    </row>
    <row r="726" spans="1:6" x14ac:dyDescent="0.35">
      <c r="A726" s="2">
        <v>1931.05</v>
      </c>
      <c r="B726" s="3">
        <v>14.33</v>
      </c>
      <c r="C726" s="4">
        <v>0.9133</v>
      </c>
      <c r="D726" s="4">
        <v>0.82</v>
      </c>
      <c r="E726" s="4">
        <v>15.3</v>
      </c>
      <c r="F726" s="3">
        <f>F722*8/12+F734*4/12</f>
        <v>3.4533333333333331</v>
      </c>
    </row>
    <row r="727" spans="1:6" x14ac:dyDescent="0.35">
      <c r="A727" s="2">
        <v>1931.06</v>
      </c>
      <c r="B727" s="3">
        <v>13.87</v>
      </c>
      <c r="C727" s="4">
        <v>0.9</v>
      </c>
      <c r="D727" s="4">
        <v>0.79</v>
      </c>
      <c r="E727" s="4">
        <v>15.1</v>
      </c>
      <c r="F727" s="3">
        <f>F722*7/12+F734*5/12</f>
        <v>3.4816666666666665</v>
      </c>
    </row>
    <row r="728" spans="1:6" x14ac:dyDescent="0.35">
      <c r="A728" s="2">
        <v>1931.07</v>
      </c>
      <c r="B728" s="3">
        <v>14.33</v>
      </c>
      <c r="C728" s="4">
        <v>0.88670000000000004</v>
      </c>
      <c r="D728" s="4">
        <v>0.76</v>
      </c>
      <c r="E728" s="4">
        <v>15.1</v>
      </c>
      <c r="F728" s="3">
        <f>F722*6/12+F734*6/12</f>
        <v>3.51</v>
      </c>
    </row>
    <row r="729" spans="1:6" x14ac:dyDescent="0.35">
      <c r="A729" s="2">
        <v>1931.08</v>
      </c>
      <c r="B729" s="3">
        <v>13.9</v>
      </c>
      <c r="C729" s="4">
        <v>0.87329999999999997</v>
      </c>
      <c r="D729" s="4">
        <v>0.73</v>
      </c>
      <c r="E729" s="4">
        <v>15.1</v>
      </c>
      <c r="F729" s="3">
        <f>F722*5/12+F734*7/12</f>
        <v>3.5383333333333336</v>
      </c>
    </row>
    <row r="730" spans="1:6" x14ac:dyDescent="0.35">
      <c r="A730" s="2">
        <v>1931.09</v>
      </c>
      <c r="B730" s="3">
        <v>11.83</v>
      </c>
      <c r="C730" s="4">
        <v>0.86</v>
      </c>
      <c r="D730" s="4">
        <v>0.7</v>
      </c>
      <c r="E730" s="4">
        <v>15</v>
      </c>
      <c r="F730" s="3">
        <f>F722*4/12+F734*8/12</f>
        <v>3.5666666666666669</v>
      </c>
    </row>
    <row r="731" spans="1:6" x14ac:dyDescent="0.35">
      <c r="A731" s="2">
        <v>1931.1</v>
      </c>
      <c r="B731" s="3">
        <v>10.25</v>
      </c>
      <c r="C731" s="4">
        <v>0.84670000000000001</v>
      </c>
      <c r="D731" s="4">
        <v>0.67</v>
      </c>
      <c r="E731" s="4">
        <v>14.9</v>
      </c>
      <c r="F731" s="3">
        <f>F722*3/12+F734*9/12</f>
        <v>3.5950000000000002</v>
      </c>
    </row>
    <row r="732" spans="1:6" x14ac:dyDescent="0.35">
      <c r="A732" s="2">
        <v>1931.11</v>
      </c>
      <c r="B732" s="3">
        <v>10.39</v>
      </c>
      <c r="C732" s="4">
        <v>0.83330000000000004</v>
      </c>
      <c r="D732" s="4">
        <v>0.64</v>
      </c>
      <c r="E732" s="4">
        <v>14.7</v>
      </c>
      <c r="F732" s="3">
        <f>F722*2/12+F734*10/12</f>
        <v>3.6233333333333335</v>
      </c>
    </row>
    <row r="733" spans="1:6" x14ac:dyDescent="0.35">
      <c r="A733" s="2">
        <v>1931.12</v>
      </c>
      <c r="B733" s="3">
        <v>8.44</v>
      </c>
      <c r="C733" s="4">
        <v>0.82</v>
      </c>
      <c r="D733" s="4">
        <v>0.61</v>
      </c>
      <c r="E733" s="4">
        <v>14.6</v>
      </c>
      <c r="F733" s="3">
        <f>F722*1/12+F734*11/12</f>
        <v>3.6516666666666668</v>
      </c>
    </row>
    <row r="734" spans="1:6" x14ac:dyDescent="0.35">
      <c r="A734" s="2">
        <v>1932.01</v>
      </c>
      <c r="B734" s="3">
        <v>8.3000000000000007</v>
      </c>
      <c r="C734" s="4">
        <v>0.79330000000000001</v>
      </c>
      <c r="D734" s="4">
        <v>0.59330000000000005</v>
      </c>
      <c r="E734" s="4">
        <v>14.3</v>
      </c>
      <c r="F734" s="3">
        <v>3.68</v>
      </c>
    </row>
    <row r="735" spans="1:6" x14ac:dyDescent="0.35">
      <c r="A735" s="2">
        <v>1932.02</v>
      </c>
      <c r="B735" s="3">
        <v>8.23</v>
      </c>
      <c r="C735" s="4">
        <v>0.76670000000000005</v>
      </c>
      <c r="D735" s="4">
        <v>0.57669999999999999</v>
      </c>
      <c r="E735" s="4">
        <v>14.1</v>
      </c>
      <c r="F735" s="3">
        <f>F734*11/12+F746*1/12</f>
        <v>3.6491666666666669</v>
      </c>
    </row>
    <row r="736" spans="1:6" x14ac:dyDescent="0.35">
      <c r="A736" s="2">
        <v>1932.03</v>
      </c>
      <c r="B736" s="3">
        <v>8.26</v>
      </c>
      <c r="C736" s="4">
        <v>0.74</v>
      </c>
      <c r="D736" s="4">
        <v>0.56000000000000005</v>
      </c>
      <c r="E736" s="4">
        <v>14</v>
      </c>
      <c r="F736" s="3">
        <f>F734*10/12+F746*2/12</f>
        <v>3.6183333333333336</v>
      </c>
    </row>
    <row r="737" spans="1:6" x14ac:dyDescent="0.35">
      <c r="A737" s="2">
        <v>1932.04</v>
      </c>
      <c r="B737" s="3">
        <v>6.28</v>
      </c>
      <c r="C737" s="4">
        <v>0.71330000000000005</v>
      </c>
      <c r="D737" s="4">
        <v>0.54330000000000001</v>
      </c>
      <c r="E737" s="4">
        <v>13.9</v>
      </c>
      <c r="F737" s="3">
        <f>F734*9/12+F746*3/12</f>
        <v>3.5875000000000004</v>
      </c>
    </row>
    <row r="738" spans="1:6" x14ac:dyDescent="0.35">
      <c r="A738" s="2">
        <v>1932.05</v>
      </c>
      <c r="B738" s="3">
        <v>5.51</v>
      </c>
      <c r="C738" s="4">
        <v>0.68669999999999998</v>
      </c>
      <c r="D738" s="4">
        <v>0.52669999999999995</v>
      </c>
      <c r="E738" s="4">
        <v>13.7</v>
      </c>
      <c r="F738" s="3">
        <f>F734*8/12+F746*4/12</f>
        <v>3.5566666666666666</v>
      </c>
    </row>
    <row r="739" spans="1:6" x14ac:dyDescent="0.35">
      <c r="A739" s="2">
        <v>1932.06</v>
      </c>
      <c r="B739" s="3">
        <v>4.7699999999999996</v>
      </c>
      <c r="C739" s="4">
        <v>0.66</v>
      </c>
      <c r="D739" s="4">
        <v>0.51</v>
      </c>
      <c r="E739" s="4">
        <v>13.6</v>
      </c>
      <c r="F739" s="3">
        <f>F734*7/12+F746*5/12</f>
        <v>3.5258333333333338</v>
      </c>
    </row>
    <row r="740" spans="1:6" x14ac:dyDescent="0.35">
      <c r="A740" s="2">
        <v>1932.07</v>
      </c>
      <c r="B740" s="3">
        <v>5.01</v>
      </c>
      <c r="C740" s="4">
        <v>0.63329999999999997</v>
      </c>
      <c r="D740" s="4">
        <v>0.49330000000000002</v>
      </c>
      <c r="E740" s="4">
        <v>13.6</v>
      </c>
      <c r="F740" s="3">
        <f>F734*6/12+F746*6/12</f>
        <v>3.4950000000000001</v>
      </c>
    </row>
    <row r="741" spans="1:6" x14ac:dyDescent="0.35">
      <c r="A741" s="2">
        <v>1932.08</v>
      </c>
      <c r="B741" s="3">
        <v>7.53</v>
      </c>
      <c r="C741" s="4">
        <v>0.60670000000000002</v>
      </c>
      <c r="D741" s="4">
        <v>0.47670000000000001</v>
      </c>
      <c r="E741" s="4">
        <v>13.5</v>
      </c>
      <c r="F741" s="3">
        <f>F734*5/12+F746*7/12</f>
        <v>3.4641666666666668</v>
      </c>
    </row>
    <row r="742" spans="1:6" x14ac:dyDescent="0.35">
      <c r="A742" s="2">
        <v>1932.09</v>
      </c>
      <c r="B742" s="3">
        <v>8.26</v>
      </c>
      <c r="C742" s="4">
        <v>0.57999999999999996</v>
      </c>
      <c r="D742" s="4">
        <v>0.46</v>
      </c>
      <c r="E742" s="4">
        <v>13.4</v>
      </c>
      <c r="F742" s="3">
        <f>F734*4/12+F746*8/12</f>
        <v>3.4333333333333336</v>
      </c>
    </row>
    <row r="743" spans="1:6" x14ac:dyDescent="0.35">
      <c r="A743" s="2">
        <v>1932.1</v>
      </c>
      <c r="B743" s="3">
        <v>7.12</v>
      </c>
      <c r="C743" s="4">
        <v>0.55330000000000001</v>
      </c>
      <c r="D743" s="4">
        <v>0.44330000000000003</v>
      </c>
      <c r="E743" s="4">
        <v>13.3</v>
      </c>
      <c r="F743" s="3">
        <f>F734*3/12+F746*9/12</f>
        <v>3.4024999999999999</v>
      </c>
    </row>
    <row r="744" spans="1:6" x14ac:dyDescent="0.35">
      <c r="A744" s="2">
        <v>1932.11</v>
      </c>
      <c r="B744" s="3">
        <v>7.05</v>
      </c>
      <c r="C744" s="4">
        <v>0.52669999999999995</v>
      </c>
      <c r="D744" s="4">
        <v>0.42670000000000002</v>
      </c>
      <c r="E744" s="4">
        <v>13.2</v>
      </c>
      <c r="F744" s="3">
        <f>F734*2/12+F746*10/12</f>
        <v>3.3716666666666666</v>
      </c>
    </row>
    <row r="745" spans="1:6" x14ac:dyDescent="0.35">
      <c r="A745" s="2">
        <v>1932.12</v>
      </c>
      <c r="B745" s="3">
        <v>6.82</v>
      </c>
      <c r="C745" s="4">
        <v>0.5</v>
      </c>
      <c r="D745" s="4">
        <v>0.41</v>
      </c>
      <c r="E745" s="4">
        <v>13.1</v>
      </c>
      <c r="F745" s="3">
        <f>F734*1/12+F746*11/12</f>
        <v>3.3408333333333338</v>
      </c>
    </row>
    <row r="746" spans="1:6" x14ac:dyDescent="0.35">
      <c r="A746" s="2">
        <v>1933.01</v>
      </c>
      <c r="B746" s="3">
        <v>7.09</v>
      </c>
      <c r="C746" s="4">
        <v>0.495</v>
      </c>
      <c r="D746" s="4">
        <v>0.41249999999999998</v>
      </c>
      <c r="E746" s="4">
        <v>12.9</v>
      </c>
      <c r="F746" s="3">
        <v>3.31</v>
      </c>
    </row>
    <row r="747" spans="1:6" x14ac:dyDescent="0.35">
      <c r="A747" s="2">
        <v>1933.02</v>
      </c>
      <c r="B747" s="3">
        <v>6.25</v>
      </c>
      <c r="C747" s="4">
        <v>0.49</v>
      </c>
      <c r="D747" s="4">
        <v>0.41499999999999998</v>
      </c>
      <c r="E747" s="4">
        <v>12.7</v>
      </c>
      <c r="F747" s="3">
        <f>F746*11/12+F758*1/12</f>
        <v>3.2941666666666674</v>
      </c>
    </row>
    <row r="748" spans="1:6" x14ac:dyDescent="0.35">
      <c r="A748" s="2">
        <v>1933.03</v>
      </c>
      <c r="B748" s="3">
        <v>6.23</v>
      </c>
      <c r="C748" s="4">
        <v>0.48499999999999999</v>
      </c>
      <c r="D748" s="4">
        <v>0.41749999999999998</v>
      </c>
      <c r="E748" s="4">
        <v>12.6</v>
      </c>
      <c r="F748" s="3">
        <f>F746*10/12+F758*2/12</f>
        <v>3.2783333333333333</v>
      </c>
    </row>
    <row r="749" spans="1:6" x14ac:dyDescent="0.35">
      <c r="A749" s="2">
        <v>1933.04</v>
      </c>
      <c r="B749" s="3">
        <v>6.89</v>
      </c>
      <c r="C749" s="4">
        <v>0.48</v>
      </c>
      <c r="D749" s="4">
        <v>0.42</v>
      </c>
      <c r="E749" s="4">
        <v>12.6</v>
      </c>
      <c r="F749" s="3">
        <f>F746*9/12+F758*3/12</f>
        <v>3.2624999999999997</v>
      </c>
    </row>
    <row r="750" spans="1:6" x14ac:dyDescent="0.35">
      <c r="A750" s="2">
        <v>1933.05</v>
      </c>
      <c r="B750" s="3">
        <v>8.8699999999999992</v>
      </c>
      <c r="C750" s="4">
        <v>0.47499999999999998</v>
      </c>
      <c r="D750" s="4">
        <v>0.42249999999999999</v>
      </c>
      <c r="E750" s="4">
        <v>12.6</v>
      </c>
      <c r="F750" s="3">
        <f>F746*8/12+F758*4/12</f>
        <v>3.2466666666666666</v>
      </c>
    </row>
    <row r="751" spans="1:6" x14ac:dyDescent="0.35">
      <c r="A751" s="2">
        <v>1933.06</v>
      </c>
      <c r="B751" s="3">
        <v>10.39</v>
      </c>
      <c r="C751" s="4">
        <v>0.47</v>
      </c>
      <c r="D751" s="4">
        <v>0.42499999999999999</v>
      </c>
      <c r="E751" s="4">
        <v>12.7</v>
      </c>
      <c r="F751" s="3">
        <f>F746*7/12+F758*5/12</f>
        <v>3.2308333333333334</v>
      </c>
    </row>
    <row r="752" spans="1:6" x14ac:dyDescent="0.35">
      <c r="A752" s="2">
        <v>1933.07</v>
      </c>
      <c r="B752" s="3">
        <v>11.23</v>
      </c>
      <c r="C752" s="4">
        <v>0.46500000000000002</v>
      </c>
      <c r="D752" s="4">
        <v>0.42749999999999999</v>
      </c>
      <c r="E752" s="4">
        <v>13.1</v>
      </c>
      <c r="F752" s="3">
        <f>F746*6/12+F758*6/12</f>
        <v>3.2149999999999999</v>
      </c>
    </row>
    <row r="753" spans="1:6" x14ac:dyDescent="0.35">
      <c r="A753" s="2">
        <v>1933.08</v>
      </c>
      <c r="B753" s="3">
        <v>10.67</v>
      </c>
      <c r="C753" s="4">
        <v>0.46</v>
      </c>
      <c r="D753" s="4">
        <v>0.43</v>
      </c>
      <c r="E753" s="4">
        <v>13.2</v>
      </c>
      <c r="F753" s="3">
        <f>F746*5/12+F758*7/12</f>
        <v>3.1991666666666667</v>
      </c>
    </row>
    <row r="754" spans="1:6" x14ac:dyDescent="0.35">
      <c r="A754" s="2">
        <v>1933.09</v>
      </c>
      <c r="B754" s="3">
        <v>10.58</v>
      </c>
      <c r="C754" s="4">
        <v>0.45500000000000002</v>
      </c>
      <c r="D754" s="4">
        <v>0.4325</v>
      </c>
      <c r="E754" s="4">
        <v>13.2</v>
      </c>
      <c r="F754" s="3">
        <f>F746*4/12+F758*8/12</f>
        <v>3.1833333333333336</v>
      </c>
    </row>
    <row r="755" spans="1:6" x14ac:dyDescent="0.35">
      <c r="A755" s="2">
        <v>1933.1</v>
      </c>
      <c r="B755" s="3">
        <v>9.5500000000000007</v>
      </c>
      <c r="C755" s="4">
        <v>0.45</v>
      </c>
      <c r="D755" s="4">
        <v>0.435</v>
      </c>
      <c r="E755" s="4">
        <v>13.2</v>
      </c>
      <c r="F755" s="3">
        <f>F746*3/12+F758*9/12</f>
        <v>3.1675000000000004</v>
      </c>
    </row>
    <row r="756" spans="1:6" x14ac:dyDescent="0.35">
      <c r="A756" s="2">
        <v>1933.11</v>
      </c>
      <c r="B756" s="3">
        <v>9.7799999999999994</v>
      </c>
      <c r="C756" s="4">
        <v>0.44500000000000001</v>
      </c>
      <c r="D756" s="4">
        <v>0.4375</v>
      </c>
      <c r="E756" s="4">
        <v>13.2</v>
      </c>
      <c r="F756" s="3">
        <f>F746*2/12+F758*10/12</f>
        <v>3.1516666666666668</v>
      </c>
    </row>
    <row r="757" spans="1:6" x14ac:dyDescent="0.35">
      <c r="A757" s="2">
        <v>1933.12</v>
      </c>
      <c r="B757" s="3">
        <v>9.9700000000000006</v>
      </c>
      <c r="C757" s="4">
        <v>0.44</v>
      </c>
      <c r="D757" s="4">
        <v>0.44</v>
      </c>
      <c r="E757" s="4">
        <v>13.2</v>
      </c>
      <c r="F757" s="3">
        <f>F746*1/12+F758*11/12</f>
        <v>3.1358333333333333</v>
      </c>
    </row>
    <row r="758" spans="1:6" x14ac:dyDescent="0.35">
      <c r="A758" s="2">
        <v>1934.01</v>
      </c>
      <c r="B758" s="3">
        <v>10.54</v>
      </c>
      <c r="C758" s="4">
        <v>0.44080000000000003</v>
      </c>
      <c r="D758" s="4">
        <v>0.44419999999999998</v>
      </c>
      <c r="E758" s="4">
        <v>13.2</v>
      </c>
      <c r="F758" s="3">
        <v>3.12</v>
      </c>
    </row>
    <row r="759" spans="1:6" x14ac:dyDescent="0.35">
      <c r="A759" s="2">
        <v>1934.02</v>
      </c>
      <c r="B759" s="3">
        <v>11.32</v>
      </c>
      <c r="C759" s="4">
        <v>0.44169999999999998</v>
      </c>
      <c r="D759" s="4">
        <v>0.44829999999999998</v>
      </c>
      <c r="E759" s="4">
        <v>13.3</v>
      </c>
      <c r="F759" s="3">
        <f>F758*11/12+F770*1/12</f>
        <v>3.0924999999999998</v>
      </c>
    </row>
    <row r="760" spans="1:6" x14ac:dyDescent="0.35">
      <c r="A760" s="2">
        <v>1934.03</v>
      </c>
      <c r="B760" s="3">
        <v>10.74</v>
      </c>
      <c r="C760" s="4">
        <v>0.4425</v>
      </c>
      <c r="D760" s="4">
        <v>0.45250000000000001</v>
      </c>
      <c r="E760" s="4">
        <v>13.3</v>
      </c>
      <c r="F760" s="3">
        <f>F758*10/12+F770*2/12</f>
        <v>3.0649999999999999</v>
      </c>
    </row>
    <row r="761" spans="1:6" x14ac:dyDescent="0.35">
      <c r="A761" s="2">
        <v>1934.04</v>
      </c>
      <c r="B761" s="3">
        <v>10.92</v>
      </c>
      <c r="C761" s="4">
        <v>0.44330000000000003</v>
      </c>
      <c r="D761" s="4">
        <v>0.45669999999999999</v>
      </c>
      <c r="E761" s="4">
        <v>13.3</v>
      </c>
      <c r="F761" s="3">
        <f>F758*9/12+F770*3/12</f>
        <v>3.0375000000000005</v>
      </c>
    </row>
    <row r="762" spans="1:6" x14ac:dyDescent="0.35">
      <c r="A762" s="2">
        <v>1934.05</v>
      </c>
      <c r="B762" s="3">
        <v>9.81</v>
      </c>
      <c r="C762" s="4">
        <v>0.44419999999999998</v>
      </c>
      <c r="D762" s="4">
        <v>0.46079999999999999</v>
      </c>
      <c r="E762" s="4">
        <v>13.3</v>
      </c>
      <c r="F762" s="3">
        <f>F758*8/12+F770*4/12</f>
        <v>3.0100000000000002</v>
      </c>
    </row>
    <row r="763" spans="1:6" x14ac:dyDescent="0.35">
      <c r="A763" s="2">
        <v>1934.06</v>
      </c>
      <c r="B763" s="3">
        <v>9.94</v>
      </c>
      <c r="C763" s="4">
        <v>0.44500000000000001</v>
      </c>
      <c r="D763" s="4">
        <v>0.46500000000000002</v>
      </c>
      <c r="E763" s="4">
        <v>13.4</v>
      </c>
      <c r="F763" s="3">
        <f>F758*7/12+F770*5/12</f>
        <v>2.9824999999999999</v>
      </c>
    </row>
    <row r="764" spans="1:6" x14ac:dyDescent="0.35">
      <c r="A764" s="2">
        <v>1934.07</v>
      </c>
      <c r="B764" s="3">
        <v>9.4700000000000006</v>
      </c>
      <c r="C764" s="4">
        <v>0.44579999999999997</v>
      </c>
      <c r="D764" s="4">
        <v>0.46920000000000001</v>
      </c>
      <c r="E764" s="4">
        <v>13.4</v>
      </c>
      <c r="F764" s="3">
        <f>F758*6/12+F770*6/12</f>
        <v>2.9550000000000001</v>
      </c>
    </row>
    <row r="765" spans="1:6" x14ac:dyDescent="0.35">
      <c r="A765" s="2">
        <v>1934.08</v>
      </c>
      <c r="B765" s="3">
        <v>9.1</v>
      </c>
      <c r="C765" s="4">
        <v>0.44669999999999999</v>
      </c>
      <c r="D765" s="4">
        <v>0.4733</v>
      </c>
      <c r="E765" s="4">
        <v>13.4</v>
      </c>
      <c r="F765" s="3">
        <f>F758*5/12+F770*7/12</f>
        <v>2.9275000000000002</v>
      </c>
    </row>
    <row r="766" spans="1:6" x14ac:dyDescent="0.35">
      <c r="A766" s="2">
        <v>1934.09</v>
      </c>
      <c r="B766" s="3">
        <v>8.8800000000000008</v>
      </c>
      <c r="C766" s="4">
        <v>0.44750000000000001</v>
      </c>
      <c r="D766" s="4">
        <v>0.47749999999999998</v>
      </c>
      <c r="E766" s="4">
        <v>13.6</v>
      </c>
      <c r="F766" s="3">
        <f>F758*4/12+F770*8/12</f>
        <v>2.9000000000000004</v>
      </c>
    </row>
    <row r="767" spans="1:6" x14ac:dyDescent="0.35">
      <c r="A767" s="2">
        <v>1934.1</v>
      </c>
      <c r="B767" s="3">
        <v>8.9499999999999993</v>
      </c>
      <c r="C767" s="4">
        <v>0.44829999999999998</v>
      </c>
      <c r="D767" s="4">
        <v>0.48170000000000002</v>
      </c>
      <c r="E767" s="4">
        <v>13.5</v>
      </c>
      <c r="F767" s="3">
        <f>F758*3/12+F770*9/12</f>
        <v>2.8724999999999996</v>
      </c>
    </row>
    <row r="768" spans="1:6" x14ac:dyDescent="0.35">
      <c r="A768" s="2">
        <v>1934.11</v>
      </c>
      <c r="B768" s="3">
        <v>9.1999999999999993</v>
      </c>
      <c r="C768" s="4">
        <v>0.44919999999999999</v>
      </c>
      <c r="D768" s="4">
        <v>0.48580000000000001</v>
      </c>
      <c r="E768" s="4">
        <v>13.5</v>
      </c>
      <c r="F768" s="3">
        <f>F758*2/12+F770*10/12</f>
        <v>2.8449999999999998</v>
      </c>
    </row>
    <row r="769" spans="1:6" x14ac:dyDescent="0.35">
      <c r="A769" s="2">
        <v>1934.12</v>
      </c>
      <c r="B769" s="3">
        <v>9.26</v>
      </c>
      <c r="C769" s="4">
        <v>0.45</v>
      </c>
      <c r="D769" s="4">
        <v>0.49</v>
      </c>
      <c r="E769" s="4">
        <v>13.4</v>
      </c>
      <c r="F769" s="3">
        <f>F758*1/12+F770*11/12</f>
        <v>2.8174999999999999</v>
      </c>
    </row>
    <row r="770" spans="1:6" x14ac:dyDescent="0.35">
      <c r="A770" s="2">
        <v>1935.01</v>
      </c>
      <c r="B770" s="3">
        <v>9.26</v>
      </c>
      <c r="C770" s="4">
        <v>0.45</v>
      </c>
      <c r="D770" s="4">
        <v>0.56999999999999995</v>
      </c>
      <c r="E770" s="4">
        <v>13.6</v>
      </c>
      <c r="F770" s="3">
        <v>2.79</v>
      </c>
    </row>
    <row r="771" spans="1:6" x14ac:dyDescent="0.35">
      <c r="A771" s="2">
        <v>1935.02</v>
      </c>
      <c r="B771" s="3">
        <v>8.98</v>
      </c>
      <c r="C771" s="4">
        <v>0.45</v>
      </c>
      <c r="D771" s="4">
        <v>0.65</v>
      </c>
      <c r="E771" s="4">
        <v>13.7</v>
      </c>
      <c r="F771" s="3">
        <f>F770*11/12+F782*1/12</f>
        <v>2.7783333333333333</v>
      </c>
    </row>
    <row r="772" spans="1:6" x14ac:dyDescent="0.35">
      <c r="A772" s="2">
        <v>1935.03</v>
      </c>
      <c r="B772" s="3">
        <v>8.41</v>
      </c>
      <c r="C772" s="4">
        <v>0.45</v>
      </c>
      <c r="D772" s="4">
        <v>0.73</v>
      </c>
      <c r="E772" s="4">
        <v>13.7</v>
      </c>
      <c r="F772" s="3">
        <f>F770*10/12+F782*2/12</f>
        <v>2.7666666666666666</v>
      </c>
    </row>
    <row r="773" spans="1:6" x14ac:dyDescent="0.35">
      <c r="A773" s="2">
        <v>1935.04</v>
      </c>
      <c r="B773" s="3">
        <v>9.0399999999999991</v>
      </c>
      <c r="C773" s="4">
        <v>0.44666699999999998</v>
      </c>
      <c r="D773" s="4">
        <v>0.75666699999999998</v>
      </c>
      <c r="E773" s="4">
        <v>13.8</v>
      </c>
      <c r="F773" s="3">
        <f>F770*9/12+F782*3/12</f>
        <v>2.7549999999999999</v>
      </c>
    </row>
    <row r="774" spans="1:6" x14ac:dyDescent="0.35">
      <c r="A774" s="2">
        <v>1935.05</v>
      </c>
      <c r="B774" s="3">
        <v>9.75</v>
      </c>
      <c r="C774" s="4">
        <v>0.44333299999999998</v>
      </c>
      <c r="D774" s="4">
        <v>0.78333299999999995</v>
      </c>
      <c r="E774" s="4">
        <v>13.8</v>
      </c>
      <c r="F774" s="3">
        <f>F770*8/12+F782*4/12</f>
        <v>2.7433333333333332</v>
      </c>
    </row>
    <row r="775" spans="1:6" x14ac:dyDescent="0.35">
      <c r="A775" s="2">
        <v>1935.06</v>
      </c>
      <c r="B775" s="3">
        <v>10.119999999999999</v>
      </c>
      <c r="C775" s="4">
        <v>0.44</v>
      </c>
      <c r="D775" s="4">
        <v>0.81</v>
      </c>
      <c r="E775" s="4">
        <v>13.7</v>
      </c>
      <c r="F775" s="3">
        <f>F770*7/12+F782*5/12</f>
        <v>2.7316666666666669</v>
      </c>
    </row>
    <row r="776" spans="1:6" x14ac:dyDescent="0.35">
      <c r="A776" s="2">
        <v>1935.07</v>
      </c>
      <c r="B776" s="3">
        <v>10.65</v>
      </c>
      <c r="C776" s="4">
        <v>0.44</v>
      </c>
      <c r="D776" s="4">
        <v>0.79333299999999995</v>
      </c>
      <c r="E776" s="4">
        <v>13.7</v>
      </c>
      <c r="F776" s="3">
        <f>F770*6/12+F782*6/12</f>
        <v>2.72</v>
      </c>
    </row>
    <row r="777" spans="1:6" x14ac:dyDescent="0.35">
      <c r="A777" s="2">
        <v>1935.08</v>
      </c>
      <c r="B777" s="3">
        <v>11.37</v>
      </c>
      <c r="C777" s="4">
        <v>0.44</v>
      </c>
      <c r="D777" s="4">
        <v>0.776667</v>
      </c>
      <c r="E777" s="4">
        <v>13.7</v>
      </c>
      <c r="F777" s="3">
        <f>F770*5/12+F782*7/12</f>
        <v>2.708333333333333</v>
      </c>
    </row>
    <row r="778" spans="1:6" x14ac:dyDescent="0.35">
      <c r="A778" s="2">
        <v>1935.09</v>
      </c>
      <c r="B778" s="3">
        <v>11.61</v>
      </c>
      <c r="C778" s="4">
        <v>0.44</v>
      </c>
      <c r="D778" s="4">
        <v>0.76</v>
      </c>
      <c r="E778" s="4">
        <v>13.7</v>
      </c>
      <c r="F778" s="3">
        <f>F770*4/12+F782*8/12</f>
        <v>2.6966666666666668</v>
      </c>
    </row>
    <row r="779" spans="1:6" x14ac:dyDescent="0.35">
      <c r="A779" s="2">
        <v>1935.1</v>
      </c>
      <c r="B779" s="3">
        <v>11.92</v>
      </c>
      <c r="C779" s="4">
        <v>0.45</v>
      </c>
      <c r="D779" s="4">
        <v>0.76</v>
      </c>
      <c r="E779" s="4">
        <v>13.7</v>
      </c>
      <c r="F779" s="3">
        <f>F770*3/12+F782*9/12</f>
        <v>2.6850000000000001</v>
      </c>
    </row>
    <row r="780" spans="1:6" x14ac:dyDescent="0.35">
      <c r="A780" s="2">
        <v>1935.11</v>
      </c>
      <c r="B780" s="3">
        <v>13.04</v>
      </c>
      <c r="C780" s="4">
        <v>0.46</v>
      </c>
      <c r="D780" s="4">
        <v>0.76</v>
      </c>
      <c r="E780" s="4">
        <v>13.8</v>
      </c>
      <c r="F780" s="3">
        <f>F770*2/12+F782*10/12</f>
        <v>2.6733333333333333</v>
      </c>
    </row>
    <row r="781" spans="1:6" x14ac:dyDescent="0.35">
      <c r="A781" s="2">
        <v>1935.12</v>
      </c>
      <c r="B781" s="3">
        <v>13.04</v>
      </c>
      <c r="C781" s="4">
        <v>0.47</v>
      </c>
      <c r="D781" s="4">
        <v>0.76</v>
      </c>
      <c r="E781" s="4">
        <v>13.8</v>
      </c>
      <c r="F781" s="3">
        <f>F770*1/12+F782*11/12</f>
        <v>2.6616666666666666</v>
      </c>
    </row>
    <row r="782" spans="1:6" x14ac:dyDescent="0.35">
      <c r="A782" s="2">
        <v>1936.01</v>
      </c>
      <c r="B782" s="3">
        <v>13.76</v>
      </c>
      <c r="C782" s="4">
        <v>0.48</v>
      </c>
      <c r="D782" s="4">
        <v>0.77</v>
      </c>
      <c r="E782" s="4">
        <v>13.8</v>
      </c>
      <c r="F782" s="3">
        <v>2.65</v>
      </c>
    </row>
    <row r="783" spans="1:6" x14ac:dyDescent="0.35">
      <c r="A783" s="2">
        <v>1936.02</v>
      </c>
      <c r="B783" s="3">
        <v>14.55</v>
      </c>
      <c r="C783" s="4">
        <v>0.49</v>
      </c>
      <c r="D783" s="4">
        <v>0.78</v>
      </c>
      <c r="E783" s="4">
        <v>13.8</v>
      </c>
      <c r="F783" s="3">
        <f>F782*11/12+F794*1/12</f>
        <v>2.6524999999999999</v>
      </c>
    </row>
    <row r="784" spans="1:6" x14ac:dyDescent="0.35">
      <c r="A784" s="2">
        <v>1936.03</v>
      </c>
      <c r="B784" s="3">
        <v>14.86</v>
      </c>
      <c r="C784" s="4">
        <v>0.5</v>
      </c>
      <c r="D784" s="4">
        <v>0.79</v>
      </c>
      <c r="E784" s="4">
        <v>13.7</v>
      </c>
      <c r="F784" s="3">
        <f>F782*10/12+F794*2/12</f>
        <v>2.6550000000000002</v>
      </c>
    </row>
    <row r="785" spans="1:6" x14ac:dyDescent="0.35">
      <c r="A785" s="2">
        <v>1936.04</v>
      </c>
      <c r="B785" s="3">
        <v>14.88</v>
      </c>
      <c r="C785" s="4">
        <v>0.51666699999999999</v>
      </c>
      <c r="D785" s="4">
        <v>0.82</v>
      </c>
      <c r="E785" s="4">
        <v>13.7</v>
      </c>
      <c r="F785" s="3">
        <f>F782*9/12+F794*3/12</f>
        <v>2.6574999999999998</v>
      </c>
    </row>
    <row r="786" spans="1:6" x14ac:dyDescent="0.35">
      <c r="A786" s="2">
        <v>1936.05</v>
      </c>
      <c r="B786" s="3">
        <v>14.09</v>
      </c>
      <c r="C786" s="4">
        <v>0.53333299999999995</v>
      </c>
      <c r="D786" s="4">
        <v>0.85</v>
      </c>
      <c r="E786" s="4">
        <v>13.7</v>
      </c>
      <c r="F786" s="3">
        <f>F782*8/12+F794*4/12</f>
        <v>2.66</v>
      </c>
    </row>
    <row r="787" spans="1:6" x14ac:dyDescent="0.35">
      <c r="A787" s="2">
        <v>1936.06</v>
      </c>
      <c r="B787" s="3">
        <v>14.69</v>
      </c>
      <c r="C787" s="4">
        <v>0.55000000000000004</v>
      </c>
      <c r="D787" s="4">
        <v>0.88</v>
      </c>
      <c r="E787" s="4">
        <v>13.8</v>
      </c>
      <c r="F787" s="3">
        <f>F782*7/12+F794*5/12</f>
        <v>2.6625000000000001</v>
      </c>
    </row>
    <row r="788" spans="1:6" x14ac:dyDescent="0.35">
      <c r="A788" s="2">
        <v>1936.07</v>
      </c>
      <c r="B788" s="3">
        <v>15.56</v>
      </c>
      <c r="C788" s="4">
        <v>0.56999999999999995</v>
      </c>
      <c r="D788" s="4">
        <v>0.9</v>
      </c>
      <c r="E788" s="4">
        <v>13.9</v>
      </c>
      <c r="F788" s="3">
        <f>F782*6/12+F794*6/12</f>
        <v>2.665</v>
      </c>
    </row>
    <row r="789" spans="1:6" x14ac:dyDescent="0.35">
      <c r="A789" s="2">
        <v>1936.08</v>
      </c>
      <c r="B789" s="3">
        <v>15.87</v>
      </c>
      <c r="C789" s="4">
        <v>0.59</v>
      </c>
      <c r="D789" s="4">
        <v>0.92</v>
      </c>
      <c r="E789" s="4">
        <v>14</v>
      </c>
      <c r="F789" s="3">
        <f>F782*5/12+F794*7/12</f>
        <v>2.6675000000000004</v>
      </c>
    </row>
    <row r="790" spans="1:6" x14ac:dyDescent="0.35">
      <c r="A790" s="2">
        <v>1936.09</v>
      </c>
      <c r="B790" s="3">
        <v>16.05</v>
      </c>
      <c r="C790" s="4">
        <v>0.61</v>
      </c>
      <c r="D790" s="4">
        <v>0.94</v>
      </c>
      <c r="E790" s="4">
        <v>14</v>
      </c>
      <c r="F790" s="3">
        <f>F782*4/12+F794*8/12</f>
        <v>2.67</v>
      </c>
    </row>
    <row r="791" spans="1:6" x14ac:dyDescent="0.35">
      <c r="A791" s="2">
        <v>1936.1</v>
      </c>
      <c r="B791" s="3">
        <v>16.89</v>
      </c>
      <c r="C791" s="4">
        <v>0.64666699999999999</v>
      </c>
      <c r="D791" s="4">
        <v>0.96666700000000005</v>
      </c>
      <c r="E791" s="4">
        <v>14</v>
      </c>
      <c r="F791" s="3">
        <f>F782*3/12+F794*9/12</f>
        <v>2.6725000000000003</v>
      </c>
    </row>
    <row r="792" spans="1:6" x14ac:dyDescent="0.35">
      <c r="A792" s="2">
        <v>1936.11</v>
      </c>
      <c r="B792" s="3">
        <v>17.36</v>
      </c>
      <c r="C792" s="4">
        <v>0.68333299999999997</v>
      </c>
      <c r="D792" s="4">
        <v>0.99333300000000002</v>
      </c>
      <c r="E792" s="4">
        <v>14</v>
      </c>
      <c r="F792" s="3">
        <f>F782*2/12+F794*10/12</f>
        <v>2.6749999999999998</v>
      </c>
    </row>
    <row r="793" spans="1:6" x14ac:dyDescent="0.35">
      <c r="A793" s="2">
        <v>1936.12</v>
      </c>
      <c r="B793" s="3">
        <v>17.059999999999999</v>
      </c>
      <c r="C793" s="4">
        <v>0.72</v>
      </c>
      <c r="D793" s="4">
        <v>1.02</v>
      </c>
      <c r="E793" s="4">
        <v>14</v>
      </c>
      <c r="F793" s="3">
        <f>F782*1/12+F794*11/12</f>
        <v>2.6774999999999998</v>
      </c>
    </row>
    <row r="794" spans="1:6" x14ac:dyDescent="0.35">
      <c r="A794" s="2">
        <v>1937.01</v>
      </c>
      <c r="B794" s="3">
        <v>17.59</v>
      </c>
      <c r="C794" s="4">
        <v>0.73</v>
      </c>
      <c r="D794" s="4">
        <v>1.05</v>
      </c>
      <c r="E794" s="4">
        <v>14.1</v>
      </c>
      <c r="F794" s="3">
        <v>2.68</v>
      </c>
    </row>
    <row r="795" spans="1:6" x14ac:dyDescent="0.35">
      <c r="A795" s="2">
        <v>1937.02</v>
      </c>
      <c r="B795" s="3">
        <v>18.11</v>
      </c>
      <c r="C795" s="4">
        <v>0.74</v>
      </c>
      <c r="D795" s="4">
        <v>1.08</v>
      </c>
      <c r="E795" s="4">
        <v>14.1</v>
      </c>
      <c r="F795" s="3">
        <f>F794*11/12+F806*1/12</f>
        <v>2.67</v>
      </c>
    </row>
    <row r="796" spans="1:6" x14ac:dyDescent="0.35">
      <c r="A796" s="2">
        <v>1937.03</v>
      </c>
      <c r="B796" s="3">
        <v>18.09</v>
      </c>
      <c r="C796" s="4">
        <v>0.75</v>
      </c>
      <c r="D796" s="4">
        <v>1.1100000000000001</v>
      </c>
      <c r="E796" s="4">
        <v>14.2</v>
      </c>
      <c r="F796" s="3">
        <f>F794*10/12+F806*2/12</f>
        <v>2.66</v>
      </c>
    </row>
    <row r="797" spans="1:6" x14ac:dyDescent="0.35">
      <c r="A797" s="2">
        <v>1937.04</v>
      </c>
      <c r="B797" s="3">
        <v>17.010000000000002</v>
      </c>
      <c r="C797" s="4">
        <v>0.78</v>
      </c>
      <c r="D797" s="4">
        <v>1.1299999999999999</v>
      </c>
      <c r="E797" s="4">
        <v>14.3</v>
      </c>
      <c r="F797" s="3">
        <f>F794*9/12+F806*3/12</f>
        <v>2.6500000000000004</v>
      </c>
    </row>
    <row r="798" spans="1:6" x14ac:dyDescent="0.35">
      <c r="A798" s="2">
        <v>1937.05</v>
      </c>
      <c r="B798" s="3">
        <v>16.25</v>
      </c>
      <c r="C798" s="4">
        <v>0.81</v>
      </c>
      <c r="D798" s="4">
        <v>1.1499999999999999</v>
      </c>
      <c r="E798" s="4">
        <v>14.4</v>
      </c>
      <c r="F798" s="3">
        <f>F794*8/12+F806*4/12</f>
        <v>2.64</v>
      </c>
    </row>
    <row r="799" spans="1:6" x14ac:dyDescent="0.35">
      <c r="A799" s="2">
        <v>1937.06</v>
      </c>
      <c r="B799" s="3">
        <v>15.64</v>
      </c>
      <c r="C799" s="4">
        <v>0.84</v>
      </c>
      <c r="D799" s="4">
        <v>1.17</v>
      </c>
      <c r="E799" s="4">
        <v>14.4</v>
      </c>
      <c r="F799" s="3">
        <f>F794*7/12+F806*5/12</f>
        <v>2.63</v>
      </c>
    </row>
    <row r="800" spans="1:6" x14ac:dyDescent="0.35">
      <c r="A800" s="2">
        <v>1937.07</v>
      </c>
      <c r="B800" s="3">
        <v>16.57</v>
      </c>
      <c r="C800" s="4">
        <v>0.81666700000000003</v>
      </c>
      <c r="D800" s="4">
        <v>1.1866699999999999</v>
      </c>
      <c r="E800" s="4">
        <v>14.5</v>
      </c>
      <c r="F800" s="3">
        <f>F794*6/12+F806*6/12</f>
        <v>2.62</v>
      </c>
    </row>
    <row r="801" spans="1:6" x14ac:dyDescent="0.35">
      <c r="A801" s="2">
        <v>1937.08</v>
      </c>
      <c r="B801" s="3">
        <v>16.739999999999998</v>
      </c>
      <c r="C801" s="4">
        <v>0.79333299999999995</v>
      </c>
      <c r="D801" s="4">
        <v>1.20333</v>
      </c>
      <c r="E801" s="4">
        <v>14.5</v>
      </c>
      <c r="F801" s="3">
        <f>F794*5/12+F806*7/12</f>
        <v>2.6100000000000003</v>
      </c>
    </row>
    <row r="802" spans="1:6" x14ac:dyDescent="0.35">
      <c r="A802" s="2">
        <v>1937.09</v>
      </c>
      <c r="B802" s="3">
        <v>14.37</v>
      </c>
      <c r="C802" s="4">
        <v>0.77</v>
      </c>
      <c r="D802" s="4">
        <v>1.22</v>
      </c>
      <c r="E802" s="4">
        <v>14.6</v>
      </c>
      <c r="F802" s="3">
        <f>F794*4/12+F806*8/12</f>
        <v>2.6</v>
      </c>
    </row>
    <row r="803" spans="1:6" x14ac:dyDescent="0.35">
      <c r="A803" s="2">
        <v>1937.1</v>
      </c>
      <c r="B803" s="3">
        <v>12.28</v>
      </c>
      <c r="C803" s="4">
        <v>0.78</v>
      </c>
      <c r="D803" s="4">
        <v>1.19</v>
      </c>
      <c r="E803" s="4">
        <v>14.6</v>
      </c>
      <c r="F803" s="3">
        <f>F794*3/12+F806*9/12</f>
        <v>2.59</v>
      </c>
    </row>
    <row r="804" spans="1:6" x14ac:dyDescent="0.35">
      <c r="A804" s="2">
        <v>1937.11</v>
      </c>
      <c r="B804" s="3">
        <v>11.2</v>
      </c>
      <c r="C804" s="4">
        <v>0.79</v>
      </c>
      <c r="D804" s="4">
        <v>1.1599999999999999</v>
      </c>
      <c r="E804" s="4">
        <v>14.5</v>
      </c>
      <c r="F804" s="3">
        <f>F794*2/12+F806*10/12</f>
        <v>2.58</v>
      </c>
    </row>
    <row r="805" spans="1:6" x14ac:dyDescent="0.35">
      <c r="A805" s="2">
        <v>1937.12</v>
      </c>
      <c r="B805" s="3">
        <v>11.02</v>
      </c>
      <c r="C805" s="4">
        <v>0.8</v>
      </c>
      <c r="D805" s="4">
        <v>1.1299999999999999</v>
      </c>
      <c r="E805" s="4">
        <v>14.4</v>
      </c>
      <c r="F805" s="3">
        <f>F794*1/12+F806*11/12</f>
        <v>2.57</v>
      </c>
    </row>
    <row r="806" spans="1:6" x14ac:dyDescent="0.35">
      <c r="A806" s="2">
        <v>1938.01</v>
      </c>
      <c r="B806" s="3">
        <v>11.31</v>
      </c>
      <c r="C806" s="4">
        <v>0.79333299999999995</v>
      </c>
      <c r="D806" s="4">
        <v>1.07667</v>
      </c>
      <c r="E806" s="4">
        <v>14.2</v>
      </c>
      <c r="F806" s="3">
        <v>2.56</v>
      </c>
    </row>
    <row r="807" spans="1:6" x14ac:dyDescent="0.35">
      <c r="A807" s="2">
        <v>1938.02</v>
      </c>
      <c r="B807" s="3">
        <v>11.04</v>
      </c>
      <c r="C807" s="4">
        <v>0.78666700000000001</v>
      </c>
      <c r="D807" s="4">
        <v>1.0233300000000001</v>
      </c>
      <c r="E807" s="4">
        <v>14.1</v>
      </c>
      <c r="F807" s="3">
        <f>F806*11/12+F818*1/12</f>
        <v>2.5433333333333334</v>
      </c>
    </row>
    <row r="808" spans="1:6" x14ac:dyDescent="0.35">
      <c r="A808" s="2">
        <v>1938.03</v>
      </c>
      <c r="B808" s="3">
        <v>10.31</v>
      </c>
      <c r="C808" s="4">
        <v>0.78</v>
      </c>
      <c r="D808" s="4">
        <v>0.97</v>
      </c>
      <c r="E808" s="4">
        <v>14.1</v>
      </c>
      <c r="F808" s="3">
        <f>F806*10/12+F818*2/12</f>
        <v>2.5266666666666664</v>
      </c>
    </row>
    <row r="809" spans="1:6" x14ac:dyDescent="0.35">
      <c r="A809" s="2">
        <v>1938.04</v>
      </c>
      <c r="B809" s="3">
        <v>9.89</v>
      </c>
      <c r="C809" s="4">
        <v>0.76666699999999999</v>
      </c>
      <c r="D809" s="4">
        <v>0.90333300000000005</v>
      </c>
      <c r="E809" s="4">
        <v>14.2</v>
      </c>
      <c r="F809" s="3">
        <f>F806*9/12+F818*3/12</f>
        <v>2.5099999999999998</v>
      </c>
    </row>
    <row r="810" spans="1:6" x14ac:dyDescent="0.35">
      <c r="A810" s="2">
        <v>1938.05</v>
      </c>
      <c r="B810" s="3">
        <v>9.98</v>
      </c>
      <c r="C810" s="4">
        <v>0.75333300000000003</v>
      </c>
      <c r="D810" s="4">
        <v>0.83666700000000005</v>
      </c>
      <c r="E810" s="4">
        <v>14.1</v>
      </c>
      <c r="F810" s="3">
        <f>F806*8/12+F818*4/12</f>
        <v>2.4933333333333332</v>
      </c>
    </row>
    <row r="811" spans="1:6" x14ac:dyDescent="0.35">
      <c r="A811" s="2">
        <v>1938.06</v>
      </c>
      <c r="B811" s="3">
        <v>10.210000000000001</v>
      </c>
      <c r="C811" s="4">
        <v>0.74</v>
      </c>
      <c r="D811" s="4">
        <v>0.77</v>
      </c>
      <c r="E811" s="4">
        <v>14.1</v>
      </c>
      <c r="F811" s="3">
        <f>F806*7/12+F818*5/12</f>
        <v>2.4766666666666666</v>
      </c>
    </row>
    <row r="812" spans="1:6" x14ac:dyDescent="0.35">
      <c r="A812" s="2">
        <v>1938.07</v>
      </c>
      <c r="B812" s="3">
        <v>12.24</v>
      </c>
      <c r="C812" s="4">
        <v>0.71333299999999999</v>
      </c>
      <c r="D812" s="4">
        <v>0.72</v>
      </c>
      <c r="E812" s="4">
        <v>14.1</v>
      </c>
      <c r="F812" s="3">
        <f>F806*6/12+F818*6/12</f>
        <v>2.46</v>
      </c>
    </row>
    <row r="813" spans="1:6" x14ac:dyDescent="0.35">
      <c r="A813" s="2">
        <v>1938.08</v>
      </c>
      <c r="B813" s="3">
        <v>12.31</v>
      </c>
      <c r="C813" s="4">
        <v>0.68666700000000003</v>
      </c>
      <c r="D813" s="4">
        <v>0.67</v>
      </c>
      <c r="E813" s="4">
        <v>14.1</v>
      </c>
      <c r="F813" s="3">
        <f>F806*5/12+F818*7/12</f>
        <v>2.4433333333333334</v>
      </c>
    </row>
    <row r="814" spans="1:6" x14ac:dyDescent="0.35">
      <c r="A814" s="2">
        <v>1938.09</v>
      </c>
      <c r="B814" s="3">
        <v>11.75</v>
      </c>
      <c r="C814" s="4">
        <v>0.66</v>
      </c>
      <c r="D814" s="4">
        <v>0.62</v>
      </c>
      <c r="E814" s="4">
        <v>14.1</v>
      </c>
      <c r="F814" s="3">
        <f>F806*4/12+F818*8/12</f>
        <v>2.4266666666666667</v>
      </c>
    </row>
    <row r="815" spans="1:6" x14ac:dyDescent="0.35">
      <c r="A815" s="2">
        <v>1938.1</v>
      </c>
      <c r="B815" s="3">
        <v>13.06</v>
      </c>
      <c r="C815" s="4">
        <v>0.61</v>
      </c>
      <c r="D815" s="4">
        <v>0.62666699999999997</v>
      </c>
      <c r="E815" s="4">
        <v>14</v>
      </c>
      <c r="F815" s="3">
        <f>F806*3/12+F818*9/12</f>
        <v>2.4099999999999997</v>
      </c>
    </row>
    <row r="816" spans="1:6" x14ac:dyDescent="0.35">
      <c r="A816" s="2">
        <v>1938.11</v>
      </c>
      <c r="B816" s="3">
        <v>13.07</v>
      </c>
      <c r="C816" s="4">
        <v>0.56000000000000005</v>
      </c>
      <c r="D816" s="4">
        <v>0.63333300000000003</v>
      </c>
      <c r="E816" s="4">
        <v>14</v>
      </c>
      <c r="F816" s="3">
        <f>F806*2/12+F818*10/12</f>
        <v>2.3933333333333331</v>
      </c>
    </row>
    <row r="817" spans="1:6" x14ac:dyDescent="0.35">
      <c r="A817" s="2">
        <v>1938.12</v>
      </c>
      <c r="B817" s="3">
        <v>12.69</v>
      </c>
      <c r="C817" s="4">
        <v>0.51</v>
      </c>
      <c r="D817" s="4">
        <v>0.64</v>
      </c>
      <c r="E817" s="4">
        <v>14</v>
      </c>
      <c r="F817" s="3">
        <f>F806*1/12+F818*11/12</f>
        <v>2.3766666666666665</v>
      </c>
    </row>
    <row r="818" spans="1:6" x14ac:dyDescent="0.35">
      <c r="A818" s="2">
        <v>1939.01</v>
      </c>
      <c r="B818" s="3">
        <v>12.5</v>
      </c>
      <c r="C818" s="4">
        <v>0.51333300000000004</v>
      </c>
      <c r="D818" s="4">
        <v>0.66333299999999995</v>
      </c>
      <c r="E818" s="4">
        <v>14</v>
      </c>
      <c r="F818" s="3">
        <v>2.36</v>
      </c>
    </row>
    <row r="819" spans="1:6" x14ac:dyDescent="0.35">
      <c r="A819" s="2">
        <v>1939.02</v>
      </c>
      <c r="B819" s="3">
        <v>12.4</v>
      </c>
      <c r="C819" s="4">
        <v>0.51666699999999999</v>
      </c>
      <c r="D819" s="4">
        <v>0.68666700000000003</v>
      </c>
      <c r="E819" s="4">
        <v>13.9</v>
      </c>
      <c r="F819" s="3">
        <f>F818*11/12+F830*1/12</f>
        <v>2.3474999999999997</v>
      </c>
    </row>
    <row r="820" spans="1:6" x14ac:dyDescent="0.35">
      <c r="A820" s="2">
        <v>1939.03</v>
      </c>
      <c r="B820" s="3">
        <v>12.39</v>
      </c>
      <c r="C820" s="4">
        <v>0.52</v>
      </c>
      <c r="D820" s="4">
        <v>0.71</v>
      </c>
      <c r="E820" s="4">
        <v>13.9</v>
      </c>
      <c r="F820" s="3">
        <f>F818*10/12+F830*2/12</f>
        <v>2.335</v>
      </c>
    </row>
    <row r="821" spans="1:6" x14ac:dyDescent="0.35">
      <c r="A821" s="2">
        <v>1939.04</v>
      </c>
      <c r="B821" s="3">
        <v>10.83</v>
      </c>
      <c r="C821" s="4">
        <v>0.52333300000000005</v>
      </c>
      <c r="D821" s="4">
        <v>0.72666699999999995</v>
      </c>
      <c r="E821" s="4">
        <v>13.8</v>
      </c>
      <c r="F821" s="3">
        <f>F818*9/12+F830*3/12</f>
        <v>2.3224999999999998</v>
      </c>
    </row>
    <row r="822" spans="1:6" x14ac:dyDescent="0.35">
      <c r="A822" s="2">
        <v>1939.05</v>
      </c>
      <c r="B822" s="3">
        <v>11.23</v>
      </c>
      <c r="C822" s="4">
        <v>0.526667</v>
      </c>
      <c r="D822" s="4">
        <v>0.74333300000000002</v>
      </c>
      <c r="E822" s="4">
        <v>13.8</v>
      </c>
      <c r="F822" s="3">
        <f>F818*8/12+F830*4/12</f>
        <v>2.31</v>
      </c>
    </row>
    <row r="823" spans="1:6" x14ac:dyDescent="0.35">
      <c r="A823" s="2">
        <v>1939.06</v>
      </c>
      <c r="B823" s="3">
        <v>11.43</v>
      </c>
      <c r="C823" s="4">
        <v>0.53</v>
      </c>
      <c r="D823" s="4">
        <v>0.76</v>
      </c>
      <c r="E823" s="4">
        <v>13.8</v>
      </c>
      <c r="F823" s="3">
        <f>F818*7/12+F830*5/12</f>
        <v>2.2975000000000003</v>
      </c>
    </row>
    <row r="824" spans="1:6" x14ac:dyDescent="0.35">
      <c r="A824" s="2">
        <v>1939.07</v>
      </c>
      <c r="B824" s="3">
        <v>11.71</v>
      </c>
      <c r="C824" s="4">
        <v>0.54</v>
      </c>
      <c r="D824" s="4">
        <v>0.776667</v>
      </c>
      <c r="E824" s="4">
        <v>13.8</v>
      </c>
      <c r="F824" s="3">
        <f>F818*6/12+F830*6/12</f>
        <v>2.2850000000000001</v>
      </c>
    </row>
    <row r="825" spans="1:6" x14ac:dyDescent="0.35">
      <c r="A825" s="2">
        <v>1939.08</v>
      </c>
      <c r="B825" s="3">
        <v>11.54</v>
      </c>
      <c r="C825" s="4">
        <v>0.55000000000000004</v>
      </c>
      <c r="D825" s="4">
        <v>0.79333299999999995</v>
      </c>
      <c r="E825" s="4">
        <v>13.8</v>
      </c>
      <c r="F825" s="3">
        <f>F818*5/12+F830*7/12</f>
        <v>2.2725</v>
      </c>
    </row>
    <row r="826" spans="1:6" x14ac:dyDescent="0.35">
      <c r="A826" s="2">
        <v>1939.09</v>
      </c>
      <c r="B826" s="3">
        <v>12.77</v>
      </c>
      <c r="C826" s="4">
        <v>0.56000000000000005</v>
      </c>
      <c r="D826" s="4">
        <v>0.81</v>
      </c>
      <c r="E826" s="4">
        <v>14.1</v>
      </c>
      <c r="F826" s="3">
        <f>F818*4/12+F830*8/12</f>
        <v>2.2599999999999998</v>
      </c>
    </row>
    <row r="827" spans="1:6" x14ac:dyDescent="0.35">
      <c r="A827" s="2">
        <v>1939.1</v>
      </c>
      <c r="B827" s="3">
        <v>12.9</v>
      </c>
      <c r="C827" s="4">
        <v>0.57999999999999996</v>
      </c>
      <c r="D827" s="4">
        <v>0.84</v>
      </c>
      <c r="E827" s="4">
        <v>14</v>
      </c>
      <c r="F827" s="3">
        <f>F818*3/12+F830*9/12</f>
        <v>2.2475000000000001</v>
      </c>
    </row>
    <row r="828" spans="1:6" x14ac:dyDescent="0.35">
      <c r="A828" s="2">
        <v>1939.11</v>
      </c>
      <c r="B828" s="3">
        <v>12.67</v>
      </c>
      <c r="C828" s="4">
        <v>0.6</v>
      </c>
      <c r="D828" s="4">
        <v>0.87</v>
      </c>
      <c r="E828" s="4">
        <v>14</v>
      </c>
      <c r="F828" s="3">
        <f>F818*2/12+F830*10/12</f>
        <v>2.2350000000000003</v>
      </c>
    </row>
    <row r="829" spans="1:6" x14ac:dyDescent="0.35">
      <c r="A829" s="2">
        <v>1939.12</v>
      </c>
      <c r="B829" s="3">
        <v>12.37</v>
      </c>
      <c r="C829" s="4">
        <v>0.62</v>
      </c>
      <c r="D829" s="4">
        <v>0.9</v>
      </c>
      <c r="E829" s="4">
        <v>14</v>
      </c>
      <c r="F829" s="3">
        <f>F818*1/12+F830*11/12</f>
        <v>2.2225000000000001</v>
      </c>
    </row>
    <row r="830" spans="1:6" x14ac:dyDescent="0.35">
      <c r="A830" s="2">
        <v>1940.01</v>
      </c>
      <c r="B830" s="3">
        <v>12.3</v>
      </c>
      <c r="C830" s="4">
        <v>0.62333300000000003</v>
      </c>
      <c r="D830" s="4">
        <v>0.93</v>
      </c>
      <c r="E830" s="4">
        <v>13.9</v>
      </c>
      <c r="F830" s="3">
        <v>2.21</v>
      </c>
    </row>
    <row r="831" spans="1:6" x14ac:dyDescent="0.35">
      <c r="A831" s="2">
        <v>1940.02</v>
      </c>
      <c r="B831" s="3">
        <v>12.22</v>
      </c>
      <c r="C831" s="4">
        <v>0.62666699999999997</v>
      </c>
      <c r="D831" s="4">
        <v>0.96</v>
      </c>
      <c r="E831" s="4">
        <v>14</v>
      </c>
      <c r="F831" s="3">
        <f>F830*11/12+F842*1/12</f>
        <v>2.1883333333333335</v>
      </c>
    </row>
    <row r="832" spans="1:6" x14ac:dyDescent="0.35">
      <c r="A832" s="2">
        <v>1940.03</v>
      </c>
      <c r="B832" s="3">
        <v>12.15</v>
      </c>
      <c r="C832" s="4">
        <v>0.63</v>
      </c>
      <c r="D832" s="4">
        <v>0.99</v>
      </c>
      <c r="E832" s="4">
        <v>14</v>
      </c>
      <c r="F832" s="3">
        <f>F830*10/12+F842*2/12</f>
        <v>2.166666666666667</v>
      </c>
    </row>
    <row r="833" spans="1:6" x14ac:dyDescent="0.35">
      <c r="A833" s="2">
        <v>1940.04</v>
      </c>
      <c r="B833" s="3">
        <v>12.27</v>
      </c>
      <c r="C833" s="4">
        <v>0.63666699999999998</v>
      </c>
      <c r="D833" s="4">
        <v>1.00667</v>
      </c>
      <c r="E833" s="4">
        <v>14</v>
      </c>
      <c r="F833" s="3">
        <f>F830*9/12+F842*3/12</f>
        <v>2.145</v>
      </c>
    </row>
    <row r="834" spans="1:6" x14ac:dyDescent="0.35">
      <c r="A834" s="2">
        <v>1940.05</v>
      </c>
      <c r="B834" s="3">
        <v>10.58</v>
      </c>
      <c r="C834" s="4">
        <v>0.64333300000000004</v>
      </c>
      <c r="D834" s="4">
        <v>1.0233300000000001</v>
      </c>
      <c r="E834" s="4">
        <v>14</v>
      </c>
      <c r="F834" s="3">
        <f>F830*8/12+F842*4/12</f>
        <v>2.1233333333333335</v>
      </c>
    </row>
    <row r="835" spans="1:6" x14ac:dyDescent="0.35">
      <c r="A835" s="2">
        <v>1940.06</v>
      </c>
      <c r="B835" s="3">
        <v>9.67</v>
      </c>
      <c r="C835" s="4">
        <v>0.65</v>
      </c>
      <c r="D835" s="4">
        <v>1.04</v>
      </c>
      <c r="E835" s="4">
        <v>14.1</v>
      </c>
      <c r="F835" s="3">
        <f>F830*7/12+F842*5/12</f>
        <v>2.1016666666666666</v>
      </c>
    </row>
    <row r="836" spans="1:6" x14ac:dyDescent="0.35">
      <c r="A836" s="2">
        <v>1940.07</v>
      </c>
      <c r="B836" s="3">
        <v>9.99</v>
      </c>
      <c r="C836" s="4">
        <v>0.656667</v>
      </c>
      <c r="D836" s="4">
        <v>1.0533300000000001</v>
      </c>
      <c r="E836" s="4">
        <v>14</v>
      </c>
      <c r="F836" s="3">
        <f>F830*6/12+F842*6/12</f>
        <v>2.08</v>
      </c>
    </row>
    <row r="837" spans="1:6" x14ac:dyDescent="0.35">
      <c r="A837" s="2">
        <v>1940.08</v>
      </c>
      <c r="B837" s="3">
        <v>10.199999999999999</v>
      </c>
      <c r="C837" s="4">
        <v>0.66333299999999995</v>
      </c>
      <c r="D837" s="4">
        <v>1.06667</v>
      </c>
      <c r="E837" s="4">
        <v>14</v>
      </c>
      <c r="F837" s="3">
        <f>F830*5/12+F842*7/12</f>
        <v>2.0583333333333336</v>
      </c>
    </row>
    <row r="838" spans="1:6" x14ac:dyDescent="0.35">
      <c r="A838" s="2">
        <v>1940.09</v>
      </c>
      <c r="B838" s="3">
        <v>10.63</v>
      </c>
      <c r="C838" s="4">
        <v>0.67</v>
      </c>
      <c r="D838" s="4">
        <v>1.08</v>
      </c>
      <c r="E838" s="4">
        <v>14</v>
      </c>
      <c r="F838" s="3">
        <f>F830*4/12+F842*8/12</f>
        <v>2.0366666666666666</v>
      </c>
    </row>
    <row r="839" spans="1:6" x14ac:dyDescent="0.35">
      <c r="A839" s="2">
        <v>1940.1</v>
      </c>
      <c r="B839" s="3">
        <v>10.73</v>
      </c>
      <c r="C839" s="4">
        <v>0.67</v>
      </c>
      <c r="D839" s="4">
        <v>1.07</v>
      </c>
      <c r="E839" s="4">
        <v>14</v>
      </c>
      <c r="F839" s="3">
        <f>F830*3/12+F842*9/12</f>
        <v>2.0150000000000001</v>
      </c>
    </row>
    <row r="840" spans="1:6" x14ac:dyDescent="0.35">
      <c r="A840" s="2">
        <v>1940.11</v>
      </c>
      <c r="B840" s="3">
        <v>10.98</v>
      </c>
      <c r="C840" s="4">
        <v>0.67</v>
      </c>
      <c r="D840" s="4">
        <v>1.06</v>
      </c>
      <c r="E840" s="4">
        <v>14</v>
      </c>
      <c r="F840" s="3">
        <f>F830*2/12+F842*10/12</f>
        <v>1.9933333333333334</v>
      </c>
    </row>
    <row r="841" spans="1:6" x14ac:dyDescent="0.35">
      <c r="A841" s="2">
        <v>1940.12</v>
      </c>
      <c r="B841" s="3">
        <v>10.53</v>
      </c>
      <c r="C841" s="4">
        <v>0.67</v>
      </c>
      <c r="D841" s="4">
        <v>1.05</v>
      </c>
      <c r="E841" s="4">
        <v>14.1</v>
      </c>
      <c r="F841" s="3">
        <f>F830*1/12+F842*11/12</f>
        <v>1.9716666666666665</v>
      </c>
    </row>
    <row r="842" spans="1:6" x14ac:dyDescent="0.35">
      <c r="A842" s="2">
        <v>1941.01</v>
      </c>
      <c r="B842" s="3">
        <v>10.55</v>
      </c>
      <c r="C842" s="4">
        <v>0.67333299999999996</v>
      </c>
      <c r="D842" s="4">
        <v>1.0533300000000001</v>
      </c>
      <c r="E842" s="4">
        <v>14.1</v>
      </c>
      <c r="F842" s="3">
        <v>1.95</v>
      </c>
    </row>
    <row r="843" spans="1:6" x14ac:dyDescent="0.35">
      <c r="A843" s="2">
        <v>1941.02</v>
      </c>
      <c r="B843" s="3">
        <v>9.89</v>
      </c>
      <c r="C843" s="4">
        <v>0.67666700000000002</v>
      </c>
      <c r="D843" s="4">
        <v>1.05667</v>
      </c>
      <c r="E843" s="4">
        <v>14.1</v>
      </c>
      <c r="F843" s="3">
        <f>F842*11/12+F854*1/12</f>
        <v>1.9924999999999999</v>
      </c>
    </row>
    <row r="844" spans="1:6" x14ac:dyDescent="0.35">
      <c r="A844" s="2">
        <v>1941.03</v>
      </c>
      <c r="B844" s="3">
        <v>9.9499999999999993</v>
      </c>
      <c r="C844" s="4">
        <v>0.68</v>
      </c>
      <c r="D844" s="4">
        <v>1.06</v>
      </c>
      <c r="E844" s="4">
        <v>14.2</v>
      </c>
      <c r="F844" s="3">
        <f>F842*10/12+F854*2/12</f>
        <v>2.0350000000000001</v>
      </c>
    </row>
    <row r="845" spans="1:6" x14ac:dyDescent="0.35">
      <c r="A845" s="2">
        <v>1941.04</v>
      </c>
      <c r="B845" s="3">
        <v>9.64</v>
      </c>
      <c r="C845" s="4">
        <v>0.68333299999999997</v>
      </c>
      <c r="D845" s="4">
        <v>1.07</v>
      </c>
      <c r="E845" s="4">
        <v>14.3</v>
      </c>
      <c r="F845" s="3">
        <f>F842*9/12+F854*3/12</f>
        <v>2.0775000000000001</v>
      </c>
    </row>
    <row r="846" spans="1:6" x14ac:dyDescent="0.35">
      <c r="A846" s="2">
        <v>1941.05</v>
      </c>
      <c r="B846" s="3">
        <v>9.43</v>
      </c>
      <c r="C846" s="4">
        <v>0.68666700000000003</v>
      </c>
      <c r="D846" s="4">
        <v>1.08</v>
      </c>
      <c r="E846" s="4">
        <v>14.4</v>
      </c>
      <c r="F846" s="3">
        <f>F842*8/12+F854*4/12</f>
        <v>2.12</v>
      </c>
    </row>
    <row r="847" spans="1:6" x14ac:dyDescent="0.35">
      <c r="A847" s="2">
        <v>1941.06</v>
      </c>
      <c r="B847" s="3">
        <v>9.76</v>
      </c>
      <c r="C847" s="4">
        <v>0.69</v>
      </c>
      <c r="D847" s="4">
        <v>1.0900000000000001</v>
      </c>
      <c r="E847" s="4">
        <v>14.7</v>
      </c>
      <c r="F847" s="3">
        <f>F842*7/12+F854*5/12</f>
        <v>2.1625000000000001</v>
      </c>
    </row>
    <row r="848" spans="1:6" x14ac:dyDescent="0.35">
      <c r="A848" s="2">
        <v>1941.07</v>
      </c>
      <c r="B848" s="3">
        <v>10.26</v>
      </c>
      <c r="C848" s="4">
        <v>0.69333299999999998</v>
      </c>
      <c r="D848" s="4">
        <v>1.1233299999999999</v>
      </c>
      <c r="E848" s="4">
        <v>14.7</v>
      </c>
      <c r="F848" s="3">
        <f>F842*6/12+F854*6/12</f>
        <v>2.2050000000000001</v>
      </c>
    </row>
    <row r="849" spans="1:6" x14ac:dyDescent="0.35">
      <c r="A849" s="2">
        <v>1941.08</v>
      </c>
      <c r="B849" s="3">
        <v>10.210000000000001</v>
      </c>
      <c r="C849" s="4">
        <v>0.69666700000000004</v>
      </c>
      <c r="D849" s="4">
        <v>1.1566700000000001</v>
      </c>
      <c r="E849" s="4">
        <v>14.9</v>
      </c>
      <c r="F849" s="3">
        <f>F842*5/12+F854*7/12</f>
        <v>2.2474999999999996</v>
      </c>
    </row>
    <row r="850" spans="1:6" x14ac:dyDescent="0.35">
      <c r="A850" s="2">
        <v>1941.09</v>
      </c>
      <c r="B850" s="3">
        <v>10.24</v>
      </c>
      <c r="C850" s="4">
        <v>0.7</v>
      </c>
      <c r="D850" s="4">
        <v>1.19</v>
      </c>
      <c r="E850" s="4">
        <v>15.1</v>
      </c>
      <c r="F850" s="3">
        <f>F842*4/12+F854*8/12</f>
        <v>2.29</v>
      </c>
    </row>
    <row r="851" spans="1:6" x14ac:dyDescent="0.35">
      <c r="A851" s="2">
        <v>1941.1</v>
      </c>
      <c r="B851" s="3">
        <v>9.83</v>
      </c>
      <c r="C851" s="4">
        <v>0.70333299999999999</v>
      </c>
      <c r="D851" s="4">
        <v>1.18</v>
      </c>
      <c r="E851" s="4">
        <v>15.3</v>
      </c>
      <c r="F851" s="3">
        <f>F842*3/12+F854*9/12</f>
        <v>2.3325</v>
      </c>
    </row>
    <row r="852" spans="1:6" x14ac:dyDescent="0.35">
      <c r="A852" s="2">
        <v>1941.11</v>
      </c>
      <c r="B852" s="3">
        <v>9.3699999999999992</v>
      </c>
      <c r="C852" s="4">
        <v>0.70666700000000005</v>
      </c>
      <c r="D852" s="4">
        <v>1.17</v>
      </c>
      <c r="E852" s="4">
        <v>15.4</v>
      </c>
      <c r="F852" s="3">
        <f>F842*2/12+F854*10/12</f>
        <v>2.3750000000000004</v>
      </c>
    </row>
    <row r="853" spans="1:6" x14ac:dyDescent="0.35">
      <c r="A853" s="2">
        <v>1941.12</v>
      </c>
      <c r="B853" s="3">
        <v>8.76</v>
      </c>
      <c r="C853" s="4">
        <v>0.71</v>
      </c>
      <c r="D853" s="4">
        <v>1.1599999999999999</v>
      </c>
      <c r="E853" s="4">
        <v>15.5</v>
      </c>
      <c r="F853" s="3">
        <f>F842*1/12+F854*11/12</f>
        <v>2.4175</v>
      </c>
    </row>
    <row r="854" spans="1:6" x14ac:dyDescent="0.35">
      <c r="A854" s="2">
        <v>1942.01</v>
      </c>
      <c r="B854" s="3">
        <v>8.93</v>
      </c>
      <c r="C854" s="4">
        <v>0.70333299999999999</v>
      </c>
      <c r="D854" s="4">
        <v>1.1200000000000001</v>
      </c>
      <c r="E854" s="4">
        <v>15.7</v>
      </c>
      <c r="F854" s="3">
        <v>2.46</v>
      </c>
    </row>
    <row r="855" spans="1:6" x14ac:dyDescent="0.35">
      <c r="A855" s="2">
        <v>1942.02</v>
      </c>
      <c r="B855" s="3">
        <v>8.65</v>
      </c>
      <c r="C855" s="4">
        <v>0.69666700000000004</v>
      </c>
      <c r="D855" s="4">
        <v>1.08</v>
      </c>
      <c r="E855" s="4">
        <v>15.8</v>
      </c>
      <c r="F855" s="3">
        <f>F854*11/12+F866*1/12</f>
        <v>2.4608333333333334</v>
      </c>
    </row>
    <row r="856" spans="1:6" x14ac:dyDescent="0.35">
      <c r="A856" s="2">
        <v>1942.03</v>
      </c>
      <c r="B856" s="3">
        <v>8.18</v>
      </c>
      <c r="C856" s="4">
        <v>0.69</v>
      </c>
      <c r="D856" s="4">
        <v>1.04</v>
      </c>
      <c r="E856" s="4">
        <v>16</v>
      </c>
      <c r="F856" s="3">
        <f>F854*10/12+F866*2/12</f>
        <v>2.4616666666666669</v>
      </c>
    </row>
    <row r="857" spans="1:6" x14ac:dyDescent="0.35">
      <c r="A857" s="2">
        <v>1942.04</v>
      </c>
      <c r="B857" s="3">
        <v>7.84</v>
      </c>
      <c r="C857" s="4">
        <v>0.68</v>
      </c>
      <c r="D857" s="4">
        <v>1.02</v>
      </c>
      <c r="E857" s="4">
        <v>16.100000000000001</v>
      </c>
      <c r="F857" s="3">
        <f>F854*9/12+F866*3/12</f>
        <v>2.4624999999999999</v>
      </c>
    </row>
    <row r="858" spans="1:6" x14ac:dyDescent="0.35">
      <c r="A858" s="2">
        <v>1942.05</v>
      </c>
      <c r="B858" s="3">
        <v>7.93</v>
      </c>
      <c r="C858" s="4">
        <v>0.67</v>
      </c>
      <c r="D858" s="4">
        <v>1</v>
      </c>
      <c r="E858" s="4">
        <v>16.3</v>
      </c>
      <c r="F858" s="3">
        <f>F854*8/12+F866*4/12</f>
        <v>2.4633333333333334</v>
      </c>
    </row>
    <row r="859" spans="1:6" x14ac:dyDescent="0.35">
      <c r="A859" s="2">
        <v>1942.06</v>
      </c>
      <c r="B859" s="3">
        <v>8.33</v>
      </c>
      <c r="C859" s="4">
        <v>0.66</v>
      </c>
      <c r="D859" s="4">
        <v>0.98</v>
      </c>
      <c r="E859" s="4">
        <v>16.3</v>
      </c>
      <c r="F859" s="3">
        <f>F854*7/12+F866*5/12</f>
        <v>2.4641666666666664</v>
      </c>
    </row>
    <row r="860" spans="1:6" x14ac:dyDescent="0.35">
      <c r="A860" s="2">
        <v>1942.07</v>
      </c>
      <c r="B860" s="3">
        <v>8.64</v>
      </c>
      <c r="C860" s="4">
        <v>0.64666699999999999</v>
      </c>
      <c r="D860" s="4">
        <v>0.96666700000000005</v>
      </c>
      <c r="E860" s="4">
        <v>16.399999999999999</v>
      </c>
      <c r="F860" s="3">
        <f>F854*6/12+F866*6/12</f>
        <v>2.4649999999999999</v>
      </c>
    </row>
    <row r="861" spans="1:6" x14ac:dyDescent="0.35">
      <c r="A861" s="2">
        <v>1942.08</v>
      </c>
      <c r="B861" s="3">
        <v>8.59</v>
      </c>
      <c r="C861" s="4">
        <v>0.63333300000000003</v>
      </c>
      <c r="D861" s="4">
        <v>0.95333299999999999</v>
      </c>
      <c r="E861" s="4">
        <v>16.5</v>
      </c>
      <c r="F861" s="3">
        <f>F854*5/12+F866*7/12</f>
        <v>2.4658333333333338</v>
      </c>
    </row>
    <row r="862" spans="1:6" x14ac:dyDescent="0.35">
      <c r="A862" s="2">
        <v>1942.09</v>
      </c>
      <c r="B862" s="3">
        <v>8.68</v>
      </c>
      <c r="C862" s="4">
        <v>0.62</v>
      </c>
      <c r="D862" s="4">
        <v>0.94</v>
      </c>
      <c r="E862" s="4">
        <v>16.5</v>
      </c>
      <c r="F862" s="3">
        <f>F854*4/12+F866*8/12</f>
        <v>2.4666666666666668</v>
      </c>
    </row>
    <row r="863" spans="1:6" x14ac:dyDescent="0.35">
      <c r="A863" s="2">
        <v>1942.1</v>
      </c>
      <c r="B863" s="3">
        <v>9.32</v>
      </c>
      <c r="C863" s="4">
        <v>0.61</v>
      </c>
      <c r="D863" s="4">
        <v>0.97</v>
      </c>
      <c r="E863" s="4">
        <v>16.7</v>
      </c>
      <c r="F863" s="3">
        <f>F854*3/12+F866*9/12</f>
        <v>2.4675000000000002</v>
      </c>
    </row>
    <row r="864" spans="1:6" x14ac:dyDescent="0.35">
      <c r="A864" s="2">
        <v>1942.11</v>
      </c>
      <c r="B864" s="3">
        <v>9.4700000000000006</v>
      </c>
      <c r="C864" s="4">
        <v>0.6</v>
      </c>
      <c r="D864" s="4">
        <v>1</v>
      </c>
      <c r="E864" s="4">
        <v>16.8</v>
      </c>
      <c r="F864" s="3">
        <f>F854*2/12+F866*10/12</f>
        <v>2.4683333333333337</v>
      </c>
    </row>
    <row r="865" spans="1:6" x14ac:dyDescent="0.35">
      <c r="A865" s="2">
        <v>1942.12</v>
      </c>
      <c r="B865" s="3">
        <v>9.52</v>
      </c>
      <c r="C865" s="4">
        <v>0.59</v>
      </c>
      <c r="D865" s="4">
        <v>1.03</v>
      </c>
      <c r="E865" s="4">
        <v>16.899999999999999</v>
      </c>
      <c r="F865" s="3">
        <f>F854*1/12+F866*11/12</f>
        <v>2.4691666666666667</v>
      </c>
    </row>
    <row r="866" spans="1:6" x14ac:dyDescent="0.35">
      <c r="A866" s="2">
        <v>1943.01</v>
      </c>
      <c r="B866" s="3">
        <v>10.09</v>
      </c>
      <c r="C866" s="4">
        <v>0.59</v>
      </c>
      <c r="D866" s="4">
        <v>1.0433300000000001</v>
      </c>
      <c r="E866" s="4">
        <v>16.899999999999999</v>
      </c>
      <c r="F866" s="3">
        <v>2.4700000000000002</v>
      </c>
    </row>
    <row r="867" spans="1:6" x14ac:dyDescent="0.35">
      <c r="A867" s="2">
        <v>1943.02</v>
      </c>
      <c r="B867" s="3">
        <v>10.69</v>
      </c>
      <c r="C867" s="4">
        <v>0.59</v>
      </c>
      <c r="D867" s="4">
        <v>1.05667</v>
      </c>
      <c r="E867" s="4">
        <v>16.899999999999999</v>
      </c>
      <c r="F867" s="3">
        <f>F866*11/12+F878*1/12</f>
        <v>2.4708333333333332</v>
      </c>
    </row>
    <row r="868" spans="1:6" x14ac:dyDescent="0.35">
      <c r="A868" s="2">
        <v>1943.03</v>
      </c>
      <c r="B868" s="3">
        <v>11.07</v>
      </c>
      <c r="C868" s="4">
        <v>0.59</v>
      </c>
      <c r="D868" s="4">
        <v>1.07</v>
      </c>
      <c r="E868" s="4">
        <v>17.2</v>
      </c>
      <c r="F868" s="3">
        <f>F866*10/12+F878*2/12</f>
        <v>2.4716666666666667</v>
      </c>
    </row>
    <row r="869" spans="1:6" x14ac:dyDescent="0.35">
      <c r="A869" s="2">
        <v>1943.04</v>
      </c>
      <c r="B869" s="3">
        <v>11.44</v>
      </c>
      <c r="C869" s="4">
        <v>0.59</v>
      </c>
      <c r="D869" s="4">
        <v>1.08</v>
      </c>
      <c r="E869" s="4">
        <v>17.399999999999999</v>
      </c>
      <c r="F869" s="3">
        <f>F866*9/12+F878*3/12</f>
        <v>2.4725000000000001</v>
      </c>
    </row>
    <row r="870" spans="1:6" x14ac:dyDescent="0.35">
      <c r="A870" s="2">
        <v>1943.05</v>
      </c>
      <c r="B870" s="3">
        <v>11.89</v>
      </c>
      <c r="C870" s="4">
        <v>0.59</v>
      </c>
      <c r="D870" s="4">
        <v>1.0900000000000001</v>
      </c>
      <c r="E870" s="4">
        <v>17.5</v>
      </c>
      <c r="F870" s="3">
        <f>F866*8/12+F878*4/12</f>
        <v>2.4733333333333336</v>
      </c>
    </row>
    <row r="871" spans="1:6" x14ac:dyDescent="0.35">
      <c r="A871" s="2">
        <v>1943.06</v>
      </c>
      <c r="B871" s="3">
        <v>12.1</v>
      </c>
      <c r="C871" s="4">
        <v>0.59</v>
      </c>
      <c r="D871" s="4">
        <v>1.1000000000000001</v>
      </c>
      <c r="E871" s="4">
        <v>17.5</v>
      </c>
      <c r="F871" s="3">
        <f>F866*7/12+F878*5/12</f>
        <v>2.4741666666666671</v>
      </c>
    </row>
    <row r="872" spans="1:6" x14ac:dyDescent="0.35">
      <c r="A872" s="2">
        <v>1943.07</v>
      </c>
      <c r="B872" s="3">
        <v>12.35</v>
      </c>
      <c r="C872" s="4">
        <v>0.593333</v>
      </c>
      <c r="D872" s="4">
        <v>1.0933299999999999</v>
      </c>
      <c r="E872" s="4">
        <v>17.399999999999999</v>
      </c>
      <c r="F872" s="3">
        <f>F866*6/12+F878*6/12</f>
        <v>2.4750000000000001</v>
      </c>
    </row>
    <row r="873" spans="1:6" x14ac:dyDescent="0.35">
      <c r="A873" s="2">
        <v>1943.08</v>
      </c>
      <c r="B873" s="3">
        <v>11.74</v>
      </c>
      <c r="C873" s="4">
        <v>0.59666699999999995</v>
      </c>
      <c r="D873" s="4">
        <v>1.08667</v>
      </c>
      <c r="E873" s="4">
        <v>17.3</v>
      </c>
      <c r="F873" s="3">
        <f>F866*5/12+F878*7/12</f>
        <v>2.4758333333333331</v>
      </c>
    </row>
    <row r="874" spans="1:6" x14ac:dyDescent="0.35">
      <c r="A874" s="2">
        <v>1943.09</v>
      </c>
      <c r="B874" s="3">
        <v>11.99</v>
      </c>
      <c r="C874" s="4">
        <v>0.6</v>
      </c>
      <c r="D874" s="4">
        <v>1.08</v>
      </c>
      <c r="E874" s="4">
        <v>17.399999999999999</v>
      </c>
      <c r="F874" s="3">
        <f>F866*4/12+F878*8/12</f>
        <v>2.4766666666666666</v>
      </c>
    </row>
    <row r="875" spans="1:6" x14ac:dyDescent="0.35">
      <c r="A875" s="2">
        <v>1943.1</v>
      </c>
      <c r="B875" s="3">
        <v>11.88</v>
      </c>
      <c r="C875" s="4">
        <v>0.60333300000000001</v>
      </c>
      <c r="D875" s="4">
        <v>1.0333300000000001</v>
      </c>
      <c r="E875" s="4">
        <v>17.399999999999999</v>
      </c>
      <c r="F875" s="3">
        <f>F866*3/12+F878*9/12</f>
        <v>2.4775</v>
      </c>
    </row>
    <row r="876" spans="1:6" x14ac:dyDescent="0.35">
      <c r="A876" s="2">
        <v>1943.11</v>
      </c>
      <c r="B876" s="3">
        <v>11.33</v>
      </c>
      <c r="C876" s="4">
        <v>0.60666699999999996</v>
      </c>
      <c r="D876" s="4">
        <v>0.98666699999999996</v>
      </c>
      <c r="E876" s="4">
        <v>17.399999999999999</v>
      </c>
      <c r="F876" s="3">
        <f>F866*2/12+F878*10/12</f>
        <v>2.4783333333333335</v>
      </c>
    </row>
    <row r="877" spans="1:6" x14ac:dyDescent="0.35">
      <c r="A877" s="2">
        <v>1943.12</v>
      </c>
      <c r="B877" s="3">
        <v>11.48</v>
      </c>
      <c r="C877" s="4">
        <v>0.61</v>
      </c>
      <c r="D877" s="4">
        <v>0.94</v>
      </c>
      <c r="E877" s="4">
        <v>17.399999999999999</v>
      </c>
      <c r="F877" s="3">
        <f>F866*1/12+F878*11/12</f>
        <v>2.479166666666667</v>
      </c>
    </row>
    <row r="878" spans="1:6" x14ac:dyDescent="0.35">
      <c r="A878" s="2">
        <v>1944.01</v>
      </c>
      <c r="B878" s="3">
        <v>11.85</v>
      </c>
      <c r="C878" s="4">
        <v>0.61333300000000002</v>
      </c>
      <c r="D878" s="4">
        <v>0.93666700000000003</v>
      </c>
      <c r="E878" s="4">
        <v>17.399999999999999</v>
      </c>
      <c r="F878" s="3">
        <v>2.48</v>
      </c>
    </row>
    <row r="879" spans="1:6" x14ac:dyDescent="0.35">
      <c r="A879" s="2">
        <v>1944.02</v>
      </c>
      <c r="B879" s="3">
        <v>11.77</v>
      </c>
      <c r="C879" s="4">
        <v>0.61666699999999997</v>
      </c>
      <c r="D879" s="4">
        <v>0.93333299999999997</v>
      </c>
      <c r="E879" s="4">
        <v>17.399999999999999</v>
      </c>
      <c r="F879" s="3">
        <f>F878*11/12+F890*1/12</f>
        <v>2.4708333333333332</v>
      </c>
    </row>
    <row r="880" spans="1:6" x14ac:dyDescent="0.35">
      <c r="A880" s="2">
        <v>1944.03</v>
      </c>
      <c r="B880" s="3">
        <v>12.1</v>
      </c>
      <c r="C880" s="4">
        <v>0.62</v>
      </c>
      <c r="D880" s="4">
        <v>0.93</v>
      </c>
      <c r="E880" s="4">
        <v>17.399999999999999</v>
      </c>
      <c r="F880" s="3">
        <f>F878*10/12+F890*2/12</f>
        <v>2.4616666666666669</v>
      </c>
    </row>
    <row r="881" spans="1:6" x14ac:dyDescent="0.35">
      <c r="A881" s="2">
        <v>1944.04</v>
      </c>
      <c r="B881" s="3">
        <v>11.89</v>
      </c>
      <c r="C881" s="4">
        <v>0.62333300000000003</v>
      </c>
      <c r="D881" s="4">
        <v>0.92666700000000002</v>
      </c>
      <c r="E881" s="4">
        <v>17.5</v>
      </c>
      <c r="F881" s="3">
        <f>F878*9/12+F890*3/12</f>
        <v>2.4525000000000001</v>
      </c>
    </row>
    <row r="882" spans="1:6" x14ac:dyDescent="0.35">
      <c r="A882" s="2">
        <v>1944.05</v>
      </c>
      <c r="B882" s="3">
        <v>12.1</v>
      </c>
      <c r="C882" s="4">
        <v>0.62666699999999997</v>
      </c>
      <c r="D882" s="4">
        <v>0.92333299999999996</v>
      </c>
      <c r="E882" s="4">
        <v>17.5</v>
      </c>
      <c r="F882" s="3">
        <f>F878*8/12+F890*4/12</f>
        <v>2.4433333333333334</v>
      </c>
    </row>
    <row r="883" spans="1:6" x14ac:dyDescent="0.35">
      <c r="A883" s="2">
        <v>1944.06</v>
      </c>
      <c r="B883" s="3">
        <v>12.67</v>
      </c>
      <c r="C883" s="4">
        <v>0.63</v>
      </c>
      <c r="D883" s="4">
        <v>0.92</v>
      </c>
      <c r="E883" s="4">
        <v>17.600000000000001</v>
      </c>
      <c r="F883" s="3">
        <f>F878*7/12+F890*5/12</f>
        <v>2.4341666666666666</v>
      </c>
    </row>
    <row r="884" spans="1:6" x14ac:dyDescent="0.35">
      <c r="A884" s="2">
        <v>1944.07</v>
      </c>
      <c r="B884" s="3">
        <v>13</v>
      </c>
      <c r="C884" s="4">
        <v>0.63333300000000003</v>
      </c>
      <c r="D884" s="4">
        <v>0.91333299999999995</v>
      </c>
      <c r="E884" s="4">
        <v>17.7</v>
      </c>
      <c r="F884" s="3">
        <f>F878*6/12+F890*6/12</f>
        <v>2.4249999999999998</v>
      </c>
    </row>
    <row r="885" spans="1:6" x14ac:dyDescent="0.35">
      <c r="A885" s="2">
        <v>1944.08</v>
      </c>
      <c r="B885" s="3">
        <v>12.81</v>
      </c>
      <c r="C885" s="4">
        <v>0.63666699999999998</v>
      </c>
      <c r="D885" s="4">
        <v>0.906667</v>
      </c>
      <c r="E885" s="4">
        <v>17.7</v>
      </c>
      <c r="F885" s="3">
        <f>F878*5/12+F890*7/12</f>
        <v>2.4158333333333335</v>
      </c>
    </row>
    <row r="886" spans="1:6" x14ac:dyDescent="0.35">
      <c r="A886" s="2">
        <v>1944.09</v>
      </c>
      <c r="B886" s="3">
        <v>12.6</v>
      </c>
      <c r="C886" s="4">
        <v>0.64</v>
      </c>
      <c r="D886" s="4">
        <v>0.9</v>
      </c>
      <c r="E886" s="4">
        <v>17.7</v>
      </c>
      <c r="F886" s="3">
        <f>F878*4/12+F890*8/12</f>
        <v>2.4066666666666667</v>
      </c>
    </row>
    <row r="887" spans="1:6" x14ac:dyDescent="0.35">
      <c r="A887" s="2">
        <v>1944.1</v>
      </c>
      <c r="B887" s="3">
        <v>12.91</v>
      </c>
      <c r="C887" s="4">
        <v>0.64</v>
      </c>
      <c r="D887" s="4">
        <v>0.91</v>
      </c>
      <c r="E887" s="4">
        <v>17.7</v>
      </c>
      <c r="F887" s="3">
        <f>F878*3/12+F890*9/12</f>
        <v>2.3975</v>
      </c>
    </row>
    <row r="888" spans="1:6" x14ac:dyDescent="0.35">
      <c r="A888" s="2">
        <v>1944.11</v>
      </c>
      <c r="B888" s="3">
        <v>12.82</v>
      </c>
      <c r="C888" s="4">
        <v>0.64</v>
      </c>
      <c r="D888" s="4">
        <v>0.92</v>
      </c>
      <c r="E888" s="4">
        <v>17.7</v>
      </c>
      <c r="F888" s="3">
        <f>F878*2/12+F890*10/12</f>
        <v>2.3883333333333336</v>
      </c>
    </row>
    <row r="889" spans="1:6" x14ac:dyDescent="0.35">
      <c r="A889" s="2">
        <v>1944.12</v>
      </c>
      <c r="B889" s="3">
        <v>13.1</v>
      </c>
      <c r="C889" s="4">
        <v>0.64</v>
      </c>
      <c r="D889" s="4">
        <v>0.93</v>
      </c>
      <c r="E889" s="4">
        <v>17.8</v>
      </c>
      <c r="F889" s="3">
        <f>F878*1/12+F890*11/12</f>
        <v>2.3791666666666664</v>
      </c>
    </row>
    <row r="890" spans="1:6" x14ac:dyDescent="0.35">
      <c r="A890" s="2">
        <v>1945.01</v>
      </c>
      <c r="B890" s="3">
        <v>13.49</v>
      </c>
      <c r="C890" s="4">
        <v>0.64333300000000004</v>
      </c>
      <c r="D890" s="4">
        <v>0.94</v>
      </c>
      <c r="E890" s="4">
        <v>17.8</v>
      </c>
      <c r="F890" s="3">
        <v>2.37</v>
      </c>
    </row>
    <row r="891" spans="1:6" x14ac:dyDescent="0.35">
      <c r="A891" s="2">
        <v>1945.02</v>
      </c>
      <c r="B891" s="3">
        <v>13.94</v>
      </c>
      <c r="C891" s="4">
        <v>0.64666699999999999</v>
      </c>
      <c r="D891" s="4">
        <v>0.95</v>
      </c>
      <c r="E891" s="4">
        <v>17.8</v>
      </c>
      <c r="F891" s="3">
        <f>F890*11/12+F902*1/12</f>
        <v>2.355</v>
      </c>
    </row>
    <row r="892" spans="1:6" x14ac:dyDescent="0.35">
      <c r="A892" s="2">
        <v>1945.03</v>
      </c>
      <c r="B892" s="3">
        <v>13.93</v>
      </c>
      <c r="C892" s="4">
        <v>0.65</v>
      </c>
      <c r="D892" s="4">
        <v>0.96</v>
      </c>
      <c r="E892" s="4">
        <v>17.8</v>
      </c>
      <c r="F892" s="3">
        <f>F890*10/12+F902*2/12</f>
        <v>2.3400000000000003</v>
      </c>
    </row>
    <row r="893" spans="1:6" x14ac:dyDescent="0.35">
      <c r="A893" s="2">
        <v>1945.04</v>
      </c>
      <c r="B893" s="3">
        <v>14.28</v>
      </c>
      <c r="C893" s="4">
        <v>0.65</v>
      </c>
      <c r="D893" s="4">
        <v>0.973333</v>
      </c>
      <c r="E893" s="4">
        <v>17.8</v>
      </c>
      <c r="F893" s="3">
        <f>F890*9/12+F902*3/12</f>
        <v>2.3250000000000002</v>
      </c>
    </row>
    <row r="894" spans="1:6" x14ac:dyDescent="0.35">
      <c r="A894" s="2">
        <v>1945.05</v>
      </c>
      <c r="B894" s="3">
        <v>14.82</v>
      </c>
      <c r="C894" s="4">
        <v>0.65</v>
      </c>
      <c r="D894" s="4">
        <v>0.98666699999999996</v>
      </c>
      <c r="E894" s="4">
        <v>17.899999999999999</v>
      </c>
      <c r="F894" s="3">
        <f>F890*8/12+F902*4/12</f>
        <v>2.31</v>
      </c>
    </row>
    <row r="895" spans="1:6" x14ac:dyDescent="0.35">
      <c r="A895" s="2">
        <v>1945.06</v>
      </c>
      <c r="B895" s="3">
        <v>15.09</v>
      </c>
      <c r="C895" s="4">
        <v>0.65</v>
      </c>
      <c r="D895" s="4">
        <v>1</v>
      </c>
      <c r="E895" s="4">
        <v>18.100000000000001</v>
      </c>
      <c r="F895" s="3">
        <f>F890*7/12+F902*5/12</f>
        <v>2.2949999999999999</v>
      </c>
    </row>
    <row r="896" spans="1:6" x14ac:dyDescent="0.35">
      <c r="A896" s="2">
        <v>1945.07</v>
      </c>
      <c r="B896" s="3">
        <v>14.78</v>
      </c>
      <c r="C896" s="4">
        <v>0.65333300000000005</v>
      </c>
      <c r="D896" s="4">
        <v>0.99666699999999997</v>
      </c>
      <c r="E896" s="4">
        <v>18.100000000000001</v>
      </c>
      <c r="F896" s="3">
        <f>F890*6/12+F902*6/12</f>
        <v>2.2800000000000002</v>
      </c>
    </row>
    <row r="897" spans="1:6" x14ac:dyDescent="0.35">
      <c r="A897" s="2">
        <v>1945.08</v>
      </c>
      <c r="B897" s="3">
        <v>14.83</v>
      </c>
      <c r="C897" s="4">
        <v>0.656667</v>
      </c>
      <c r="D897" s="4">
        <v>0.99333300000000002</v>
      </c>
      <c r="E897" s="4">
        <v>18.100000000000001</v>
      </c>
      <c r="F897" s="3">
        <f>F890*5/12+F902*7/12</f>
        <v>2.2650000000000001</v>
      </c>
    </row>
    <row r="898" spans="1:6" x14ac:dyDescent="0.35">
      <c r="A898" s="2">
        <v>1945.09</v>
      </c>
      <c r="B898" s="3">
        <v>15.84</v>
      </c>
      <c r="C898" s="4">
        <v>0.66</v>
      </c>
      <c r="D898" s="4">
        <v>0.99</v>
      </c>
      <c r="E898" s="4">
        <v>18.100000000000001</v>
      </c>
      <c r="F898" s="3">
        <f>F890*4/12+F902*8/12</f>
        <v>2.25</v>
      </c>
    </row>
    <row r="899" spans="1:6" x14ac:dyDescent="0.35">
      <c r="A899" s="2">
        <v>1945.1</v>
      </c>
      <c r="B899" s="3">
        <v>16.5</v>
      </c>
      <c r="C899" s="4">
        <v>0.66</v>
      </c>
      <c r="D899" s="4">
        <v>0.98</v>
      </c>
      <c r="E899" s="4">
        <v>18.100000000000001</v>
      </c>
      <c r="F899" s="3">
        <f>F890*3/12+F902*9/12</f>
        <v>2.2350000000000003</v>
      </c>
    </row>
    <row r="900" spans="1:6" x14ac:dyDescent="0.35">
      <c r="A900" s="2">
        <v>1945.11</v>
      </c>
      <c r="B900" s="3">
        <v>17.04</v>
      </c>
      <c r="C900" s="4">
        <v>0.66</v>
      </c>
      <c r="D900" s="4">
        <v>0.97</v>
      </c>
      <c r="E900" s="4">
        <v>18.100000000000001</v>
      </c>
      <c r="F900" s="3">
        <f>F890*2/12+F902*10/12</f>
        <v>2.2199999999999998</v>
      </c>
    </row>
    <row r="901" spans="1:6" x14ac:dyDescent="0.35">
      <c r="A901" s="2">
        <v>1945.12</v>
      </c>
      <c r="B901" s="3">
        <v>17.329999999999998</v>
      </c>
      <c r="C901" s="4">
        <v>0.66</v>
      </c>
      <c r="D901" s="4">
        <v>0.96</v>
      </c>
      <c r="E901" s="4">
        <v>18.2</v>
      </c>
      <c r="F901" s="3">
        <f>F890*1/12+F902*11/12</f>
        <v>2.2050000000000001</v>
      </c>
    </row>
    <row r="902" spans="1:6" x14ac:dyDescent="0.35">
      <c r="A902" s="2">
        <v>1946.01</v>
      </c>
      <c r="B902" s="3">
        <v>18.02</v>
      </c>
      <c r="C902" s="4">
        <v>0.66666700000000001</v>
      </c>
      <c r="D902" s="4">
        <v>0.94</v>
      </c>
      <c r="E902" s="4">
        <v>18.2</v>
      </c>
      <c r="F902" s="3">
        <v>2.19</v>
      </c>
    </row>
    <row r="903" spans="1:6" x14ac:dyDescent="0.35">
      <c r="A903" s="2">
        <v>1946.02</v>
      </c>
      <c r="B903" s="3">
        <v>18.07</v>
      </c>
      <c r="C903" s="4">
        <v>0.67333299999999996</v>
      </c>
      <c r="D903" s="4">
        <v>0.92</v>
      </c>
      <c r="E903" s="4">
        <v>18.100000000000001</v>
      </c>
      <c r="F903" s="3">
        <f>F902*11/12+F914*1/12</f>
        <v>2.1949999999999998</v>
      </c>
    </row>
    <row r="904" spans="1:6" x14ac:dyDescent="0.35">
      <c r="A904" s="2">
        <v>1946.03</v>
      </c>
      <c r="B904" s="3">
        <v>17.53</v>
      </c>
      <c r="C904" s="4">
        <v>0.68</v>
      </c>
      <c r="D904" s="4">
        <v>0.9</v>
      </c>
      <c r="E904" s="4">
        <v>18.3</v>
      </c>
      <c r="F904" s="3">
        <f>F902*10/12+F914*2/12</f>
        <v>2.2000000000000002</v>
      </c>
    </row>
    <row r="905" spans="1:6" x14ac:dyDescent="0.35">
      <c r="A905" s="2">
        <v>1946.04</v>
      </c>
      <c r="B905" s="3">
        <v>18.66</v>
      </c>
      <c r="C905" s="4">
        <v>0.68</v>
      </c>
      <c r="D905" s="4">
        <v>0.88</v>
      </c>
      <c r="E905" s="4">
        <v>18.399999999999999</v>
      </c>
      <c r="F905" s="3">
        <f>F902*9/12+F914*3/12</f>
        <v>2.2050000000000001</v>
      </c>
    </row>
    <row r="906" spans="1:6" x14ac:dyDescent="0.35">
      <c r="A906" s="2">
        <v>1946.05</v>
      </c>
      <c r="B906" s="3">
        <v>18.7</v>
      </c>
      <c r="C906" s="4">
        <v>0.68</v>
      </c>
      <c r="D906" s="4">
        <v>0.86</v>
      </c>
      <c r="E906" s="4">
        <v>18.5</v>
      </c>
      <c r="F906" s="3">
        <f>F902*8/12+F914*4/12</f>
        <v>2.21</v>
      </c>
    </row>
    <row r="907" spans="1:6" x14ac:dyDescent="0.35">
      <c r="A907" s="2">
        <v>1946.06</v>
      </c>
      <c r="B907" s="3">
        <v>18.579999999999998</v>
      </c>
      <c r="C907" s="4">
        <v>0.68</v>
      </c>
      <c r="D907" s="4">
        <v>0.84</v>
      </c>
      <c r="E907" s="4">
        <v>18.7</v>
      </c>
      <c r="F907" s="3">
        <f>F902*7/12+F914*5/12</f>
        <v>2.2149999999999999</v>
      </c>
    </row>
    <row r="908" spans="1:6" x14ac:dyDescent="0.35">
      <c r="A908" s="2">
        <v>1946.07</v>
      </c>
      <c r="B908" s="3">
        <v>18.05</v>
      </c>
      <c r="C908" s="4">
        <v>0.68333299999999997</v>
      </c>
      <c r="D908" s="4">
        <v>0.85666699999999996</v>
      </c>
      <c r="E908" s="4">
        <v>19.8</v>
      </c>
      <c r="F908" s="3">
        <f>F902*6/12+F914*6/12</f>
        <v>2.2199999999999998</v>
      </c>
    </row>
    <row r="909" spans="1:6" x14ac:dyDescent="0.35">
      <c r="A909" s="2">
        <v>1946.08</v>
      </c>
      <c r="B909" s="3">
        <v>17.7</v>
      </c>
      <c r="C909" s="4">
        <v>0.68666700000000003</v>
      </c>
      <c r="D909" s="4">
        <v>0.87333300000000003</v>
      </c>
      <c r="E909" s="4">
        <v>20.2</v>
      </c>
      <c r="F909" s="3">
        <f>F902*5/12+F914*7/12</f>
        <v>2.2250000000000001</v>
      </c>
    </row>
    <row r="910" spans="1:6" x14ac:dyDescent="0.35">
      <c r="A910" s="2">
        <v>1946.09</v>
      </c>
      <c r="B910" s="3">
        <v>15.09</v>
      </c>
      <c r="C910" s="4">
        <v>0.69</v>
      </c>
      <c r="D910" s="4">
        <v>0.89</v>
      </c>
      <c r="E910" s="4">
        <v>20.399999999999999</v>
      </c>
      <c r="F910" s="3">
        <f>F902*4/12+F914*8/12</f>
        <v>2.23</v>
      </c>
    </row>
    <row r="911" spans="1:6" x14ac:dyDescent="0.35">
      <c r="A911" s="2">
        <v>1946.1</v>
      </c>
      <c r="B911" s="3">
        <v>14.75</v>
      </c>
      <c r="C911" s="4">
        <v>0.69666700000000004</v>
      </c>
      <c r="D911" s="4">
        <v>0.94666700000000004</v>
      </c>
      <c r="E911" s="4">
        <v>20.8</v>
      </c>
      <c r="F911" s="3">
        <f>F902*3/12+F914*9/12</f>
        <v>2.2349999999999999</v>
      </c>
    </row>
    <row r="912" spans="1:6" x14ac:dyDescent="0.35">
      <c r="A912" s="2">
        <v>1946.11</v>
      </c>
      <c r="B912" s="3">
        <v>14.69</v>
      </c>
      <c r="C912" s="4">
        <v>0.70333299999999999</v>
      </c>
      <c r="D912" s="4">
        <v>1.0033300000000001</v>
      </c>
      <c r="E912" s="4">
        <v>21.3</v>
      </c>
      <c r="F912" s="3">
        <f>F902*2/12+F914*10/12</f>
        <v>2.2400000000000002</v>
      </c>
    </row>
    <row r="913" spans="1:6" x14ac:dyDescent="0.35">
      <c r="A913" s="2">
        <v>1946.12</v>
      </c>
      <c r="B913" s="3">
        <v>15.13</v>
      </c>
      <c r="C913" s="4">
        <v>0.71</v>
      </c>
      <c r="D913" s="4">
        <v>1.06</v>
      </c>
      <c r="E913" s="4">
        <v>21.5</v>
      </c>
      <c r="F913" s="3">
        <f>F902*1/12+F914*11/12</f>
        <v>2.2450000000000001</v>
      </c>
    </row>
    <row r="914" spans="1:6" x14ac:dyDescent="0.35">
      <c r="A914" s="2">
        <v>1947.01</v>
      </c>
      <c r="B914" s="3">
        <v>15.21</v>
      </c>
      <c r="C914" s="4">
        <v>0.71333299999999999</v>
      </c>
      <c r="D914" s="4">
        <v>1.1299999999999999</v>
      </c>
      <c r="E914" s="4">
        <v>21.5</v>
      </c>
      <c r="F914" s="3">
        <v>2.25</v>
      </c>
    </row>
    <row r="915" spans="1:6" x14ac:dyDescent="0.35">
      <c r="A915" s="2">
        <v>1947.02</v>
      </c>
      <c r="B915" s="3">
        <v>15.8</v>
      </c>
      <c r="C915" s="4">
        <v>0.71666700000000005</v>
      </c>
      <c r="D915" s="4">
        <v>1.2</v>
      </c>
      <c r="E915" s="4">
        <v>21.5</v>
      </c>
      <c r="F915" s="3">
        <f>F914*11/12+F926*1/12</f>
        <v>2.2658333333333331</v>
      </c>
    </row>
    <row r="916" spans="1:6" x14ac:dyDescent="0.35">
      <c r="A916" s="2">
        <v>1947.03</v>
      </c>
      <c r="B916" s="3">
        <v>15.16</v>
      </c>
      <c r="C916" s="4">
        <v>0.72</v>
      </c>
      <c r="D916" s="4">
        <v>1.27</v>
      </c>
      <c r="E916" s="4">
        <v>21.9</v>
      </c>
      <c r="F916" s="3">
        <f>F914*10/12+F926*2/12</f>
        <v>2.2816666666666667</v>
      </c>
    </row>
    <row r="917" spans="1:6" x14ac:dyDescent="0.35">
      <c r="A917" s="2">
        <v>1947.04</v>
      </c>
      <c r="B917" s="3">
        <v>14.6</v>
      </c>
      <c r="C917" s="4">
        <v>0.73333300000000001</v>
      </c>
      <c r="D917" s="4">
        <v>1.32667</v>
      </c>
      <c r="E917" s="4">
        <v>21.9</v>
      </c>
      <c r="F917" s="3">
        <f>F914*9/12+F926*3/12</f>
        <v>2.2974999999999999</v>
      </c>
    </row>
    <row r="918" spans="1:6" x14ac:dyDescent="0.35">
      <c r="A918" s="2">
        <v>1947.05</v>
      </c>
      <c r="B918" s="3">
        <v>14.34</v>
      </c>
      <c r="C918" s="4">
        <v>0.74666699999999997</v>
      </c>
      <c r="D918" s="4">
        <v>1.3833299999999999</v>
      </c>
      <c r="E918" s="4">
        <v>21.9</v>
      </c>
      <c r="F918" s="3">
        <f>F914*8/12+F926*4/12</f>
        <v>2.3133333333333335</v>
      </c>
    </row>
    <row r="919" spans="1:6" x14ac:dyDescent="0.35">
      <c r="A919" s="2">
        <v>1947.06</v>
      </c>
      <c r="B919" s="3">
        <v>14.84</v>
      </c>
      <c r="C919" s="4">
        <v>0.76</v>
      </c>
      <c r="D919" s="4">
        <v>1.44</v>
      </c>
      <c r="E919" s="4">
        <v>22</v>
      </c>
      <c r="F919" s="3">
        <f>F914*7/12+F926*5/12</f>
        <v>2.3291666666666666</v>
      </c>
    </row>
    <row r="920" spans="1:6" x14ac:dyDescent="0.35">
      <c r="A920" s="2">
        <v>1947.07</v>
      </c>
      <c r="B920" s="3">
        <v>15.77</v>
      </c>
      <c r="C920" s="4">
        <v>0.77</v>
      </c>
      <c r="D920" s="4">
        <v>1.4766699999999999</v>
      </c>
      <c r="E920" s="4">
        <v>22.2</v>
      </c>
      <c r="F920" s="3">
        <f>F914*6/12+F926*6/12</f>
        <v>2.3449999999999998</v>
      </c>
    </row>
    <row r="921" spans="1:6" x14ac:dyDescent="0.35">
      <c r="A921" s="2">
        <v>1947.08</v>
      </c>
      <c r="B921" s="3">
        <v>15.46</v>
      </c>
      <c r="C921" s="4">
        <v>0.78</v>
      </c>
      <c r="D921" s="4">
        <v>1.5133300000000001</v>
      </c>
      <c r="E921" s="4">
        <v>22.5</v>
      </c>
      <c r="F921" s="3">
        <f>F914*5/12+F926*7/12</f>
        <v>2.3608333333333329</v>
      </c>
    </row>
    <row r="922" spans="1:6" x14ac:dyDescent="0.35">
      <c r="A922" s="2">
        <v>1947.09</v>
      </c>
      <c r="B922" s="3">
        <v>15.06</v>
      </c>
      <c r="C922" s="4">
        <v>0.79</v>
      </c>
      <c r="D922" s="4">
        <v>1.55</v>
      </c>
      <c r="E922" s="4">
        <v>23</v>
      </c>
      <c r="F922" s="3">
        <f>F914*4/12+F926*8/12</f>
        <v>2.3766666666666669</v>
      </c>
    </row>
    <row r="923" spans="1:6" x14ac:dyDescent="0.35">
      <c r="A923" s="2">
        <v>1947.1</v>
      </c>
      <c r="B923" s="3">
        <v>15.45</v>
      </c>
      <c r="C923" s="4">
        <v>0.80666700000000002</v>
      </c>
      <c r="D923" s="4">
        <v>1.57</v>
      </c>
      <c r="E923" s="4">
        <v>23</v>
      </c>
      <c r="F923" s="3">
        <f>F914*3/12+F926*9/12</f>
        <v>2.3925000000000001</v>
      </c>
    </row>
    <row r="924" spans="1:6" x14ac:dyDescent="0.35">
      <c r="A924" s="2">
        <v>1947.11</v>
      </c>
      <c r="B924" s="3">
        <v>15.27</v>
      </c>
      <c r="C924" s="4">
        <v>0.82333299999999998</v>
      </c>
      <c r="D924" s="4">
        <v>1.59</v>
      </c>
      <c r="E924" s="4">
        <v>23.1</v>
      </c>
      <c r="F924" s="3">
        <f>F914*2/12+F926*10/12</f>
        <v>2.4083333333333332</v>
      </c>
    </row>
    <row r="925" spans="1:6" x14ac:dyDescent="0.35">
      <c r="A925" s="2">
        <v>1947.12</v>
      </c>
      <c r="B925" s="3">
        <v>15.03</v>
      </c>
      <c r="C925" s="4">
        <v>0.84</v>
      </c>
      <c r="D925" s="4">
        <v>1.61</v>
      </c>
      <c r="E925" s="4">
        <v>23.4</v>
      </c>
      <c r="F925" s="3">
        <f>F914*1/12+F926*11/12</f>
        <v>2.4241666666666668</v>
      </c>
    </row>
    <row r="926" spans="1:6" x14ac:dyDescent="0.35">
      <c r="A926" s="2">
        <v>1948.01</v>
      </c>
      <c r="B926" s="3">
        <v>14.83</v>
      </c>
      <c r="C926" s="4">
        <v>0.843333</v>
      </c>
      <c r="D926" s="4">
        <v>1.64333</v>
      </c>
      <c r="E926" s="4">
        <v>23.7</v>
      </c>
      <c r="F926" s="3">
        <v>2.44</v>
      </c>
    </row>
    <row r="927" spans="1:6" x14ac:dyDescent="0.35">
      <c r="A927" s="2">
        <v>1948.02</v>
      </c>
      <c r="B927" s="3">
        <v>14.1</v>
      </c>
      <c r="C927" s="4">
        <v>0.84666699999999995</v>
      </c>
      <c r="D927" s="4">
        <v>1.6766700000000001</v>
      </c>
      <c r="E927" s="4">
        <v>23.5</v>
      </c>
      <c r="F927" s="3">
        <f>F926*11/12+F938*1/12</f>
        <v>2.4291666666666667</v>
      </c>
    </row>
    <row r="928" spans="1:6" x14ac:dyDescent="0.35">
      <c r="A928" s="2">
        <v>1948.03</v>
      </c>
      <c r="B928" s="3">
        <v>14.3</v>
      </c>
      <c r="C928" s="4">
        <v>0.85</v>
      </c>
      <c r="D928" s="4">
        <v>1.71</v>
      </c>
      <c r="E928" s="4">
        <v>23.4</v>
      </c>
      <c r="F928" s="3">
        <f>F926*10/12+F938*2/12</f>
        <v>2.418333333333333</v>
      </c>
    </row>
    <row r="929" spans="1:6" x14ac:dyDescent="0.35">
      <c r="A929" s="2">
        <v>1948.04</v>
      </c>
      <c r="B929" s="3">
        <v>15.4</v>
      </c>
      <c r="C929" s="4">
        <v>0.85</v>
      </c>
      <c r="D929" s="4">
        <v>1.76</v>
      </c>
      <c r="E929" s="4">
        <v>23.8</v>
      </c>
      <c r="F929" s="3">
        <f>F926*9/12+F938*3/12</f>
        <v>2.4075000000000002</v>
      </c>
    </row>
    <row r="930" spans="1:6" x14ac:dyDescent="0.35">
      <c r="A930" s="2">
        <v>1948.05</v>
      </c>
      <c r="B930" s="3">
        <v>16.149999999999999</v>
      </c>
      <c r="C930" s="4">
        <v>0.85</v>
      </c>
      <c r="D930" s="4">
        <v>1.81</v>
      </c>
      <c r="E930" s="4">
        <v>23.9</v>
      </c>
      <c r="F930" s="3">
        <f>F926*8/12+F938*4/12</f>
        <v>2.3966666666666665</v>
      </c>
    </row>
    <row r="931" spans="1:6" x14ac:dyDescent="0.35">
      <c r="A931" s="2">
        <v>1948.06</v>
      </c>
      <c r="B931" s="3">
        <v>16.82</v>
      </c>
      <c r="C931" s="4">
        <v>0.85</v>
      </c>
      <c r="D931" s="4">
        <v>1.86</v>
      </c>
      <c r="E931" s="4">
        <v>24.1</v>
      </c>
      <c r="F931" s="3">
        <f>F926*7/12+F938*5/12</f>
        <v>2.3858333333333333</v>
      </c>
    </row>
    <row r="932" spans="1:6" x14ac:dyDescent="0.35">
      <c r="A932" s="2">
        <v>1948.07</v>
      </c>
      <c r="B932" s="3">
        <v>16.420000000000002</v>
      </c>
      <c r="C932" s="4">
        <v>0.85666699999999996</v>
      </c>
      <c r="D932" s="4">
        <v>1.93</v>
      </c>
      <c r="E932" s="4">
        <v>24.4</v>
      </c>
      <c r="F932" s="3">
        <f>F926*6/12+F938*6/12</f>
        <v>2.375</v>
      </c>
    </row>
    <row r="933" spans="1:6" x14ac:dyDescent="0.35">
      <c r="A933" s="2">
        <v>1948.08</v>
      </c>
      <c r="B933" s="3">
        <v>15.94</v>
      </c>
      <c r="C933" s="4">
        <v>0.86333300000000002</v>
      </c>
      <c r="D933" s="4">
        <v>2</v>
      </c>
      <c r="E933" s="4">
        <v>24.5</v>
      </c>
      <c r="F933" s="3">
        <f>F926*5/12+F938*7/12</f>
        <v>2.3641666666666667</v>
      </c>
    </row>
    <row r="934" spans="1:6" x14ac:dyDescent="0.35">
      <c r="A934" s="2">
        <v>1948.09</v>
      </c>
      <c r="B934" s="3">
        <v>15.76</v>
      </c>
      <c r="C934" s="4">
        <v>0.87</v>
      </c>
      <c r="D934" s="4">
        <v>2.0699999999999998</v>
      </c>
      <c r="E934" s="4">
        <v>24.5</v>
      </c>
      <c r="F934" s="3">
        <f>F926*4/12+F938*8/12</f>
        <v>2.3533333333333335</v>
      </c>
    </row>
    <row r="935" spans="1:6" x14ac:dyDescent="0.35">
      <c r="A935" s="2">
        <v>1948.1</v>
      </c>
      <c r="B935" s="3">
        <v>16.190000000000001</v>
      </c>
      <c r="C935" s="4">
        <v>0.89</v>
      </c>
      <c r="D935" s="4">
        <v>2.1433300000000002</v>
      </c>
      <c r="E935" s="4">
        <v>24.4</v>
      </c>
      <c r="F935" s="3">
        <f>F926*3/12+F938*9/12</f>
        <v>2.3424999999999998</v>
      </c>
    </row>
    <row r="936" spans="1:6" x14ac:dyDescent="0.35">
      <c r="A936" s="2">
        <v>1948.11</v>
      </c>
      <c r="B936" s="3">
        <v>15.29</v>
      </c>
      <c r="C936" s="4">
        <v>0.91</v>
      </c>
      <c r="D936" s="4">
        <v>2.2166700000000001</v>
      </c>
      <c r="E936" s="4">
        <v>24.2</v>
      </c>
      <c r="F936" s="3">
        <f>F926*2/12+F938*10/12</f>
        <v>2.3316666666666666</v>
      </c>
    </row>
    <row r="937" spans="1:6" x14ac:dyDescent="0.35">
      <c r="A937" s="2">
        <v>1948.12</v>
      </c>
      <c r="B937" s="3">
        <v>15.19</v>
      </c>
      <c r="C937" s="4">
        <v>0.93</v>
      </c>
      <c r="D937" s="4">
        <v>2.29</v>
      </c>
      <c r="E937" s="4">
        <v>24.1</v>
      </c>
      <c r="F937" s="3">
        <f>F926*1/12+F938*11/12</f>
        <v>2.3208333333333333</v>
      </c>
    </row>
    <row r="938" spans="1:6" x14ac:dyDescent="0.35">
      <c r="A938" s="2">
        <v>1949.01</v>
      </c>
      <c r="B938" s="3">
        <v>15.36</v>
      </c>
      <c r="C938" s="4">
        <v>0.94666700000000004</v>
      </c>
      <c r="D938" s="4">
        <v>2.3199999999999998</v>
      </c>
      <c r="E938" s="4">
        <v>24</v>
      </c>
      <c r="F938" s="3">
        <v>2.31</v>
      </c>
    </row>
    <row r="939" spans="1:6" x14ac:dyDescent="0.35">
      <c r="A939" s="2">
        <v>1949.02</v>
      </c>
      <c r="B939" s="3">
        <v>14.77</v>
      </c>
      <c r="C939" s="4">
        <v>0.96333299999999999</v>
      </c>
      <c r="D939" s="4">
        <v>2.35</v>
      </c>
      <c r="E939" s="4">
        <v>23.8</v>
      </c>
      <c r="F939" s="3">
        <f>F938*11/12+F950*1/12</f>
        <v>2.3108333333333335</v>
      </c>
    </row>
    <row r="940" spans="1:6" x14ac:dyDescent="0.35">
      <c r="A940" s="2">
        <v>1949.03</v>
      </c>
      <c r="B940" s="3">
        <v>14.91</v>
      </c>
      <c r="C940" s="4">
        <v>0.98</v>
      </c>
      <c r="D940" s="4">
        <v>2.38</v>
      </c>
      <c r="E940" s="4">
        <v>23.8</v>
      </c>
      <c r="F940" s="3">
        <f>F938*10/12+F950*2/12</f>
        <v>2.3116666666666665</v>
      </c>
    </row>
    <row r="941" spans="1:6" x14ac:dyDescent="0.35">
      <c r="A941" s="2">
        <v>1949.04</v>
      </c>
      <c r="B941" s="3">
        <v>14.89</v>
      </c>
      <c r="C941" s="4">
        <v>0.99333300000000002</v>
      </c>
      <c r="D941" s="4">
        <v>2.3866700000000001</v>
      </c>
      <c r="E941" s="4">
        <v>23.9</v>
      </c>
      <c r="F941" s="3">
        <f>F938*9/12+F950*3/12</f>
        <v>2.3125</v>
      </c>
    </row>
    <row r="942" spans="1:6" x14ac:dyDescent="0.35">
      <c r="A942" s="2">
        <v>1949.05</v>
      </c>
      <c r="B942" s="3">
        <v>14.78</v>
      </c>
      <c r="C942" s="4">
        <v>1.00667</v>
      </c>
      <c r="D942" s="4">
        <v>2.3933300000000002</v>
      </c>
      <c r="E942" s="4">
        <v>23.8</v>
      </c>
      <c r="F942" s="3">
        <f>F938*8/12+F950*4/12</f>
        <v>2.3133333333333335</v>
      </c>
    </row>
    <row r="943" spans="1:6" x14ac:dyDescent="0.35">
      <c r="A943" s="2">
        <v>1949.06</v>
      </c>
      <c r="B943" s="3">
        <v>13.97</v>
      </c>
      <c r="C943" s="4">
        <v>1.02</v>
      </c>
      <c r="D943" s="4">
        <v>2.4</v>
      </c>
      <c r="E943" s="4">
        <v>23.9</v>
      </c>
      <c r="F943" s="3">
        <f>F938*7/12+F950*5/12</f>
        <v>2.3141666666666669</v>
      </c>
    </row>
    <row r="944" spans="1:6" x14ac:dyDescent="0.35">
      <c r="A944" s="2">
        <v>1949.07</v>
      </c>
      <c r="B944" s="3">
        <v>14.76</v>
      </c>
      <c r="C944" s="4">
        <v>1.02667</v>
      </c>
      <c r="D944" s="4">
        <v>2.3966699999999999</v>
      </c>
      <c r="E944" s="4">
        <v>23.7</v>
      </c>
      <c r="F944" s="3">
        <f>F938*6/12+F950*6/12</f>
        <v>2.3149999999999999</v>
      </c>
    </row>
    <row r="945" spans="1:6" x14ac:dyDescent="0.35">
      <c r="A945" s="2">
        <v>1949.08</v>
      </c>
      <c r="B945" s="3">
        <v>15.29</v>
      </c>
      <c r="C945" s="4">
        <v>1.0333300000000001</v>
      </c>
      <c r="D945" s="4">
        <v>2.3933300000000002</v>
      </c>
      <c r="E945" s="4">
        <v>23.8</v>
      </c>
      <c r="F945" s="3">
        <f>F938*5/12+F950*7/12</f>
        <v>2.3158333333333334</v>
      </c>
    </row>
    <row r="946" spans="1:6" x14ac:dyDescent="0.35">
      <c r="A946" s="2">
        <v>1949.09</v>
      </c>
      <c r="B946" s="3">
        <v>15.49</v>
      </c>
      <c r="C946" s="4">
        <v>1.04</v>
      </c>
      <c r="D946" s="4">
        <v>2.39</v>
      </c>
      <c r="E946" s="4">
        <v>23.9</v>
      </c>
      <c r="F946" s="3">
        <f>F938*4/12+F950*8/12</f>
        <v>2.3166666666666664</v>
      </c>
    </row>
    <row r="947" spans="1:6" x14ac:dyDescent="0.35">
      <c r="A947" s="2">
        <v>1949.1</v>
      </c>
      <c r="B947" s="3">
        <v>15.89</v>
      </c>
      <c r="C947" s="4">
        <v>1.0733299999999999</v>
      </c>
      <c r="D947" s="4">
        <v>2.3666700000000001</v>
      </c>
      <c r="E947" s="4">
        <v>23.7</v>
      </c>
      <c r="F947" s="3">
        <f>F938*3/12+F950*9/12</f>
        <v>2.3174999999999999</v>
      </c>
    </row>
    <row r="948" spans="1:6" x14ac:dyDescent="0.35">
      <c r="A948" s="2">
        <v>1949.11</v>
      </c>
      <c r="B948" s="3">
        <v>16.11</v>
      </c>
      <c r="C948" s="4">
        <v>1.10667</v>
      </c>
      <c r="D948" s="4">
        <v>2.3433299999999999</v>
      </c>
      <c r="E948" s="4">
        <v>23.8</v>
      </c>
      <c r="F948" s="3">
        <f>F938*2/12+F950*10/12</f>
        <v>2.3183333333333334</v>
      </c>
    </row>
    <row r="949" spans="1:6" x14ac:dyDescent="0.35">
      <c r="A949" s="2">
        <v>1949.12</v>
      </c>
      <c r="B949" s="3">
        <v>16.54</v>
      </c>
      <c r="C949" s="4">
        <v>1.1399999999999999</v>
      </c>
      <c r="D949" s="4">
        <v>2.3199999999999998</v>
      </c>
      <c r="E949" s="4">
        <v>23.6</v>
      </c>
      <c r="F949" s="3">
        <f>F938*1/12+F950*11/12</f>
        <v>2.3191666666666664</v>
      </c>
    </row>
    <row r="950" spans="1:6" x14ac:dyDescent="0.35">
      <c r="A950" s="2">
        <v>1950.01</v>
      </c>
      <c r="B950" s="3">
        <v>16.88</v>
      </c>
      <c r="C950" s="4">
        <v>1.1499999999999999</v>
      </c>
      <c r="D950" s="4">
        <v>2.3366699999999998</v>
      </c>
      <c r="E950" s="4">
        <v>23.5</v>
      </c>
      <c r="F950" s="3">
        <v>2.3199999999999998</v>
      </c>
    </row>
    <row r="951" spans="1:6" x14ac:dyDescent="0.35">
      <c r="A951" s="2">
        <v>1950.02</v>
      </c>
      <c r="B951" s="3">
        <v>17.21</v>
      </c>
      <c r="C951" s="4">
        <v>1.1599999999999999</v>
      </c>
      <c r="D951" s="4">
        <v>2.3533300000000001</v>
      </c>
      <c r="E951" s="4">
        <v>23.5</v>
      </c>
      <c r="F951" s="3">
        <f>F950*11/12+F962*1/12</f>
        <v>2.3408333333333333</v>
      </c>
    </row>
    <row r="952" spans="1:6" x14ac:dyDescent="0.35">
      <c r="A952" s="2">
        <v>1950.03</v>
      </c>
      <c r="B952" s="3">
        <v>17.350000000000001</v>
      </c>
      <c r="C952" s="4">
        <v>1.17</v>
      </c>
      <c r="D952" s="4">
        <v>2.37</v>
      </c>
      <c r="E952" s="4">
        <v>23.6</v>
      </c>
      <c r="F952" s="3">
        <f>F950*10/12+F962*2/12</f>
        <v>2.3616666666666668</v>
      </c>
    </row>
    <row r="953" spans="1:6" x14ac:dyDescent="0.35">
      <c r="A953" s="2">
        <v>1950.04</v>
      </c>
      <c r="B953" s="3">
        <v>17.84</v>
      </c>
      <c r="C953" s="4">
        <v>1.18</v>
      </c>
      <c r="D953" s="4">
        <v>2.4266700000000001</v>
      </c>
      <c r="E953" s="4">
        <v>23.6</v>
      </c>
      <c r="F953" s="3">
        <f>F950*9/12+F962*3/12</f>
        <v>2.3824999999999998</v>
      </c>
    </row>
    <row r="954" spans="1:6" x14ac:dyDescent="0.35">
      <c r="A954" s="2">
        <v>1950.05</v>
      </c>
      <c r="B954" s="3">
        <v>18.440000000000001</v>
      </c>
      <c r="C954" s="4">
        <v>1.19</v>
      </c>
      <c r="D954" s="4">
        <v>2.48333</v>
      </c>
      <c r="E954" s="4">
        <v>23.7</v>
      </c>
      <c r="F954" s="3">
        <f>F950*8/12+F962*4/12</f>
        <v>2.4033333333333333</v>
      </c>
    </row>
    <row r="955" spans="1:6" x14ac:dyDescent="0.35">
      <c r="A955" s="2">
        <v>1950.06</v>
      </c>
      <c r="B955" s="3">
        <v>18.739999999999998</v>
      </c>
      <c r="C955" s="4">
        <v>1.2</v>
      </c>
      <c r="D955" s="4">
        <v>2.54</v>
      </c>
      <c r="E955" s="4">
        <v>23.8</v>
      </c>
      <c r="F955" s="3">
        <f>F950*7/12+F962*5/12</f>
        <v>2.4241666666666664</v>
      </c>
    </row>
    <row r="956" spans="1:6" x14ac:dyDescent="0.35">
      <c r="A956" s="2">
        <v>1950.07</v>
      </c>
      <c r="B956" s="3">
        <v>17.38</v>
      </c>
      <c r="C956" s="4">
        <v>1.24333</v>
      </c>
      <c r="D956" s="4">
        <v>2.6</v>
      </c>
      <c r="E956" s="4">
        <v>24.1</v>
      </c>
      <c r="F956" s="3">
        <f>F950*6/12+F962*6/12</f>
        <v>2.4449999999999998</v>
      </c>
    </row>
    <row r="957" spans="1:6" x14ac:dyDescent="0.35">
      <c r="A957" s="2">
        <v>1950.08</v>
      </c>
      <c r="B957" s="3">
        <v>18.43</v>
      </c>
      <c r="C957" s="4">
        <v>1.28667</v>
      </c>
      <c r="D957" s="4">
        <v>2.66</v>
      </c>
      <c r="E957" s="4">
        <v>24.3</v>
      </c>
      <c r="F957" s="3">
        <f>F950*5/12+F962*7/12</f>
        <v>2.4658333333333333</v>
      </c>
    </row>
    <row r="958" spans="1:6" x14ac:dyDescent="0.35">
      <c r="A958" s="2">
        <v>1950.09</v>
      </c>
      <c r="B958" s="3">
        <v>19.079999999999998</v>
      </c>
      <c r="C958" s="4">
        <v>1.33</v>
      </c>
      <c r="D958" s="4">
        <v>2.72</v>
      </c>
      <c r="E958" s="4">
        <v>24.4</v>
      </c>
      <c r="F958" s="3">
        <f>F950*4/12+F962*8/12</f>
        <v>2.4866666666666664</v>
      </c>
    </row>
    <row r="959" spans="1:6" x14ac:dyDescent="0.35">
      <c r="A959" s="2">
        <v>1950.1</v>
      </c>
      <c r="B959" s="3">
        <v>19.87</v>
      </c>
      <c r="C959" s="4">
        <v>1.3766700000000001</v>
      </c>
      <c r="D959" s="4">
        <v>2.76</v>
      </c>
      <c r="E959" s="4">
        <v>24.6</v>
      </c>
      <c r="F959" s="3">
        <f>F950*3/12+F962*9/12</f>
        <v>2.5074999999999998</v>
      </c>
    </row>
    <row r="960" spans="1:6" x14ac:dyDescent="0.35">
      <c r="A960" s="2">
        <v>1950.11</v>
      </c>
      <c r="B960" s="3">
        <v>19.829999999999998</v>
      </c>
      <c r="C960" s="4">
        <v>1.42333</v>
      </c>
      <c r="D960" s="4">
        <v>2.8</v>
      </c>
      <c r="E960" s="4">
        <v>24.7</v>
      </c>
      <c r="F960" s="3">
        <f>F950*2/12+F962*10/12</f>
        <v>2.5283333333333333</v>
      </c>
    </row>
    <row r="961" spans="1:6" x14ac:dyDescent="0.35">
      <c r="A961" s="2">
        <v>1950.12</v>
      </c>
      <c r="B961" s="3">
        <v>19.75</v>
      </c>
      <c r="C961" s="4">
        <v>1.47</v>
      </c>
      <c r="D961" s="4">
        <v>2.84</v>
      </c>
      <c r="E961" s="4">
        <v>25</v>
      </c>
      <c r="F961" s="3">
        <f>F950*1/12+F962*11/12</f>
        <v>2.5491666666666668</v>
      </c>
    </row>
    <row r="962" spans="1:6" x14ac:dyDescent="0.35">
      <c r="A962" s="2">
        <v>1951.01</v>
      </c>
      <c r="B962" s="3">
        <v>21.21</v>
      </c>
      <c r="C962" s="4">
        <v>1.4866699999999999</v>
      </c>
      <c r="D962" s="4">
        <v>2.8366699999999998</v>
      </c>
      <c r="E962" s="4">
        <v>25.4</v>
      </c>
      <c r="F962" s="3">
        <v>2.57</v>
      </c>
    </row>
    <row r="963" spans="1:6" x14ac:dyDescent="0.35">
      <c r="A963" s="2">
        <v>1951.02</v>
      </c>
      <c r="B963" s="3">
        <v>22</v>
      </c>
      <c r="C963" s="4">
        <v>1.5033300000000001</v>
      </c>
      <c r="D963" s="4">
        <v>2.8333300000000001</v>
      </c>
      <c r="E963" s="4">
        <v>25.7</v>
      </c>
      <c r="F963" s="3">
        <f>F962*11/12+F974*1/12</f>
        <v>2.5791666666666666</v>
      </c>
    </row>
    <row r="964" spans="1:6" x14ac:dyDescent="0.35">
      <c r="A964" s="2">
        <v>1951.03</v>
      </c>
      <c r="B964" s="3">
        <v>21.63</v>
      </c>
      <c r="C964" s="4">
        <v>1.52</v>
      </c>
      <c r="D964" s="4">
        <v>2.83</v>
      </c>
      <c r="E964" s="4">
        <v>25.8</v>
      </c>
      <c r="F964" s="3">
        <f>F962*10/12+F974*2/12</f>
        <v>2.5883333333333334</v>
      </c>
    </row>
    <row r="965" spans="1:6" x14ac:dyDescent="0.35">
      <c r="A965" s="2">
        <v>1951.04</v>
      </c>
      <c r="B965" s="3">
        <v>21.92</v>
      </c>
      <c r="C965" s="4">
        <v>1.5333300000000001</v>
      </c>
      <c r="D965" s="4">
        <v>2.7933300000000001</v>
      </c>
      <c r="E965" s="4">
        <v>25.8</v>
      </c>
      <c r="F965" s="3">
        <f>F962*9/12+F974*3/12</f>
        <v>2.5975000000000001</v>
      </c>
    </row>
    <row r="966" spans="1:6" x14ac:dyDescent="0.35">
      <c r="A966" s="2">
        <v>1951.05</v>
      </c>
      <c r="B966" s="3">
        <v>21.93</v>
      </c>
      <c r="C966" s="4">
        <v>1.54667</v>
      </c>
      <c r="D966" s="4">
        <v>2.7566700000000002</v>
      </c>
      <c r="E966" s="4">
        <v>25.9</v>
      </c>
      <c r="F966" s="3">
        <f>F962*8/12+F974*4/12</f>
        <v>2.6066666666666665</v>
      </c>
    </row>
    <row r="967" spans="1:6" x14ac:dyDescent="0.35">
      <c r="A967" s="2">
        <v>1951.06</v>
      </c>
      <c r="B967" s="3">
        <v>21.55</v>
      </c>
      <c r="C967" s="4">
        <v>1.56</v>
      </c>
      <c r="D967" s="4">
        <v>2.72</v>
      </c>
      <c r="E967" s="4">
        <v>25.9</v>
      </c>
      <c r="F967" s="3">
        <f>F962*7/12+F974*5/12</f>
        <v>2.6158333333333332</v>
      </c>
    </row>
    <row r="968" spans="1:6" x14ac:dyDescent="0.35">
      <c r="A968" s="2">
        <v>1951.07</v>
      </c>
      <c r="B968" s="3">
        <v>21.93</v>
      </c>
      <c r="C968" s="4">
        <v>1.54667</v>
      </c>
      <c r="D968" s="4">
        <v>2.65</v>
      </c>
      <c r="E968" s="4">
        <v>25.9</v>
      </c>
      <c r="F968" s="3">
        <f>F962*6/12+F974*6/12</f>
        <v>2.625</v>
      </c>
    </row>
    <row r="969" spans="1:6" x14ac:dyDescent="0.35">
      <c r="A969" s="2">
        <v>1951.08</v>
      </c>
      <c r="B969" s="3">
        <v>22.89</v>
      </c>
      <c r="C969" s="4">
        <v>1.5333300000000001</v>
      </c>
      <c r="D969" s="4">
        <v>2.58</v>
      </c>
      <c r="E969" s="4">
        <v>25.9</v>
      </c>
      <c r="F969" s="3">
        <f>F962*5/12+F974*7/12</f>
        <v>2.6341666666666668</v>
      </c>
    </row>
    <row r="970" spans="1:6" x14ac:dyDescent="0.35">
      <c r="A970" s="2">
        <v>1951.09</v>
      </c>
      <c r="B970" s="3">
        <v>23.48</v>
      </c>
      <c r="C970" s="4">
        <v>1.52</v>
      </c>
      <c r="D970" s="4">
        <v>2.5099999999999998</v>
      </c>
      <c r="E970" s="4">
        <v>26.1</v>
      </c>
      <c r="F970" s="3">
        <f>F962*4/12+F974*8/12</f>
        <v>2.6433333333333335</v>
      </c>
    </row>
    <row r="971" spans="1:6" x14ac:dyDescent="0.35">
      <c r="A971" s="2">
        <v>1951.1</v>
      </c>
      <c r="B971" s="3">
        <v>23.36</v>
      </c>
      <c r="C971" s="4">
        <v>1.48333</v>
      </c>
      <c r="D971" s="4">
        <v>2.4866700000000002</v>
      </c>
      <c r="E971" s="4">
        <v>26.2</v>
      </c>
      <c r="F971" s="3">
        <f>F962*3/12+F974*9/12</f>
        <v>2.6525000000000003</v>
      </c>
    </row>
    <row r="972" spans="1:6" x14ac:dyDescent="0.35">
      <c r="A972" s="2">
        <v>1951.11</v>
      </c>
      <c r="B972" s="3">
        <v>22.71</v>
      </c>
      <c r="C972" s="4">
        <v>1.4466699999999999</v>
      </c>
      <c r="D972" s="4">
        <v>2.46333</v>
      </c>
      <c r="E972" s="4">
        <v>26.4</v>
      </c>
      <c r="F972" s="3">
        <f>F962*2/12+F974*10/12</f>
        <v>2.6616666666666666</v>
      </c>
    </row>
    <row r="973" spans="1:6" x14ac:dyDescent="0.35">
      <c r="A973" s="2">
        <v>1951.12</v>
      </c>
      <c r="B973" s="3">
        <v>23.41</v>
      </c>
      <c r="C973" s="4">
        <v>1.41</v>
      </c>
      <c r="D973" s="4">
        <v>2.44</v>
      </c>
      <c r="E973" s="4">
        <v>26.5</v>
      </c>
      <c r="F973" s="3">
        <f>F962*1/12+F974*11/12</f>
        <v>2.6708333333333334</v>
      </c>
    </row>
    <row r="974" spans="1:6" x14ac:dyDescent="0.35">
      <c r="A974" s="2">
        <v>1952.01</v>
      </c>
      <c r="B974" s="3">
        <v>24.19</v>
      </c>
      <c r="C974" s="4">
        <v>1.41333</v>
      </c>
      <c r="D974" s="4">
        <v>2.4266700000000001</v>
      </c>
      <c r="E974" s="4">
        <v>26.5</v>
      </c>
      <c r="F974" s="3">
        <v>2.68</v>
      </c>
    </row>
    <row r="975" spans="1:6" x14ac:dyDescent="0.35">
      <c r="A975" s="2">
        <v>1952.02</v>
      </c>
      <c r="B975" s="3">
        <v>23.75</v>
      </c>
      <c r="C975" s="4">
        <v>1.4166700000000001</v>
      </c>
      <c r="D975" s="4">
        <v>2.4133300000000002</v>
      </c>
      <c r="E975" s="4">
        <v>26.3</v>
      </c>
      <c r="F975" s="3">
        <f>F974*11/12+F986*1/12</f>
        <v>2.6924999999999999</v>
      </c>
    </row>
    <row r="976" spans="1:6" x14ac:dyDescent="0.35">
      <c r="A976" s="2">
        <v>1952.03</v>
      </c>
      <c r="B976" s="3">
        <v>23.81</v>
      </c>
      <c r="C976" s="4">
        <v>1.42</v>
      </c>
      <c r="D976" s="4">
        <v>2.4</v>
      </c>
      <c r="E976" s="4">
        <v>26.3</v>
      </c>
      <c r="F976" s="3">
        <f>F974*10/12+F986*2/12</f>
        <v>2.7050000000000001</v>
      </c>
    </row>
    <row r="977" spans="1:6" x14ac:dyDescent="0.35">
      <c r="A977" s="2">
        <v>1952.04</v>
      </c>
      <c r="B977" s="3">
        <v>23.74</v>
      </c>
      <c r="C977" s="4">
        <v>1.43</v>
      </c>
      <c r="D977" s="4">
        <v>2.38</v>
      </c>
      <c r="E977" s="4">
        <v>26.4</v>
      </c>
      <c r="F977" s="3">
        <f>F974*9/12+F986*3/12</f>
        <v>2.7175000000000002</v>
      </c>
    </row>
    <row r="978" spans="1:6" x14ac:dyDescent="0.35">
      <c r="A978" s="2">
        <v>1952.05</v>
      </c>
      <c r="B978" s="3">
        <v>23.73</v>
      </c>
      <c r="C978" s="4">
        <v>1.44</v>
      </c>
      <c r="D978" s="4">
        <v>2.36</v>
      </c>
      <c r="E978" s="4">
        <v>26.4</v>
      </c>
      <c r="F978" s="3">
        <f>F974*8/12+F986*4/12</f>
        <v>2.7300000000000004</v>
      </c>
    </row>
    <row r="979" spans="1:6" x14ac:dyDescent="0.35">
      <c r="A979" s="2">
        <v>1952.06</v>
      </c>
      <c r="B979" s="3">
        <v>24.38</v>
      </c>
      <c r="C979" s="4">
        <v>1.45</v>
      </c>
      <c r="D979" s="4">
        <v>2.34</v>
      </c>
      <c r="E979" s="4">
        <v>26.5</v>
      </c>
      <c r="F979" s="3">
        <f>F974*7/12+F986*5/12</f>
        <v>2.7425000000000002</v>
      </c>
    </row>
    <row r="980" spans="1:6" x14ac:dyDescent="0.35">
      <c r="A980" s="2">
        <v>1952.07</v>
      </c>
      <c r="B980" s="3">
        <v>25.08</v>
      </c>
      <c r="C980" s="4">
        <v>1.45</v>
      </c>
      <c r="D980" s="4">
        <v>2.34667</v>
      </c>
      <c r="E980" s="4">
        <v>26.7</v>
      </c>
      <c r="F980" s="3">
        <f>F974*6/12+F986*6/12</f>
        <v>2.7549999999999999</v>
      </c>
    </row>
    <row r="981" spans="1:6" x14ac:dyDescent="0.35">
      <c r="A981" s="2">
        <v>1952.08</v>
      </c>
      <c r="B981" s="3">
        <v>25.18</v>
      </c>
      <c r="C981" s="4">
        <v>1.45</v>
      </c>
      <c r="D981" s="4">
        <v>2.3533300000000001</v>
      </c>
      <c r="E981" s="4">
        <v>26.7</v>
      </c>
      <c r="F981" s="3">
        <f>F974*5/12+F986*7/12</f>
        <v>2.7675000000000001</v>
      </c>
    </row>
    <row r="982" spans="1:6" x14ac:dyDescent="0.35">
      <c r="A982" s="2">
        <v>1952.09</v>
      </c>
      <c r="B982" s="3">
        <v>24.78</v>
      </c>
      <c r="C982" s="4">
        <v>1.45</v>
      </c>
      <c r="D982" s="4">
        <v>2.36</v>
      </c>
      <c r="E982" s="4">
        <v>26.7</v>
      </c>
      <c r="F982" s="3">
        <f>F974*4/12+F986*8/12</f>
        <v>2.7800000000000002</v>
      </c>
    </row>
    <row r="983" spans="1:6" x14ac:dyDescent="0.35">
      <c r="A983" s="2">
        <v>1952.1</v>
      </c>
      <c r="B983" s="3">
        <v>24.26</v>
      </c>
      <c r="C983" s="4">
        <v>1.4366699999999999</v>
      </c>
      <c r="D983" s="4">
        <v>2.3733300000000002</v>
      </c>
      <c r="E983" s="4">
        <v>26.7</v>
      </c>
      <c r="F983" s="3">
        <f>F974*3/12+F986*9/12</f>
        <v>2.7925</v>
      </c>
    </row>
    <row r="984" spans="1:6" x14ac:dyDescent="0.35">
      <c r="A984" s="2">
        <v>1952.11</v>
      </c>
      <c r="B984" s="3">
        <v>25.03</v>
      </c>
      <c r="C984" s="4">
        <v>1.42333</v>
      </c>
      <c r="D984" s="4">
        <v>2.3866700000000001</v>
      </c>
      <c r="E984" s="4">
        <v>26.7</v>
      </c>
      <c r="F984" s="3">
        <f>F974*2/12+F986*10/12</f>
        <v>2.8050000000000002</v>
      </c>
    </row>
    <row r="985" spans="1:6" x14ac:dyDescent="0.35">
      <c r="A985" s="2">
        <v>1952.12</v>
      </c>
      <c r="B985" s="3">
        <v>26.04</v>
      </c>
      <c r="C985" s="4">
        <v>1.41</v>
      </c>
      <c r="D985" s="4">
        <v>2.4</v>
      </c>
      <c r="E985" s="4">
        <v>26.7</v>
      </c>
      <c r="F985" s="3">
        <f>F974*1/12+F986*11/12</f>
        <v>2.8174999999999999</v>
      </c>
    </row>
    <row r="986" spans="1:6" x14ac:dyDescent="0.35">
      <c r="A986" s="2">
        <v>1953.01</v>
      </c>
      <c r="B986" s="3">
        <v>26.18</v>
      </c>
      <c r="C986" s="4">
        <v>1.41</v>
      </c>
      <c r="D986" s="4">
        <v>2.41</v>
      </c>
      <c r="E986" s="4">
        <v>26.6</v>
      </c>
      <c r="F986" s="3">
        <v>2.83</v>
      </c>
    </row>
    <row r="987" spans="1:6" x14ac:dyDescent="0.35">
      <c r="A987" s="2">
        <v>1953.02</v>
      </c>
      <c r="B987" s="3">
        <v>25.86</v>
      </c>
      <c r="C987" s="4">
        <v>1.41</v>
      </c>
      <c r="D987" s="4">
        <v>2.42</v>
      </c>
      <c r="E987" s="4">
        <v>26.5</v>
      </c>
      <c r="F987" s="3">
        <v>2.8008333333333333</v>
      </c>
    </row>
    <row r="988" spans="1:6" x14ac:dyDescent="0.35">
      <c r="A988" s="2">
        <v>1953.03</v>
      </c>
      <c r="B988" s="3">
        <v>25.99</v>
      </c>
      <c r="C988" s="4">
        <v>1.41</v>
      </c>
      <c r="D988" s="4">
        <v>2.4300000000000002</v>
      </c>
      <c r="E988" s="4">
        <v>26.6</v>
      </c>
      <c r="F988" s="3">
        <v>2.7716666666666665</v>
      </c>
    </row>
    <row r="989" spans="1:6" x14ac:dyDescent="0.35">
      <c r="A989" s="2">
        <v>1953.04</v>
      </c>
      <c r="B989" s="3">
        <v>24.71</v>
      </c>
      <c r="C989" s="4">
        <v>1.41333</v>
      </c>
      <c r="D989" s="4">
        <v>2.4566699999999999</v>
      </c>
      <c r="E989" s="4">
        <v>26.6</v>
      </c>
      <c r="F989" s="3">
        <v>2.83</v>
      </c>
    </row>
    <row r="990" spans="1:6" x14ac:dyDescent="0.35">
      <c r="A990" s="2">
        <v>1953.05</v>
      </c>
      <c r="B990" s="3">
        <v>24.84</v>
      </c>
      <c r="C990" s="4">
        <v>1.4166700000000001</v>
      </c>
      <c r="D990" s="4">
        <v>2.48333</v>
      </c>
      <c r="E990" s="4">
        <v>26.7</v>
      </c>
      <c r="F990" s="3">
        <v>3.05</v>
      </c>
    </row>
    <row r="991" spans="1:6" x14ac:dyDescent="0.35">
      <c r="A991" s="2">
        <v>1953.06</v>
      </c>
      <c r="B991" s="3">
        <v>23.95</v>
      </c>
      <c r="C991" s="4">
        <v>1.42</v>
      </c>
      <c r="D991" s="4">
        <v>2.5099999999999998</v>
      </c>
      <c r="E991" s="4">
        <v>26.8</v>
      </c>
      <c r="F991" s="3">
        <v>3.11</v>
      </c>
    </row>
    <row r="992" spans="1:6" x14ac:dyDescent="0.35">
      <c r="A992" s="2">
        <v>1953.07</v>
      </c>
      <c r="B992" s="3">
        <v>24.29</v>
      </c>
      <c r="C992" s="4">
        <v>1.42</v>
      </c>
      <c r="D992" s="4">
        <v>2.5233300000000001</v>
      </c>
      <c r="E992" s="4">
        <v>26.8</v>
      </c>
      <c r="F992" s="3">
        <v>2.93</v>
      </c>
    </row>
    <row r="993" spans="1:6" x14ac:dyDescent="0.35">
      <c r="A993" s="2">
        <v>1953.08</v>
      </c>
      <c r="B993" s="3">
        <v>24.39</v>
      </c>
      <c r="C993" s="4">
        <v>1.42</v>
      </c>
      <c r="D993" s="4">
        <v>2.53667</v>
      </c>
      <c r="E993" s="4">
        <v>26.9</v>
      </c>
      <c r="F993" s="3">
        <v>2.95</v>
      </c>
    </row>
    <row r="994" spans="1:6" x14ac:dyDescent="0.35">
      <c r="A994" s="2">
        <v>1953.09</v>
      </c>
      <c r="B994" s="3">
        <v>23.27</v>
      </c>
      <c r="C994" s="4">
        <v>1.42</v>
      </c>
      <c r="D994" s="4">
        <v>2.5499999999999998</v>
      </c>
      <c r="E994" s="4">
        <v>26.9</v>
      </c>
      <c r="F994" s="3">
        <v>2.87</v>
      </c>
    </row>
    <row r="995" spans="1:6" x14ac:dyDescent="0.35">
      <c r="A995" s="2">
        <v>1953.1</v>
      </c>
      <c r="B995" s="3">
        <v>23.97</v>
      </c>
      <c r="C995" s="4">
        <v>1.43</v>
      </c>
      <c r="D995" s="4">
        <v>2.53667</v>
      </c>
      <c r="E995" s="4">
        <v>27</v>
      </c>
      <c r="F995" s="3">
        <v>2.66</v>
      </c>
    </row>
    <row r="996" spans="1:6" x14ac:dyDescent="0.35">
      <c r="A996" s="2">
        <v>1953.11</v>
      </c>
      <c r="B996" s="3">
        <v>24.5</v>
      </c>
      <c r="C996" s="4">
        <v>1.44</v>
      </c>
      <c r="D996" s="4">
        <v>2.5233300000000001</v>
      </c>
      <c r="E996" s="4">
        <v>26.9</v>
      </c>
      <c r="F996" s="3">
        <v>2.68</v>
      </c>
    </row>
    <row r="997" spans="1:6" x14ac:dyDescent="0.35">
      <c r="A997" s="2">
        <v>1953.12</v>
      </c>
      <c r="B997" s="3">
        <v>24.83</v>
      </c>
      <c r="C997" s="4">
        <v>1.45</v>
      </c>
      <c r="D997" s="4">
        <v>2.5099999999999998</v>
      </c>
      <c r="E997" s="4">
        <v>26.9</v>
      </c>
      <c r="F997" s="3">
        <v>2.59</v>
      </c>
    </row>
    <row r="998" spans="1:6" x14ac:dyDescent="0.35">
      <c r="A998" s="2">
        <v>1954.01</v>
      </c>
      <c r="B998" s="3">
        <v>25.46</v>
      </c>
      <c r="C998" s="4">
        <v>1.4566699999999999</v>
      </c>
      <c r="D998" s="4">
        <v>2.5233300000000001</v>
      </c>
      <c r="E998" s="4">
        <v>26.9</v>
      </c>
      <c r="F998" s="3">
        <v>2.48</v>
      </c>
    </row>
    <row r="999" spans="1:6" x14ac:dyDescent="0.35">
      <c r="A999" s="2">
        <v>1954.02</v>
      </c>
      <c r="B999" s="3">
        <v>26.02</v>
      </c>
      <c r="C999" s="4">
        <v>1.46333</v>
      </c>
      <c r="D999" s="4">
        <v>2.53667</v>
      </c>
      <c r="E999" s="4">
        <v>26.9</v>
      </c>
      <c r="F999" s="3">
        <v>2.4700000000000002</v>
      </c>
    </row>
    <row r="1000" spans="1:6" x14ac:dyDescent="0.35">
      <c r="A1000" s="2">
        <v>1954.03</v>
      </c>
      <c r="B1000" s="3">
        <v>26.57</v>
      </c>
      <c r="C1000" s="4">
        <v>1.47</v>
      </c>
      <c r="D1000" s="4">
        <v>2.5499999999999998</v>
      </c>
      <c r="E1000" s="4">
        <v>26.9</v>
      </c>
      <c r="F1000" s="3">
        <v>2.37</v>
      </c>
    </row>
    <row r="1001" spans="1:6" x14ac:dyDescent="0.35">
      <c r="A1001" s="2">
        <v>1954.04</v>
      </c>
      <c r="B1001" s="3">
        <v>27.63</v>
      </c>
      <c r="C1001" s="4">
        <v>1.46333</v>
      </c>
      <c r="D1001" s="4">
        <v>2.5733299999999999</v>
      </c>
      <c r="E1001" s="4">
        <v>26.8</v>
      </c>
      <c r="F1001" s="3">
        <v>2.29</v>
      </c>
    </row>
    <row r="1002" spans="1:6" x14ac:dyDescent="0.35">
      <c r="A1002" s="2">
        <v>1954.05</v>
      </c>
      <c r="B1002" s="3">
        <v>28.73</v>
      </c>
      <c r="C1002" s="4">
        <v>1.4566699999999999</v>
      </c>
      <c r="D1002" s="4">
        <v>2.59667</v>
      </c>
      <c r="E1002" s="4">
        <v>26.9</v>
      </c>
      <c r="F1002" s="3">
        <v>2.37</v>
      </c>
    </row>
    <row r="1003" spans="1:6" x14ac:dyDescent="0.35">
      <c r="A1003" s="2">
        <v>1954.06</v>
      </c>
      <c r="B1003" s="3">
        <v>28.96</v>
      </c>
      <c r="C1003" s="4">
        <v>1.45</v>
      </c>
      <c r="D1003" s="4">
        <v>2.62</v>
      </c>
      <c r="E1003" s="4">
        <v>26.9</v>
      </c>
      <c r="F1003" s="3">
        <v>2.38</v>
      </c>
    </row>
    <row r="1004" spans="1:6" x14ac:dyDescent="0.35">
      <c r="A1004" s="2">
        <v>1954.07</v>
      </c>
      <c r="B1004" s="3">
        <v>30.13</v>
      </c>
      <c r="C1004" s="4">
        <v>1.4566699999999999</v>
      </c>
      <c r="D1004" s="4">
        <v>2.6233300000000002</v>
      </c>
      <c r="E1004" s="4">
        <v>26.9</v>
      </c>
      <c r="F1004" s="3">
        <v>2.2999999999999998</v>
      </c>
    </row>
    <row r="1005" spans="1:6" x14ac:dyDescent="0.35">
      <c r="A1005" s="2">
        <v>1954.08</v>
      </c>
      <c r="B1005" s="3">
        <v>30.73</v>
      </c>
      <c r="C1005" s="4">
        <v>1.46333</v>
      </c>
      <c r="D1005" s="4">
        <v>2.6266699999999998</v>
      </c>
      <c r="E1005" s="4">
        <v>26.9</v>
      </c>
      <c r="F1005" s="3">
        <v>2.36</v>
      </c>
    </row>
    <row r="1006" spans="1:6" x14ac:dyDescent="0.35">
      <c r="A1006" s="2">
        <v>1954.09</v>
      </c>
      <c r="B1006" s="3">
        <v>31.45</v>
      </c>
      <c r="C1006" s="4">
        <v>1.47</v>
      </c>
      <c r="D1006" s="4">
        <v>2.63</v>
      </c>
      <c r="E1006" s="4">
        <v>26.8</v>
      </c>
      <c r="F1006" s="3">
        <v>2.38</v>
      </c>
    </row>
    <row r="1007" spans="1:6" x14ac:dyDescent="0.35">
      <c r="A1007" s="2">
        <v>1954.1</v>
      </c>
      <c r="B1007" s="3">
        <v>32.18</v>
      </c>
      <c r="C1007" s="4">
        <v>1.49333</v>
      </c>
      <c r="D1007" s="4">
        <v>2.6766700000000001</v>
      </c>
      <c r="E1007" s="4">
        <v>26.8</v>
      </c>
      <c r="F1007" s="3">
        <v>2.4300000000000002</v>
      </c>
    </row>
    <row r="1008" spans="1:6" x14ac:dyDescent="0.35">
      <c r="A1008" s="2">
        <v>1954.11</v>
      </c>
      <c r="B1008" s="3">
        <v>33.44</v>
      </c>
      <c r="C1008" s="4">
        <v>1.51667</v>
      </c>
      <c r="D1008" s="4">
        <v>2.7233299999999998</v>
      </c>
      <c r="E1008" s="4">
        <v>26.8</v>
      </c>
      <c r="F1008" s="3">
        <v>2.48</v>
      </c>
    </row>
    <row r="1009" spans="1:6" x14ac:dyDescent="0.35">
      <c r="A1009" s="2">
        <v>1954.12</v>
      </c>
      <c r="B1009" s="3">
        <v>34.97</v>
      </c>
      <c r="C1009" s="4">
        <v>1.54</v>
      </c>
      <c r="D1009" s="4">
        <v>2.77</v>
      </c>
      <c r="E1009" s="4">
        <v>26.7</v>
      </c>
      <c r="F1009" s="3">
        <v>2.5099999999999998</v>
      </c>
    </row>
    <row r="1010" spans="1:6" x14ac:dyDescent="0.35">
      <c r="A1010" s="2">
        <v>1955.01</v>
      </c>
      <c r="B1010" s="3">
        <v>35.6</v>
      </c>
      <c r="C1010" s="4">
        <v>1.54667</v>
      </c>
      <c r="D1010" s="4">
        <v>2.8333300000000001</v>
      </c>
      <c r="E1010" s="4">
        <v>26.7</v>
      </c>
      <c r="F1010" s="3">
        <v>2.61</v>
      </c>
    </row>
    <row r="1011" spans="1:6" x14ac:dyDescent="0.35">
      <c r="A1011" s="2">
        <v>1955.02</v>
      </c>
      <c r="B1011" s="3">
        <v>36.79</v>
      </c>
      <c r="C1011" s="4">
        <v>1.5533300000000001</v>
      </c>
      <c r="D1011" s="4">
        <v>2.8966699999999999</v>
      </c>
      <c r="E1011" s="4">
        <v>26.7</v>
      </c>
      <c r="F1011" s="3">
        <v>2.65</v>
      </c>
    </row>
    <row r="1012" spans="1:6" x14ac:dyDescent="0.35">
      <c r="A1012" s="2">
        <v>1955.03</v>
      </c>
      <c r="B1012" s="3">
        <v>36.5</v>
      </c>
      <c r="C1012" s="4">
        <v>1.56</v>
      </c>
      <c r="D1012" s="4">
        <v>2.96</v>
      </c>
      <c r="E1012" s="4">
        <v>26.7</v>
      </c>
      <c r="F1012" s="3">
        <v>2.68</v>
      </c>
    </row>
    <row r="1013" spans="1:6" x14ac:dyDescent="0.35">
      <c r="A1013" s="2">
        <v>1955.04</v>
      </c>
      <c r="B1013" s="3">
        <v>37.76</v>
      </c>
      <c r="C1013" s="4">
        <v>1.5633300000000001</v>
      </c>
      <c r="D1013" s="4">
        <v>3.0466700000000002</v>
      </c>
      <c r="E1013" s="4">
        <v>26.7</v>
      </c>
      <c r="F1013" s="3">
        <v>2.75</v>
      </c>
    </row>
    <row r="1014" spans="1:6" x14ac:dyDescent="0.35">
      <c r="A1014" s="2">
        <v>1955.05</v>
      </c>
      <c r="B1014" s="3">
        <v>37.6</v>
      </c>
      <c r="C1014" s="4">
        <v>1.56667</v>
      </c>
      <c r="D1014" s="4">
        <v>3.1333299999999999</v>
      </c>
      <c r="E1014" s="4">
        <v>26.7</v>
      </c>
      <c r="F1014" s="3">
        <v>2.76</v>
      </c>
    </row>
    <row r="1015" spans="1:6" x14ac:dyDescent="0.35">
      <c r="A1015" s="2">
        <v>1955.06</v>
      </c>
      <c r="B1015" s="3">
        <v>39.78</v>
      </c>
      <c r="C1015" s="4">
        <v>1.57</v>
      </c>
      <c r="D1015" s="4">
        <v>3.22</v>
      </c>
      <c r="E1015" s="4">
        <v>26.7</v>
      </c>
      <c r="F1015" s="3">
        <v>2.78</v>
      </c>
    </row>
    <row r="1016" spans="1:6" x14ac:dyDescent="0.35">
      <c r="A1016" s="2">
        <v>1955.07</v>
      </c>
      <c r="B1016" s="3">
        <v>42.69</v>
      </c>
      <c r="C1016" s="4">
        <v>1.58667</v>
      </c>
      <c r="D1016" s="4">
        <v>3.2933300000000001</v>
      </c>
      <c r="E1016" s="4">
        <v>26.8</v>
      </c>
      <c r="F1016" s="3">
        <v>2.9</v>
      </c>
    </row>
    <row r="1017" spans="1:6" x14ac:dyDescent="0.35">
      <c r="A1017" s="2">
        <v>1955.08</v>
      </c>
      <c r="B1017" s="3">
        <v>42.43</v>
      </c>
      <c r="C1017" s="4">
        <v>1.6033299999999999</v>
      </c>
      <c r="D1017" s="4">
        <v>3.3666700000000001</v>
      </c>
      <c r="E1017" s="4">
        <v>26.8</v>
      </c>
      <c r="F1017" s="3">
        <v>2.97</v>
      </c>
    </row>
    <row r="1018" spans="1:6" x14ac:dyDescent="0.35">
      <c r="A1018" s="2">
        <v>1955.09</v>
      </c>
      <c r="B1018" s="3">
        <v>44.34</v>
      </c>
      <c r="C1018" s="4">
        <v>1.62</v>
      </c>
      <c r="D1018" s="4">
        <v>3.44</v>
      </c>
      <c r="E1018" s="4">
        <v>26.9</v>
      </c>
      <c r="F1018" s="3">
        <v>2.97</v>
      </c>
    </row>
    <row r="1019" spans="1:6" x14ac:dyDescent="0.35">
      <c r="A1019" s="2">
        <v>1955.1</v>
      </c>
      <c r="B1019" s="3">
        <v>42.11</v>
      </c>
      <c r="C1019" s="4">
        <v>1.6266700000000001</v>
      </c>
      <c r="D1019" s="4">
        <v>3.5</v>
      </c>
      <c r="E1019" s="4">
        <v>26.9</v>
      </c>
      <c r="F1019" s="3">
        <v>2.88</v>
      </c>
    </row>
    <row r="1020" spans="1:6" x14ac:dyDescent="0.35">
      <c r="A1020" s="2">
        <v>1955.11</v>
      </c>
      <c r="B1020" s="3">
        <v>44.95</v>
      </c>
      <c r="C1020" s="4">
        <v>1.6333299999999999</v>
      </c>
      <c r="D1020" s="4">
        <v>3.56</v>
      </c>
      <c r="E1020" s="4">
        <v>26.9</v>
      </c>
      <c r="F1020" s="3">
        <v>2.89</v>
      </c>
    </row>
    <row r="1021" spans="1:6" x14ac:dyDescent="0.35">
      <c r="A1021" s="2">
        <v>1955.12</v>
      </c>
      <c r="B1021" s="3">
        <v>45.37</v>
      </c>
      <c r="C1021" s="4">
        <v>1.64</v>
      </c>
      <c r="D1021" s="4">
        <v>3.62</v>
      </c>
      <c r="E1021" s="4">
        <v>26.8</v>
      </c>
      <c r="F1021" s="3">
        <v>2.96</v>
      </c>
    </row>
    <row r="1022" spans="1:6" x14ac:dyDescent="0.35">
      <c r="A1022" s="2">
        <v>1956.01</v>
      </c>
      <c r="B1022" s="3">
        <v>44.15</v>
      </c>
      <c r="C1022" s="4">
        <v>1.67</v>
      </c>
      <c r="D1022" s="4">
        <v>3.6433300000000002</v>
      </c>
      <c r="E1022" s="4">
        <v>26.8</v>
      </c>
      <c r="F1022" s="3">
        <v>2.9</v>
      </c>
    </row>
    <row r="1023" spans="1:6" x14ac:dyDescent="0.35">
      <c r="A1023" s="2">
        <v>1956.02</v>
      </c>
      <c r="B1023" s="3">
        <v>44.43</v>
      </c>
      <c r="C1023" s="4">
        <v>1.7</v>
      </c>
      <c r="D1023" s="4">
        <v>3.6666699999999999</v>
      </c>
      <c r="E1023" s="4">
        <v>26.8</v>
      </c>
      <c r="F1023" s="3">
        <v>2.84</v>
      </c>
    </row>
    <row r="1024" spans="1:6" x14ac:dyDescent="0.35">
      <c r="A1024" s="2">
        <v>1956.03</v>
      </c>
      <c r="B1024" s="3">
        <v>47.49</v>
      </c>
      <c r="C1024" s="4">
        <v>1.73</v>
      </c>
      <c r="D1024" s="4">
        <v>3.69</v>
      </c>
      <c r="E1024" s="4">
        <v>26.8</v>
      </c>
      <c r="F1024" s="3">
        <v>2.96</v>
      </c>
    </row>
    <row r="1025" spans="1:6" x14ac:dyDescent="0.35">
      <c r="A1025" s="2">
        <v>1956.04</v>
      </c>
      <c r="B1025" s="3">
        <v>48.05</v>
      </c>
      <c r="C1025" s="4">
        <v>1.7533300000000001</v>
      </c>
      <c r="D1025" s="4">
        <v>3.66</v>
      </c>
      <c r="E1025" s="4">
        <v>26.9</v>
      </c>
      <c r="F1025" s="3">
        <v>3.18</v>
      </c>
    </row>
    <row r="1026" spans="1:6" x14ac:dyDescent="0.35">
      <c r="A1026" s="2">
        <v>1956.05</v>
      </c>
      <c r="B1026" s="3">
        <v>46.54</v>
      </c>
      <c r="C1026" s="4">
        <v>1.77667</v>
      </c>
      <c r="D1026" s="4">
        <v>3.63</v>
      </c>
      <c r="E1026" s="4">
        <v>27</v>
      </c>
      <c r="F1026" s="3">
        <v>3.07</v>
      </c>
    </row>
    <row r="1027" spans="1:6" x14ac:dyDescent="0.35">
      <c r="A1027" s="2">
        <v>1956.06</v>
      </c>
      <c r="B1027" s="3">
        <v>46.27</v>
      </c>
      <c r="C1027" s="4">
        <v>1.8</v>
      </c>
      <c r="D1027" s="4">
        <v>3.6</v>
      </c>
      <c r="E1027" s="4">
        <v>27.2</v>
      </c>
      <c r="F1027" s="3">
        <v>3</v>
      </c>
    </row>
    <row r="1028" spans="1:6" x14ac:dyDescent="0.35">
      <c r="A1028" s="2">
        <v>1956.07</v>
      </c>
      <c r="B1028" s="3">
        <v>48.78</v>
      </c>
      <c r="C1028" s="4">
        <v>1.8133300000000001</v>
      </c>
      <c r="D1028" s="4">
        <v>3.5533299999999999</v>
      </c>
      <c r="E1028" s="4">
        <v>27.4</v>
      </c>
      <c r="F1028" s="3">
        <v>3.11</v>
      </c>
    </row>
    <row r="1029" spans="1:6" x14ac:dyDescent="0.35">
      <c r="A1029" s="2">
        <v>1956.08</v>
      </c>
      <c r="B1029" s="3">
        <v>48.49</v>
      </c>
      <c r="C1029" s="4">
        <v>1.82667</v>
      </c>
      <c r="D1029" s="4">
        <v>3.5066700000000002</v>
      </c>
      <c r="E1029" s="4">
        <v>27.3</v>
      </c>
      <c r="F1029" s="3">
        <v>3.33</v>
      </c>
    </row>
    <row r="1030" spans="1:6" x14ac:dyDescent="0.35">
      <c r="A1030" s="2">
        <v>1956.09</v>
      </c>
      <c r="B1030" s="3">
        <v>46.84</v>
      </c>
      <c r="C1030" s="4">
        <v>1.84</v>
      </c>
      <c r="D1030" s="4">
        <v>3.46</v>
      </c>
      <c r="E1030" s="4">
        <v>27.4</v>
      </c>
      <c r="F1030" s="3">
        <v>3.38</v>
      </c>
    </row>
    <row r="1031" spans="1:6" x14ac:dyDescent="0.35">
      <c r="A1031" s="2">
        <v>1956.1</v>
      </c>
      <c r="B1031" s="3">
        <v>46.24</v>
      </c>
      <c r="C1031" s="4">
        <v>1.80667</v>
      </c>
      <c r="D1031" s="4">
        <v>3.44333</v>
      </c>
      <c r="E1031" s="4">
        <v>27.5</v>
      </c>
      <c r="F1031" s="3">
        <v>3.34</v>
      </c>
    </row>
    <row r="1032" spans="1:6" x14ac:dyDescent="0.35">
      <c r="A1032" s="2">
        <v>1956.11</v>
      </c>
      <c r="B1032" s="3">
        <v>45.76</v>
      </c>
      <c r="C1032" s="4">
        <v>1.7733300000000001</v>
      </c>
      <c r="D1032" s="4">
        <v>3.4266700000000001</v>
      </c>
      <c r="E1032" s="4">
        <v>27.5</v>
      </c>
      <c r="F1032" s="3">
        <v>3.49</v>
      </c>
    </row>
    <row r="1033" spans="1:6" x14ac:dyDescent="0.35">
      <c r="A1033" s="2">
        <v>1956.12</v>
      </c>
      <c r="B1033" s="3">
        <v>46.44</v>
      </c>
      <c r="C1033" s="4">
        <v>1.74</v>
      </c>
      <c r="D1033" s="4">
        <v>3.41</v>
      </c>
      <c r="E1033" s="4">
        <v>27.6</v>
      </c>
      <c r="F1033" s="3">
        <v>3.59</v>
      </c>
    </row>
    <row r="1034" spans="1:6" x14ac:dyDescent="0.35">
      <c r="A1034" s="2">
        <v>1957.01</v>
      </c>
      <c r="B1034" s="3">
        <v>45.43</v>
      </c>
      <c r="C1034" s="4">
        <v>1.7366699999999999</v>
      </c>
      <c r="D1034" s="4">
        <v>3.4066700000000001</v>
      </c>
      <c r="E1034" s="4">
        <v>27.6</v>
      </c>
      <c r="F1034" s="3">
        <v>3.46</v>
      </c>
    </row>
    <row r="1035" spans="1:6" x14ac:dyDescent="0.35">
      <c r="A1035" s="2">
        <v>1957.02</v>
      </c>
      <c r="B1035" s="3">
        <v>43.47</v>
      </c>
      <c r="C1035" s="4">
        <v>1.73333</v>
      </c>
      <c r="D1035" s="4">
        <v>3.40333</v>
      </c>
      <c r="E1035" s="4">
        <v>27.7</v>
      </c>
      <c r="F1035" s="3">
        <v>3.34</v>
      </c>
    </row>
    <row r="1036" spans="1:6" x14ac:dyDescent="0.35">
      <c r="A1036" s="2">
        <v>1957.03</v>
      </c>
      <c r="B1036" s="3">
        <v>44.03</v>
      </c>
      <c r="C1036" s="4">
        <v>1.73</v>
      </c>
      <c r="D1036" s="4">
        <v>3.4</v>
      </c>
      <c r="E1036" s="4">
        <v>27.8</v>
      </c>
      <c r="F1036" s="3">
        <v>3.41</v>
      </c>
    </row>
    <row r="1037" spans="1:6" x14ac:dyDescent="0.35">
      <c r="A1037" s="2">
        <v>1957.04</v>
      </c>
      <c r="B1037" s="3">
        <v>45.05</v>
      </c>
      <c r="C1037" s="4">
        <v>1.73</v>
      </c>
      <c r="D1037" s="4">
        <v>3.4066700000000001</v>
      </c>
      <c r="E1037" s="4">
        <v>27.9</v>
      </c>
      <c r="F1037" s="3">
        <v>3.48</v>
      </c>
    </row>
    <row r="1038" spans="1:6" x14ac:dyDescent="0.35">
      <c r="A1038" s="2">
        <v>1957.05</v>
      </c>
      <c r="B1038" s="3">
        <v>46.78</v>
      </c>
      <c r="C1038" s="4">
        <v>1.73</v>
      </c>
      <c r="D1038" s="4">
        <v>3.4133300000000002</v>
      </c>
      <c r="E1038" s="4">
        <v>28</v>
      </c>
      <c r="F1038" s="3">
        <v>3.6</v>
      </c>
    </row>
    <row r="1039" spans="1:6" x14ac:dyDescent="0.35">
      <c r="A1039" s="2">
        <v>1957.06</v>
      </c>
      <c r="B1039" s="3">
        <v>47.55</v>
      </c>
      <c r="C1039" s="4">
        <v>1.73</v>
      </c>
      <c r="D1039" s="4">
        <v>3.42</v>
      </c>
      <c r="E1039" s="4">
        <v>28.1</v>
      </c>
      <c r="F1039" s="3">
        <v>3.8</v>
      </c>
    </row>
    <row r="1040" spans="1:6" x14ac:dyDescent="0.35">
      <c r="A1040" s="2">
        <v>1957.07</v>
      </c>
      <c r="B1040" s="3">
        <v>48.51</v>
      </c>
      <c r="C1040" s="4">
        <v>1.74</v>
      </c>
      <c r="D1040" s="4">
        <v>3.4366699999999999</v>
      </c>
      <c r="E1040" s="4">
        <v>28.3</v>
      </c>
      <c r="F1040" s="3">
        <v>3.93</v>
      </c>
    </row>
    <row r="1041" spans="1:6" x14ac:dyDescent="0.35">
      <c r="A1041" s="2">
        <v>1957.08</v>
      </c>
      <c r="B1041" s="3">
        <v>45.84</v>
      </c>
      <c r="C1041" s="4">
        <v>1.75</v>
      </c>
      <c r="D1041" s="4">
        <v>3.4533299999999998</v>
      </c>
      <c r="E1041" s="4">
        <v>28.3</v>
      </c>
      <c r="F1041" s="3">
        <v>3.93</v>
      </c>
    </row>
    <row r="1042" spans="1:6" x14ac:dyDescent="0.35">
      <c r="A1042" s="2">
        <v>1957.09</v>
      </c>
      <c r="B1042" s="3">
        <v>43.98</v>
      </c>
      <c r="C1042" s="4">
        <v>1.76</v>
      </c>
      <c r="D1042" s="4">
        <v>3.47</v>
      </c>
      <c r="E1042" s="4">
        <v>28.3</v>
      </c>
      <c r="F1042" s="3">
        <v>3.92</v>
      </c>
    </row>
    <row r="1043" spans="1:6" x14ac:dyDescent="0.35">
      <c r="A1043" s="2">
        <v>1957.1</v>
      </c>
      <c r="B1043" s="3">
        <v>41.24</v>
      </c>
      <c r="C1043" s="4">
        <v>1.77</v>
      </c>
      <c r="D1043" s="4">
        <v>3.4366699999999999</v>
      </c>
      <c r="E1043" s="4">
        <v>28.3</v>
      </c>
      <c r="F1043" s="3">
        <v>3.97</v>
      </c>
    </row>
    <row r="1044" spans="1:6" x14ac:dyDescent="0.35">
      <c r="A1044" s="2">
        <v>1957.11</v>
      </c>
      <c r="B1044" s="3">
        <v>40.35</v>
      </c>
      <c r="C1044" s="4">
        <v>1.78</v>
      </c>
      <c r="D1044" s="4">
        <v>3.40333</v>
      </c>
      <c r="E1044" s="4">
        <v>28.4</v>
      </c>
      <c r="F1044" s="3">
        <v>3.72</v>
      </c>
    </row>
    <row r="1045" spans="1:6" x14ac:dyDescent="0.35">
      <c r="A1045" s="2">
        <v>1957.12</v>
      </c>
      <c r="B1045" s="3">
        <v>40.33</v>
      </c>
      <c r="C1045" s="4">
        <v>1.79</v>
      </c>
      <c r="D1045" s="4">
        <v>3.37</v>
      </c>
      <c r="E1045" s="4">
        <v>28.4</v>
      </c>
      <c r="F1045" s="3">
        <v>3.21</v>
      </c>
    </row>
    <row r="1046" spans="1:6" x14ac:dyDescent="0.35">
      <c r="A1046" s="2">
        <v>1958.01</v>
      </c>
      <c r="B1046" s="3">
        <v>41.12</v>
      </c>
      <c r="C1046" s="4">
        <v>1.7833300000000001</v>
      </c>
      <c r="D1046" s="4">
        <v>3.2933300000000001</v>
      </c>
      <c r="E1046" s="4">
        <v>28.6</v>
      </c>
      <c r="F1046" s="3">
        <v>3.09</v>
      </c>
    </row>
    <row r="1047" spans="1:6" x14ac:dyDescent="0.35">
      <c r="A1047" s="2">
        <v>1958.02</v>
      </c>
      <c r="B1047" s="3">
        <v>41.26</v>
      </c>
      <c r="C1047" s="4">
        <v>1.77667</v>
      </c>
      <c r="D1047" s="4">
        <v>3.2166700000000001</v>
      </c>
      <c r="E1047" s="4">
        <v>28.6</v>
      </c>
      <c r="F1047" s="3">
        <v>3.05</v>
      </c>
    </row>
    <row r="1048" spans="1:6" x14ac:dyDescent="0.35">
      <c r="A1048" s="2">
        <v>1958.03</v>
      </c>
      <c r="B1048" s="3">
        <v>42.11</v>
      </c>
      <c r="C1048" s="4">
        <v>1.77</v>
      </c>
      <c r="D1048" s="4">
        <v>3.14</v>
      </c>
      <c r="E1048" s="4">
        <v>28.8</v>
      </c>
      <c r="F1048" s="3">
        <v>2.98</v>
      </c>
    </row>
    <row r="1049" spans="1:6" x14ac:dyDescent="0.35">
      <c r="A1049" s="2">
        <v>1958.04</v>
      </c>
      <c r="B1049" s="3">
        <v>42.34</v>
      </c>
      <c r="C1049" s="4">
        <v>1.75667</v>
      </c>
      <c r="D1049" s="4">
        <v>3.07</v>
      </c>
      <c r="E1049" s="4">
        <v>28.9</v>
      </c>
      <c r="F1049" s="3">
        <v>2.88</v>
      </c>
    </row>
    <row r="1050" spans="1:6" x14ac:dyDescent="0.35">
      <c r="A1050" s="2">
        <v>1958.05</v>
      </c>
      <c r="B1050" s="3">
        <v>43.7</v>
      </c>
      <c r="C1050" s="4">
        <v>1.74333</v>
      </c>
      <c r="D1050" s="4">
        <v>3</v>
      </c>
      <c r="E1050" s="4">
        <v>28.9</v>
      </c>
      <c r="F1050" s="3">
        <v>2.92</v>
      </c>
    </row>
    <row r="1051" spans="1:6" x14ac:dyDescent="0.35">
      <c r="A1051" s="2">
        <v>1958.06</v>
      </c>
      <c r="B1051" s="3">
        <v>44.75</v>
      </c>
      <c r="C1051" s="4">
        <v>1.73</v>
      </c>
      <c r="D1051" s="4">
        <v>2.93</v>
      </c>
      <c r="E1051" s="4">
        <v>28.9</v>
      </c>
      <c r="F1051" s="3">
        <v>2.97</v>
      </c>
    </row>
    <row r="1052" spans="1:6" x14ac:dyDescent="0.35">
      <c r="A1052" s="2">
        <v>1958.07</v>
      </c>
      <c r="B1052" s="3">
        <v>45.98</v>
      </c>
      <c r="C1052" s="4">
        <v>1.73</v>
      </c>
      <c r="D1052" s="4">
        <v>2.9133300000000002</v>
      </c>
      <c r="E1052" s="4">
        <v>29</v>
      </c>
      <c r="F1052" s="3">
        <v>3.2</v>
      </c>
    </row>
    <row r="1053" spans="1:6" x14ac:dyDescent="0.35">
      <c r="A1053" s="2">
        <v>1958.08</v>
      </c>
      <c r="B1053" s="3">
        <v>47.7</v>
      </c>
      <c r="C1053" s="4">
        <v>1.73</v>
      </c>
      <c r="D1053" s="4">
        <v>2.8966699999999999</v>
      </c>
      <c r="E1053" s="4">
        <v>28.9</v>
      </c>
      <c r="F1053" s="3">
        <v>3.54</v>
      </c>
    </row>
    <row r="1054" spans="1:6" x14ac:dyDescent="0.35">
      <c r="A1054" s="2">
        <v>1958.09</v>
      </c>
      <c r="B1054" s="3">
        <v>48.96</v>
      </c>
      <c r="C1054" s="4">
        <v>1.73</v>
      </c>
      <c r="D1054" s="4">
        <v>2.88</v>
      </c>
      <c r="E1054" s="4">
        <v>28.9</v>
      </c>
      <c r="F1054" s="3">
        <v>3.76</v>
      </c>
    </row>
    <row r="1055" spans="1:6" x14ac:dyDescent="0.35">
      <c r="A1055" s="2">
        <v>1958.1</v>
      </c>
      <c r="B1055" s="3">
        <v>50.95</v>
      </c>
      <c r="C1055" s="4">
        <v>1.7366699999999999</v>
      </c>
      <c r="D1055" s="4">
        <v>2.8833299999999999</v>
      </c>
      <c r="E1055" s="4">
        <v>28.9</v>
      </c>
      <c r="F1055" s="3">
        <v>3.8</v>
      </c>
    </row>
    <row r="1056" spans="1:6" x14ac:dyDescent="0.35">
      <c r="A1056" s="2">
        <v>1958.11</v>
      </c>
      <c r="B1056" s="3">
        <v>52.5</v>
      </c>
      <c r="C1056" s="4">
        <v>1.74333</v>
      </c>
      <c r="D1056" s="4">
        <v>2.8866700000000001</v>
      </c>
      <c r="E1056" s="4">
        <v>29</v>
      </c>
      <c r="F1056" s="3">
        <v>3.74</v>
      </c>
    </row>
    <row r="1057" spans="1:6" x14ac:dyDescent="0.35">
      <c r="A1057" s="2">
        <v>1958.12</v>
      </c>
      <c r="B1057" s="3">
        <v>53.49</v>
      </c>
      <c r="C1057" s="4">
        <v>1.75</v>
      </c>
      <c r="D1057" s="4">
        <v>2.89</v>
      </c>
      <c r="E1057" s="4">
        <v>28.9</v>
      </c>
      <c r="F1057" s="3">
        <v>3.86</v>
      </c>
    </row>
    <row r="1058" spans="1:6" x14ac:dyDescent="0.35">
      <c r="A1058" s="2">
        <v>1959.01</v>
      </c>
      <c r="B1058" s="3">
        <v>55.62</v>
      </c>
      <c r="C1058" s="4">
        <v>1.75667</v>
      </c>
      <c r="D1058" s="4">
        <v>2.96333</v>
      </c>
      <c r="E1058" s="4">
        <v>29</v>
      </c>
      <c r="F1058" s="3">
        <v>4.0199999999999996</v>
      </c>
    </row>
    <row r="1059" spans="1:6" x14ac:dyDescent="0.35">
      <c r="A1059" s="2">
        <v>1959.02</v>
      </c>
      <c r="B1059" s="3">
        <v>54.77</v>
      </c>
      <c r="C1059" s="4">
        <v>1.7633300000000001</v>
      </c>
      <c r="D1059" s="4">
        <v>3.03667</v>
      </c>
      <c r="E1059" s="4">
        <v>28.9</v>
      </c>
      <c r="F1059" s="3">
        <v>3.96</v>
      </c>
    </row>
    <row r="1060" spans="1:6" x14ac:dyDescent="0.35">
      <c r="A1060" s="2">
        <v>1959.03</v>
      </c>
      <c r="B1060" s="3">
        <v>56.16</v>
      </c>
      <c r="C1060" s="4">
        <v>1.77</v>
      </c>
      <c r="D1060" s="4">
        <v>3.11</v>
      </c>
      <c r="E1060" s="4">
        <v>28.9</v>
      </c>
      <c r="F1060" s="3">
        <v>3.99</v>
      </c>
    </row>
    <row r="1061" spans="1:6" x14ac:dyDescent="0.35">
      <c r="A1061" s="2">
        <v>1959.04</v>
      </c>
      <c r="B1061" s="3">
        <v>57.1</v>
      </c>
      <c r="C1061" s="4">
        <v>1.77667</v>
      </c>
      <c r="D1061" s="4">
        <v>3.2066699999999999</v>
      </c>
      <c r="E1061" s="4">
        <v>29</v>
      </c>
      <c r="F1061" s="3">
        <v>4.12</v>
      </c>
    </row>
    <row r="1062" spans="1:6" x14ac:dyDescent="0.35">
      <c r="A1062" s="2">
        <v>1959.05</v>
      </c>
      <c r="B1062" s="3">
        <v>57.96</v>
      </c>
      <c r="C1062" s="4">
        <v>1.7833300000000001</v>
      </c>
      <c r="D1062" s="4">
        <v>3.3033299999999999</v>
      </c>
      <c r="E1062" s="4">
        <v>29</v>
      </c>
      <c r="F1062" s="3">
        <v>4.3099999999999996</v>
      </c>
    </row>
    <row r="1063" spans="1:6" x14ac:dyDescent="0.35">
      <c r="A1063" s="2">
        <v>1959.06</v>
      </c>
      <c r="B1063" s="3">
        <v>57.46</v>
      </c>
      <c r="C1063" s="4">
        <v>1.79</v>
      </c>
      <c r="D1063" s="4">
        <v>3.4</v>
      </c>
      <c r="E1063" s="4">
        <v>29.1</v>
      </c>
      <c r="F1063" s="3">
        <v>4.34</v>
      </c>
    </row>
    <row r="1064" spans="1:6" x14ac:dyDescent="0.35">
      <c r="A1064" s="2">
        <v>1959.07</v>
      </c>
      <c r="B1064" s="3">
        <v>59.74</v>
      </c>
      <c r="C1064" s="4">
        <v>1.79667</v>
      </c>
      <c r="D1064" s="4">
        <v>3.41</v>
      </c>
      <c r="E1064" s="4">
        <v>29.2</v>
      </c>
      <c r="F1064" s="3">
        <v>4.4000000000000004</v>
      </c>
    </row>
    <row r="1065" spans="1:6" x14ac:dyDescent="0.35">
      <c r="A1065" s="2">
        <v>1959.08</v>
      </c>
      <c r="B1065" s="3">
        <v>59.4</v>
      </c>
      <c r="C1065" s="4">
        <v>1.8033300000000001</v>
      </c>
      <c r="D1065" s="4">
        <v>3.42</v>
      </c>
      <c r="E1065" s="4">
        <v>29.2</v>
      </c>
      <c r="F1065" s="3">
        <v>4.43</v>
      </c>
    </row>
    <row r="1066" spans="1:6" x14ac:dyDescent="0.35">
      <c r="A1066" s="2">
        <v>1959.09</v>
      </c>
      <c r="B1066" s="3">
        <v>57.05</v>
      </c>
      <c r="C1066" s="4">
        <v>1.81</v>
      </c>
      <c r="D1066" s="4">
        <v>3.43</v>
      </c>
      <c r="E1066" s="4">
        <v>29.3</v>
      </c>
      <c r="F1066" s="3">
        <v>4.68</v>
      </c>
    </row>
    <row r="1067" spans="1:6" x14ac:dyDescent="0.35">
      <c r="A1067" s="2">
        <v>1959.1</v>
      </c>
      <c r="B1067" s="3">
        <v>57</v>
      </c>
      <c r="C1067" s="4">
        <v>1.81667</v>
      </c>
      <c r="D1067" s="4">
        <v>3.4166699999999999</v>
      </c>
      <c r="E1067" s="4">
        <v>29.4</v>
      </c>
      <c r="F1067" s="3">
        <v>4.53</v>
      </c>
    </row>
    <row r="1068" spans="1:6" x14ac:dyDescent="0.35">
      <c r="A1068" s="2">
        <v>1959.11</v>
      </c>
      <c r="B1068" s="3">
        <v>57.23</v>
      </c>
      <c r="C1068" s="4">
        <v>1.8233299999999999</v>
      </c>
      <c r="D1068" s="4">
        <v>3.40333</v>
      </c>
      <c r="E1068" s="4">
        <v>29.4</v>
      </c>
      <c r="F1068" s="3">
        <v>4.53</v>
      </c>
    </row>
    <row r="1069" spans="1:6" x14ac:dyDescent="0.35">
      <c r="A1069" s="2">
        <v>1959.12</v>
      </c>
      <c r="B1069" s="3">
        <v>59.06</v>
      </c>
      <c r="C1069" s="4">
        <v>1.83</v>
      </c>
      <c r="D1069" s="4">
        <v>3.39</v>
      </c>
      <c r="E1069" s="4">
        <v>29.4</v>
      </c>
      <c r="F1069" s="3">
        <v>4.6900000000000004</v>
      </c>
    </row>
    <row r="1070" spans="1:6" x14ac:dyDescent="0.35">
      <c r="A1070" s="2">
        <v>1960.01</v>
      </c>
      <c r="B1070" s="3">
        <v>58.03</v>
      </c>
      <c r="C1070" s="4">
        <v>1.8666700000000001</v>
      </c>
      <c r="D1070" s="4">
        <v>3.39</v>
      </c>
      <c r="E1070" s="4">
        <v>29.3</v>
      </c>
      <c r="F1070" s="3">
        <v>4.72</v>
      </c>
    </row>
    <row r="1071" spans="1:6" x14ac:dyDescent="0.35">
      <c r="A1071" s="2">
        <v>1960.02</v>
      </c>
      <c r="B1071" s="3">
        <v>55.78</v>
      </c>
      <c r="C1071" s="4">
        <v>1.90333</v>
      </c>
      <c r="D1071" s="4">
        <v>3.39</v>
      </c>
      <c r="E1071" s="4">
        <v>29.4</v>
      </c>
      <c r="F1071" s="3">
        <v>4.49</v>
      </c>
    </row>
    <row r="1072" spans="1:6" x14ac:dyDescent="0.35">
      <c r="A1072" s="2">
        <v>1960.03</v>
      </c>
      <c r="B1072" s="3">
        <v>55.02</v>
      </c>
      <c r="C1072" s="4">
        <v>1.94</v>
      </c>
      <c r="D1072" s="4">
        <v>3.39</v>
      </c>
      <c r="E1072" s="4">
        <v>29.4</v>
      </c>
      <c r="F1072" s="3">
        <v>4.25</v>
      </c>
    </row>
    <row r="1073" spans="1:6" x14ac:dyDescent="0.35">
      <c r="A1073" s="2">
        <v>1960.04</v>
      </c>
      <c r="B1073" s="3">
        <v>55.73</v>
      </c>
      <c r="C1073" s="4">
        <v>1.94333</v>
      </c>
      <c r="D1073" s="4">
        <v>3.34667</v>
      </c>
      <c r="E1073" s="4">
        <v>29.5</v>
      </c>
      <c r="F1073" s="3">
        <v>4.28</v>
      </c>
    </row>
    <row r="1074" spans="1:6" x14ac:dyDescent="0.35">
      <c r="A1074" s="2">
        <v>1960.05</v>
      </c>
      <c r="B1074" s="3">
        <v>55.22</v>
      </c>
      <c r="C1074" s="4">
        <v>1.9466699999999999</v>
      </c>
      <c r="D1074" s="4">
        <v>3.3033299999999999</v>
      </c>
      <c r="E1074" s="4">
        <v>29.5</v>
      </c>
      <c r="F1074" s="3">
        <v>4.3499999999999996</v>
      </c>
    </row>
    <row r="1075" spans="1:6" x14ac:dyDescent="0.35">
      <c r="A1075" s="2">
        <v>1960.06</v>
      </c>
      <c r="B1075" s="3">
        <v>57.26</v>
      </c>
      <c r="C1075" s="4">
        <v>1.95</v>
      </c>
      <c r="D1075" s="4">
        <v>3.26</v>
      </c>
      <c r="E1075" s="4">
        <v>29.6</v>
      </c>
      <c r="F1075" s="3">
        <v>4.1500000000000004</v>
      </c>
    </row>
    <row r="1076" spans="1:6" x14ac:dyDescent="0.35">
      <c r="A1076" s="2">
        <v>1960.07</v>
      </c>
      <c r="B1076" s="3">
        <v>55.84</v>
      </c>
      <c r="C1076" s="4">
        <v>1.95</v>
      </c>
      <c r="D1076" s="4">
        <v>3.2633299999999998</v>
      </c>
      <c r="E1076" s="4">
        <v>29.6</v>
      </c>
      <c r="F1076" s="3">
        <v>3.9</v>
      </c>
    </row>
    <row r="1077" spans="1:6" x14ac:dyDescent="0.35">
      <c r="A1077" s="2">
        <v>1960.08</v>
      </c>
      <c r="B1077" s="3">
        <v>56.51</v>
      </c>
      <c r="C1077" s="4">
        <v>1.95</v>
      </c>
      <c r="D1077" s="4">
        <v>3.26667</v>
      </c>
      <c r="E1077" s="4">
        <v>29.6</v>
      </c>
      <c r="F1077" s="3">
        <v>3.8</v>
      </c>
    </row>
    <row r="1078" spans="1:6" x14ac:dyDescent="0.35">
      <c r="A1078" s="2">
        <v>1960.09</v>
      </c>
      <c r="B1078" s="3">
        <v>54.81</v>
      </c>
      <c r="C1078" s="4">
        <v>1.95</v>
      </c>
      <c r="D1078" s="4">
        <v>3.27</v>
      </c>
      <c r="E1078" s="4">
        <v>29.6</v>
      </c>
      <c r="F1078" s="3">
        <v>3.8</v>
      </c>
    </row>
    <row r="1079" spans="1:6" x14ac:dyDescent="0.35">
      <c r="A1079" s="2">
        <v>1960.1</v>
      </c>
      <c r="B1079" s="3">
        <v>53.73</v>
      </c>
      <c r="C1079" s="4">
        <v>1.95</v>
      </c>
      <c r="D1079" s="4">
        <v>3.27</v>
      </c>
      <c r="E1079" s="4">
        <v>29.8</v>
      </c>
      <c r="F1079" s="3">
        <v>3.89</v>
      </c>
    </row>
    <row r="1080" spans="1:6" x14ac:dyDescent="0.35">
      <c r="A1080" s="2">
        <v>1960.11</v>
      </c>
      <c r="B1080" s="3">
        <v>55.47</v>
      </c>
      <c r="C1080" s="4">
        <v>1.95</v>
      </c>
      <c r="D1080" s="4">
        <v>3.27</v>
      </c>
      <c r="E1080" s="4">
        <v>29.8</v>
      </c>
      <c r="F1080" s="3">
        <v>3.93</v>
      </c>
    </row>
    <row r="1081" spans="1:6" x14ac:dyDescent="0.35">
      <c r="A1081" s="2">
        <v>1960.12</v>
      </c>
      <c r="B1081" s="3">
        <v>56.8</v>
      </c>
      <c r="C1081" s="4">
        <v>1.95</v>
      </c>
      <c r="D1081" s="4">
        <v>3.27</v>
      </c>
      <c r="E1081" s="4">
        <v>29.8</v>
      </c>
      <c r="F1081" s="3">
        <v>3.84</v>
      </c>
    </row>
    <row r="1082" spans="1:6" x14ac:dyDescent="0.35">
      <c r="A1082" s="2">
        <v>1961.01</v>
      </c>
      <c r="B1082" s="3">
        <v>59.72</v>
      </c>
      <c r="C1082" s="4">
        <v>1.9466699999999999</v>
      </c>
      <c r="D1082" s="4">
        <v>3.21</v>
      </c>
      <c r="E1082" s="4">
        <v>29.8</v>
      </c>
      <c r="F1082" s="3">
        <v>3.84</v>
      </c>
    </row>
    <row r="1083" spans="1:6" x14ac:dyDescent="0.35">
      <c r="A1083" s="2">
        <v>1961.02</v>
      </c>
      <c r="B1083" s="3">
        <v>62.17</v>
      </c>
      <c r="C1083" s="4">
        <v>1.94333</v>
      </c>
      <c r="D1083" s="4">
        <v>3.15</v>
      </c>
      <c r="E1083" s="4">
        <v>29.8</v>
      </c>
      <c r="F1083" s="3">
        <v>3.78</v>
      </c>
    </row>
    <row r="1084" spans="1:6" x14ac:dyDescent="0.35">
      <c r="A1084" s="2">
        <v>1961.03</v>
      </c>
      <c r="B1084" s="3">
        <v>64.12</v>
      </c>
      <c r="C1084" s="4">
        <v>1.94</v>
      </c>
      <c r="D1084" s="4">
        <v>3.09</v>
      </c>
      <c r="E1084" s="4">
        <v>29.8</v>
      </c>
      <c r="F1084" s="3">
        <v>3.74</v>
      </c>
    </row>
    <row r="1085" spans="1:6" x14ac:dyDescent="0.35">
      <c r="A1085" s="2">
        <v>1961.04</v>
      </c>
      <c r="B1085" s="3">
        <v>65.83</v>
      </c>
      <c r="C1085" s="4">
        <v>1.94</v>
      </c>
      <c r="D1085" s="4">
        <v>3.07</v>
      </c>
      <c r="E1085" s="4">
        <v>29.8</v>
      </c>
      <c r="F1085" s="3">
        <v>3.78</v>
      </c>
    </row>
    <row r="1086" spans="1:6" x14ac:dyDescent="0.35">
      <c r="A1086" s="2">
        <v>1961.05</v>
      </c>
      <c r="B1086" s="3">
        <v>66.5</v>
      </c>
      <c r="C1086" s="4">
        <v>1.94</v>
      </c>
      <c r="D1086" s="4">
        <v>3.05</v>
      </c>
      <c r="E1086" s="4">
        <v>29.8</v>
      </c>
      <c r="F1086" s="3">
        <v>3.71</v>
      </c>
    </row>
    <row r="1087" spans="1:6" x14ac:dyDescent="0.35">
      <c r="A1087" s="2">
        <v>1961.06</v>
      </c>
      <c r="B1087" s="3">
        <v>65.62</v>
      </c>
      <c r="C1087" s="4">
        <v>1.94</v>
      </c>
      <c r="D1087" s="4">
        <v>3.03</v>
      </c>
      <c r="E1087" s="4">
        <v>29.8</v>
      </c>
      <c r="F1087" s="3">
        <v>3.88</v>
      </c>
    </row>
    <row r="1088" spans="1:6" x14ac:dyDescent="0.35">
      <c r="A1088" s="2">
        <v>1961.07</v>
      </c>
      <c r="B1088" s="3">
        <v>65.44</v>
      </c>
      <c r="C1088" s="4">
        <v>1.9466699999999999</v>
      </c>
      <c r="D1088" s="4">
        <v>3.03667</v>
      </c>
      <c r="E1088" s="4">
        <v>30</v>
      </c>
      <c r="F1088" s="3">
        <v>3.92</v>
      </c>
    </row>
    <row r="1089" spans="1:6" x14ac:dyDescent="0.35">
      <c r="A1089" s="2">
        <v>1961.08</v>
      </c>
      <c r="B1089" s="3">
        <v>67.790000000000006</v>
      </c>
      <c r="C1089" s="4">
        <v>1.95333</v>
      </c>
      <c r="D1089" s="4">
        <v>3.0433300000000001</v>
      </c>
      <c r="E1089" s="4">
        <v>29.9</v>
      </c>
      <c r="F1089" s="3">
        <v>4.04</v>
      </c>
    </row>
    <row r="1090" spans="1:6" x14ac:dyDescent="0.35">
      <c r="A1090" s="2">
        <v>1961.09</v>
      </c>
      <c r="B1090" s="3">
        <v>67.260000000000005</v>
      </c>
      <c r="C1090" s="4">
        <v>1.96</v>
      </c>
      <c r="D1090" s="4">
        <v>3.05</v>
      </c>
      <c r="E1090" s="4">
        <v>30</v>
      </c>
      <c r="F1090" s="3">
        <v>3.98</v>
      </c>
    </row>
    <row r="1091" spans="1:6" x14ac:dyDescent="0.35">
      <c r="A1091" s="2">
        <v>1961.1</v>
      </c>
      <c r="B1091" s="3">
        <v>68</v>
      </c>
      <c r="C1091" s="4">
        <v>1.98</v>
      </c>
      <c r="D1091" s="4">
        <v>3.09667</v>
      </c>
      <c r="E1091" s="4">
        <v>30</v>
      </c>
      <c r="F1091" s="3">
        <v>3.92</v>
      </c>
    </row>
    <row r="1092" spans="1:6" x14ac:dyDescent="0.35">
      <c r="A1092" s="2">
        <v>1961.11</v>
      </c>
      <c r="B1092" s="3">
        <v>71.08</v>
      </c>
      <c r="C1092" s="4">
        <v>2</v>
      </c>
      <c r="D1092" s="4">
        <v>3.1433300000000002</v>
      </c>
      <c r="E1092" s="4">
        <v>30</v>
      </c>
      <c r="F1092" s="3">
        <v>3.94</v>
      </c>
    </row>
    <row r="1093" spans="1:6" x14ac:dyDescent="0.35">
      <c r="A1093" s="2">
        <v>1961.12</v>
      </c>
      <c r="B1093" s="3">
        <v>71.739999999999995</v>
      </c>
      <c r="C1093" s="4">
        <v>2.02</v>
      </c>
      <c r="D1093" s="4">
        <v>3.19</v>
      </c>
      <c r="E1093" s="4">
        <v>30</v>
      </c>
      <c r="F1093" s="3">
        <v>4.0599999999999996</v>
      </c>
    </row>
    <row r="1094" spans="1:6" x14ac:dyDescent="0.35">
      <c r="A1094" s="2">
        <v>1962.01</v>
      </c>
      <c r="B1094" s="3">
        <v>69.069999999999993</v>
      </c>
      <c r="C1094" s="4">
        <v>2.0266700000000002</v>
      </c>
      <c r="D1094" s="4">
        <v>3.25</v>
      </c>
      <c r="E1094" s="4">
        <v>30</v>
      </c>
      <c r="F1094" s="3">
        <v>4.08</v>
      </c>
    </row>
    <row r="1095" spans="1:6" x14ac:dyDescent="0.35">
      <c r="A1095" s="2">
        <v>1962.02</v>
      </c>
      <c r="B1095" s="3">
        <v>70.22</v>
      </c>
      <c r="C1095" s="4">
        <v>2.0333299999999999</v>
      </c>
      <c r="D1095" s="4">
        <v>3.31</v>
      </c>
      <c r="E1095" s="4">
        <v>30.1</v>
      </c>
      <c r="F1095" s="3">
        <v>4.04</v>
      </c>
    </row>
    <row r="1096" spans="1:6" x14ac:dyDescent="0.35">
      <c r="A1096" s="2">
        <v>1962.03</v>
      </c>
      <c r="B1096" s="3">
        <v>70.290000000000006</v>
      </c>
      <c r="C1096" s="4">
        <v>2.04</v>
      </c>
      <c r="D1096" s="4">
        <v>3.37</v>
      </c>
      <c r="E1096" s="4">
        <v>30.1</v>
      </c>
      <c r="F1096" s="3">
        <v>3.93</v>
      </c>
    </row>
    <row r="1097" spans="1:6" x14ac:dyDescent="0.35">
      <c r="A1097" s="2">
        <v>1962.04</v>
      </c>
      <c r="B1097" s="3">
        <v>68.05</v>
      </c>
      <c r="C1097" s="4">
        <v>2.0466700000000002</v>
      </c>
      <c r="D1097" s="4">
        <v>3.40333</v>
      </c>
      <c r="E1097" s="4">
        <v>30.2</v>
      </c>
      <c r="F1097" s="3">
        <v>3.84</v>
      </c>
    </row>
    <row r="1098" spans="1:6" x14ac:dyDescent="0.35">
      <c r="A1098" s="2">
        <v>1962.05</v>
      </c>
      <c r="B1098" s="3">
        <v>62.99</v>
      </c>
      <c r="C1098" s="4">
        <v>2.0533299999999999</v>
      </c>
      <c r="D1098" s="4">
        <v>3.4366699999999999</v>
      </c>
      <c r="E1098" s="4">
        <v>30.2</v>
      </c>
      <c r="F1098" s="3">
        <v>3.87</v>
      </c>
    </row>
    <row r="1099" spans="1:6" x14ac:dyDescent="0.35">
      <c r="A1099" s="2">
        <v>1962.06</v>
      </c>
      <c r="B1099" s="3">
        <v>55.63</v>
      </c>
      <c r="C1099" s="4">
        <v>2.06</v>
      </c>
      <c r="D1099" s="4">
        <v>3.47</v>
      </c>
      <c r="E1099" s="4">
        <v>30.2</v>
      </c>
      <c r="F1099" s="3">
        <v>3.91</v>
      </c>
    </row>
    <row r="1100" spans="1:6" x14ac:dyDescent="0.35">
      <c r="A1100" s="2">
        <v>1962.07</v>
      </c>
      <c r="B1100" s="3">
        <v>56.97</v>
      </c>
      <c r="C1100" s="4">
        <v>2.0666699999999998</v>
      </c>
      <c r="D1100" s="4">
        <v>3.49</v>
      </c>
      <c r="E1100" s="4">
        <v>30.3</v>
      </c>
      <c r="F1100" s="3">
        <v>4.01</v>
      </c>
    </row>
    <row r="1101" spans="1:6" x14ac:dyDescent="0.35">
      <c r="A1101" s="2">
        <v>1962.08</v>
      </c>
      <c r="B1101" s="3">
        <v>58.52</v>
      </c>
      <c r="C1101" s="4">
        <v>2.0733299999999999</v>
      </c>
      <c r="D1101" s="4">
        <v>3.51</v>
      </c>
      <c r="E1101" s="4">
        <v>30.3</v>
      </c>
      <c r="F1101" s="3">
        <v>3.98</v>
      </c>
    </row>
    <row r="1102" spans="1:6" x14ac:dyDescent="0.35">
      <c r="A1102" s="2">
        <v>1962.09</v>
      </c>
      <c r="B1102" s="3">
        <v>58</v>
      </c>
      <c r="C1102" s="4">
        <v>2.08</v>
      </c>
      <c r="D1102" s="4">
        <v>3.53</v>
      </c>
      <c r="E1102" s="4">
        <v>30.4</v>
      </c>
      <c r="F1102" s="3">
        <v>3.98</v>
      </c>
    </row>
    <row r="1103" spans="1:6" x14ac:dyDescent="0.35">
      <c r="A1103" s="2">
        <v>1962.1</v>
      </c>
      <c r="B1103" s="3">
        <v>56.17</v>
      </c>
      <c r="C1103" s="4">
        <v>2.09667</v>
      </c>
      <c r="D1103" s="4">
        <v>3.57667</v>
      </c>
      <c r="E1103" s="4">
        <v>30.4</v>
      </c>
      <c r="F1103" s="3">
        <v>3.93</v>
      </c>
    </row>
    <row r="1104" spans="1:6" x14ac:dyDescent="0.35">
      <c r="A1104" s="2">
        <v>1962.11</v>
      </c>
      <c r="B1104" s="3">
        <v>60.04</v>
      </c>
      <c r="C1104" s="4">
        <v>2.1133299999999999</v>
      </c>
      <c r="D1104" s="4">
        <v>3.6233300000000002</v>
      </c>
      <c r="E1104" s="4">
        <v>30.4</v>
      </c>
      <c r="F1104" s="3">
        <v>3.92</v>
      </c>
    </row>
    <row r="1105" spans="1:6" x14ac:dyDescent="0.35">
      <c r="A1105" s="2">
        <v>1962.12</v>
      </c>
      <c r="B1105" s="3">
        <v>62.64</v>
      </c>
      <c r="C1105" s="4">
        <v>2.13</v>
      </c>
      <c r="D1105" s="4">
        <v>3.67</v>
      </c>
      <c r="E1105" s="4">
        <v>30.4</v>
      </c>
      <c r="F1105" s="3">
        <v>3.86</v>
      </c>
    </row>
    <row r="1106" spans="1:6" x14ac:dyDescent="0.35">
      <c r="A1106" s="2">
        <v>1963.01</v>
      </c>
      <c r="B1106" s="3">
        <v>65.06</v>
      </c>
      <c r="C1106" s="4">
        <v>2.1366700000000001</v>
      </c>
      <c r="D1106" s="4">
        <v>3.6833300000000002</v>
      </c>
      <c r="E1106" s="4">
        <v>30.4</v>
      </c>
      <c r="F1106" s="3">
        <v>3.83</v>
      </c>
    </row>
    <row r="1107" spans="1:6" x14ac:dyDescent="0.35">
      <c r="A1107" s="2">
        <v>1963.02</v>
      </c>
      <c r="B1107" s="3">
        <v>65.92</v>
      </c>
      <c r="C1107" s="4">
        <v>2.1433300000000002</v>
      </c>
      <c r="D1107" s="4">
        <v>3.6966700000000001</v>
      </c>
      <c r="E1107" s="4">
        <v>30.4</v>
      </c>
      <c r="F1107" s="3">
        <v>3.92</v>
      </c>
    </row>
    <row r="1108" spans="1:6" x14ac:dyDescent="0.35">
      <c r="A1108" s="2">
        <v>1963.03</v>
      </c>
      <c r="B1108" s="3">
        <v>65.67</v>
      </c>
      <c r="C1108" s="4">
        <v>2.15</v>
      </c>
      <c r="D1108" s="4">
        <v>3.71</v>
      </c>
      <c r="E1108" s="4">
        <v>30.5</v>
      </c>
      <c r="F1108" s="3">
        <v>3.93</v>
      </c>
    </row>
    <row r="1109" spans="1:6" x14ac:dyDescent="0.35">
      <c r="A1109" s="2">
        <v>1963.04</v>
      </c>
      <c r="B1109" s="3">
        <v>68.760000000000005</v>
      </c>
      <c r="C1109" s="4">
        <v>2.1666699999999999</v>
      </c>
      <c r="D1109" s="4">
        <v>3.7533300000000001</v>
      </c>
      <c r="E1109" s="4">
        <v>30.5</v>
      </c>
      <c r="F1109" s="3">
        <v>3.97</v>
      </c>
    </row>
    <row r="1110" spans="1:6" x14ac:dyDescent="0.35">
      <c r="A1110" s="2">
        <v>1963.05</v>
      </c>
      <c r="B1110" s="3">
        <v>70.14</v>
      </c>
      <c r="C1110" s="4">
        <v>2.1833300000000002</v>
      </c>
      <c r="D1110" s="4">
        <v>3.7966700000000002</v>
      </c>
      <c r="E1110" s="4">
        <v>30.5</v>
      </c>
      <c r="F1110" s="3">
        <v>3.93</v>
      </c>
    </row>
    <row r="1111" spans="1:6" x14ac:dyDescent="0.35">
      <c r="A1111" s="2">
        <v>1963.06</v>
      </c>
      <c r="B1111" s="3">
        <v>70.11</v>
      </c>
      <c r="C1111" s="4">
        <v>2.2000000000000002</v>
      </c>
      <c r="D1111" s="4">
        <v>3.84</v>
      </c>
      <c r="E1111" s="4">
        <v>30.6</v>
      </c>
      <c r="F1111" s="3">
        <v>3.99</v>
      </c>
    </row>
    <row r="1112" spans="1:6" x14ac:dyDescent="0.35">
      <c r="A1112" s="2">
        <v>1963.07</v>
      </c>
      <c r="B1112" s="3">
        <v>69.069999999999993</v>
      </c>
      <c r="C1112" s="4">
        <v>2.2033299999999998</v>
      </c>
      <c r="D1112" s="4">
        <v>3.88</v>
      </c>
      <c r="E1112" s="4">
        <v>30.7</v>
      </c>
      <c r="F1112" s="3">
        <v>4.0199999999999996</v>
      </c>
    </row>
    <row r="1113" spans="1:6" x14ac:dyDescent="0.35">
      <c r="A1113" s="2">
        <v>1963.08</v>
      </c>
      <c r="B1113" s="3">
        <v>70.98</v>
      </c>
      <c r="C1113" s="4">
        <v>2.2066699999999999</v>
      </c>
      <c r="D1113" s="4">
        <v>3.92</v>
      </c>
      <c r="E1113" s="4">
        <v>30.7</v>
      </c>
      <c r="F1113" s="3">
        <v>4</v>
      </c>
    </row>
    <row r="1114" spans="1:6" x14ac:dyDescent="0.35">
      <c r="A1114" s="2">
        <v>1963.09</v>
      </c>
      <c r="B1114" s="3">
        <v>72.849999999999994</v>
      </c>
      <c r="C1114" s="4">
        <v>2.21</v>
      </c>
      <c r="D1114" s="4">
        <v>3.96</v>
      </c>
      <c r="E1114" s="4">
        <v>30.7</v>
      </c>
      <c r="F1114" s="3">
        <v>4.08</v>
      </c>
    </row>
    <row r="1115" spans="1:6" x14ac:dyDescent="0.35">
      <c r="A1115" s="2">
        <v>1963.1</v>
      </c>
      <c r="B1115" s="3">
        <v>73.03</v>
      </c>
      <c r="C1115" s="4">
        <v>2.23333</v>
      </c>
      <c r="D1115" s="4">
        <v>3.98</v>
      </c>
      <c r="E1115" s="4">
        <v>30.8</v>
      </c>
      <c r="F1115" s="3">
        <v>4.1100000000000003</v>
      </c>
    </row>
    <row r="1116" spans="1:6" x14ac:dyDescent="0.35">
      <c r="A1116" s="2">
        <v>1963.11</v>
      </c>
      <c r="B1116" s="3">
        <v>72.62</v>
      </c>
      <c r="C1116" s="4">
        <v>2.2566700000000002</v>
      </c>
      <c r="D1116" s="4">
        <v>4</v>
      </c>
      <c r="E1116" s="4">
        <v>30.8</v>
      </c>
      <c r="F1116" s="3">
        <v>4.12</v>
      </c>
    </row>
    <row r="1117" spans="1:6" x14ac:dyDescent="0.35">
      <c r="A1117" s="2">
        <v>1963.12</v>
      </c>
      <c r="B1117" s="3">
        <v>74.17</v>
      </c>
      <c r="C1117" s="4">
        <v>2.2799999999999998</v>
      </c>
      <c r="D1117" s="4">
        <v>4.0199999999999996</v>
      </c>
      <c r="E1117" s="4">
        <v>30.9</v>
      </c>
      <c r="F1117" s="3">
        <v>4.13</v>
      </c>
    </row>
    <row r="1118" spans="1:6" x14ac:dyDescent="0.35">
      <c r="A1118" s="2">
        <v>1964.01</v>
      </c>
      <c r="B1118" s="3">
        <v>76.45</v>
      </c>
      <c r="C1118" s="4">
        <v>2.2966700000000002</v>
      </c>
      <c r="D1118" s="4">
        <v>4.0733300000000003</v>
      </c>
      <c r="E1118" s="4">
        <v>30.9</v>
      </c>
      <c r="F1118" s="3">
        <v>4.17</v>
      </c>
    </row>
    <row r="1119" spans="1:6" x14ac:dyDescent="0.35">
      <c r="A1119" s="2">
        <v>1964.02</v>
      </c>
      <c r="B1119" s="3">
        <v>77.39</v>
      </c>
      <c r="C1119" s="4">
        <v>2.3133300000000001</v>
      </c>
      <c r="D1119" s="4">
        <v>4.1266699999999998</v>
      </c>
      <c r="E1119" s="4">
        <v>30.9</v>
      </c>
      <c r="F1119" s="3">
        <v>4.1500000000000004</v>
      </c>
    </row>
    <row r="1120" spans="1:6" x14ac:dyDescent="0.35">
      <c r="A1120" s="2">
        <v>1964.03</v>
      </c>
      <c r="B1120" s="3">
        <v>78.8</v>
      </c>
      <c r="C1120" s="4">
        <v>2.33</v>
      </c>
      <c r="D1120" s="4">
        <v>4.18</v>
      </c>
      <c r="E1120" s="4">
        <v>30.9</v>
      </c>
      <c r="F1120" s="3">
        <v>4.22</v>
      </c>
    </row>
    <row r="1121" spans="1:6" x14ac:dyDescent="0.35">
      <c r="A1121" s="2">
        <v>1964.04</v>
      </c>
      <c r="B1121" s="3">
        <v>79.94</v>
      </c>
      <c r="C1121" s="4">
        <v>2.34667</v>
      </c>
      <c r="D1121" s="4">
        <v>4.2300000000000004</v>
      </c>
      <c r="E1121" s="4">
        <v>30.9</v>
      </c>
      <c r="F1121" s="3">
        <v>4.2300000000000004</v>
      </c>
    </row>
    <row r="1122" spans="1:6" x14ac:dyDescent="0.35">
      <c r="A1122" s="2">
        <v>1964.05</v>
      </c>
      <c r="B1122" s="3">
        <v>80.72</v>
      </c>
      <c r="C1122" s="4">
        <v>2.3633299999999999</v>
      </c>
      <c r="D1122" s="4">
        <v>4.28</v>
      </c>
      <c r="E1122" s="4">
        <v>30.9</v>
      </c>
      <c r="F1122" s="3">
        <v>4.2</v>
      </c>
    </row>
    <row r="1123" spans="1:6" x14ac:dyDescent="0.35">
      <c r="A1123" s="2">
        <v>1964.06</v>
      </c>
      <c r="B1123" s="3">
        <v>80.239999999999995</v>
      </c>
      <c r="C1123" s="4">
        <v>2.38</v>
      </c>
      <c r="D1123" s="4">
        <v>4.33</v>
      </c>
      <c r="E1123" s="4">
        <v>31</v>
      </c>
      <c r="F1123" s="3">
        <v>4.17</v>
      </c>
    </row>
    <row r="1124" spans="1:6" x14ac:dyDescent="0.35">
      <c r="A1124" s="2">
        <v>1964.07</v>
      </c>
      <c r="B1124" s="3">
        <v>83.22</v>
      </c>
      <c r="C1124" s="4">
        <v>2.4</v>
      </c>
      <c r="D1124" s="4">
        <v>4.3766699999999998</v>
      </c>
      <c r="E1124" s="4">
        <v>31.1</v>
      </c>
      <c r="F1124" s="3">
        <v>4.1900000000000004</v>
      </c>
    </row>
    <row r="1125" spans="1:6" x14ac:dyDescent="0.35">
      <c r="A1125" s="2">
        <v>1964.08</v>
      </c>
      <c r="B1125" s="3">
        <v>82</v>
      </c>
      <c r="C1125" s="4">
        <v>2.42</v>
      </c>
      <c r="D1125" s="4">
        <v>4.42333</v>
      </c>
      <c r="E1125" s="4">
        <v>31</v>
      </c>
      <c r="F1125" s="3">
        <v>4.1900000000000004</v>
      </c>
    </row>
    <row r="1126" spans="1:6" x14ac:dyDescent="0.35">
      <c r="A1126" s="2">
        <v>1964.09</v>
      </c>
      <c r="B1126" s="3">
        <v>83.41</v>
      </c>
      <c r="C1126" s="4">
        <v>2.44</v>
      </c>
      <c r="D1126" s="4">
        <v>4.47</v>
      </c>
      <c r="E1126" s="4">
        <v>31.1</v>
      </c>
      <c r="F1126" s="3">
        <v>4.2</v>
      </c>
    </row>
    <row r="1127" spans="1:6" x14ac:dyDescent="0.35">
      <c r="A1127" s="2">
        <v>1964.1</v>
      </c>
      <c r="B1127" s="3">
        <v>84.85</v>
      </c>
      <c r="C1127" s="4">
        <v>2.46</v>
      </c>
      <c r="D1127" s="4">
        <v>4.4966699999999999</v>
      </c>
      <c r="E1127" s="4">
        <v>31.1</v>
      </c>
      <c r="F1127" s="3">
        <v>4.1900000000000004</v>
      </c>
    </row>
    <row r="1128" spans="1:6" x14ac:dyDescent="0.35">
      <c r="A1128" s="2">
        <v>1964.11</v>
      </c>
      <c r="B1128" s="3">
        <v>85.44</v>
      </c>
      <c r="C1128" s="4">
        <v>2.48</v>
      </c>
      <c r="D1128" s="4">
        <v>4.5233299999999996</v>
      </c>
      <c r="E1128" s="4">
        <v>31.2</v>
      </c>
      <c r="F1128" s="3">
        <v>4.1500000000000004</v>
      </c>
    </row>
    <row r="1129" spans="1:6" x14ac:dyDescent="0.35">
      <c r="A1129" s="2">
        <v>1964.12</v>
      </c>
      <c r="B1129" s="3">
        <v>83.96</v>
      </c>
      <c r="C1129" s="4">
        <v>2.5</v>
      </c>
      <c r="D1129" s="4">
        <v>4.55</v>
      </c>
      <c r="E1129" s="4">
        <v>31.2</v>
      </c>
      <c r="F1129" s="3">
        <v>4.18</v>
      </c>
    </row>
    <row r="1130" spans="1:6" x14ac:dyDescent="0.35">
      <c r="A1130" s="2">
        <v>1965.01</v>
      </c>
      <c r="B1130" s="3">
        <v>86.12</v>
      </c>
      <c r="C1130" s="4">
        <v>2.51667</v>
      </c>
      <c r="D1130" s="4">
        <v>4.5933299999999999</v>
      </c>
      <c r="E1130" s="4">
        <v>31.2</v>
      </c>
      <c r="F1130" s="3">
        <v>4.1900000000000004</v>
      </c>
    </row>
    <row r="1131" spans="1:6" x14ac:dyDescent="0.35">
      <c r="A1131" s="2">
        <v>1965.02</v>
      </c>
      <c r="B1131" s="3">
        <v>86.75</v>
      </c>
      <c r="C1131" s="4">
        <v>2.5333299999999999</v>
      </c>
      <c r="D1131" s="4">
        <v>4.6366699999999996</v>
      </c>
      <c r="E1131" s="4">
        <v>31.2</v>
      </c>
      <c r="F1131" s="3">
        <v>4.21</v>
      </c>
    </row>
    <row r="1132" spans="1:6" x14ac:dyDescent="0.35">
      <c r="A1132" s="2">
        <v>1965.03</v>
      </c>
      <c r="B1132" s="3">
        <v>86.83</v>
      </c>
      <c r="C1132" s="4">
        <v>2.5499999999999998</v>
      </c>
      <c r="D1132" s="4">
        <v>4.68</v>
      </c>
      <c r="E1132" s="4">
        <v>31.3</v>
      </c>
      <c r="F1132" s="3">
        <v>4.21</v>
      </c>
    </row>
    <row r="1133" spans="1:6" x14ac:dyDescent="0.35">
      <c r="A1133" s="2">
        <v>1965.04</v>
      </c>
      <c r="B1133" s="3">
        <v>87.97</v>
      </c>
      <c r="C1133" s="4">
        <v>2.57</v>
      </c>
      <c r="D1133" s="4">
        <v>4.7333299999999996</v>
      </c>
      <c r="E1133" s="4">
        <v>31.4</v>
      </c>
      <c r="F1133" s="3">
        <v>4.2</v>
      </c>
    </row>
    <row r="1134" spans="1:6" x14ac:dyDescent="0.35">
      <c r="A1134" s="2">
        <v>1965.05</v>
      </c>
      <c r="B1134" s="3">
        <v>89.28</v>
      </c>
      <c r="C1134" s="4">
        <v>2.59</v>
      </c>
      <c r="D1134" s="4">
        <v>4.78667</v>
      </c>
      <c r="E1134" s="4">
        <v>31.4</v>
      </c>
      <c r="F1134" s="3">
        <v>4.21</v>
      </c>
    </row>
    <row r="1135" spans="1:6" x14ac:dyDescent="0.35">
      <c r="A1135" s="2">
        <v>1965.06</v>
      </c>
      <c r="B1135" s="3">
        <v>85.04</v>
      </c>
      <c r="C1135" s="4">
        <v>2.61</v>
      </c>
      <c r="D1135" s="4">
        <v>4.84</v>
      </c>
      <c r="E1135" s="4">
        <v>31.6</v>
      </c>
      <c r="F1135" s="3">
        <v>4.21</v>
      </c>
    </row>
    <row r="1136" spans="1:6" x14ac:dyDescent="0.35">
      <c r="A1136" s="2">
        <v>1965.07</v>
      </c>
      <c r="B1136" s="3">
        <v>84.91</v>
      </c>
      <c r="C1136" s="4">
        <v>2.6266699999999998</v>
      </c>
      <c r="D1136" s="4">
        <v>4.8866699999999996</v>
      </c>
      <c r="E1136" s="4">
        <v>31.6</v>
      </c>
      <c r="F1136" s="3">
        <v>4.2</v>
      </c>
    </row>
    <row r="1137" spans="1:6" x14ac:dyDescent="0.35">
      <c r="A1137" s="2">
        <v>1965.08</v>
      </c>
      <c r="B1137" s="3">
        <v>86.49</v>
      </c>
      <c r="C1137" s="4">
        <v>2.6433300000000002</v>
      </c>
      <c r="D1137" s="4">
        <v>4.9333299999999998</v>
      </c>
      <c r="E1137" s="4">
        <v>31.6</v>
      </c>
      <c r="F1137" s="3">
        <v>4.25</v>
      </c>
    </row>
    <row r="1138" spans="1:6" x14ac:dyDescent="0.35">
      <c r="A1138" s="2">
        <v>1965.09</v>
      </c>
      <c r="B1138" s="3">
        <v>89.38</v>
      </c>
      <c r="C1138" s="4">
        <v>2.66</v>
      </c>
      <c r="D1138" s="4">
        <v>4.9800000000000004</v>
      </c>
      <c r="E1138" s="4">
        <v>31.6</v>
      </c>
      <c r="F1138" s="3">
        <v>4.29</v>
      </c>
    </row>
    <row r="1139" spans="1:6" x14ac:dyDescent="0.35">
      <c r="A1139" s="2">
        <v>1965.1</v>
      </c>
      <c r="B1139" s="3">
        <v>91.39</v>
      </c>
      <c r="C1139" s="4">
        <v>2.68</v>
      </c>
      <c r="D1139" s="4">
        <v>5.05</v>
      </c>
      <c r="E1139" s="4">
        <v>31.7</v>
      </c>
      <c r="F1139" s="3">
        <v>4.3499999999999996</v>
      </c>
    </row>
    <row r="1140" spans="1:6" x14ac:dyDescent="0.35">
      <c r="A1140" s="2">
        <v>1965.11</v>
      </c>
      <c r="B1140" s="3">
        <v>92.15</v>
      </c>
      <c r="C1140" s="4">
        <v>2.7</v>
      </c>
      <c r="D1140" s="4">
        <v>5.12</v>
      </c>
      <c r="E1140" s="4">
        <v>31.7</v>
      </c>
      <c r="F1140" s="3">
        <v>4.45</v>
      </c>
    </row>
    <row r="1141" spans="1:6" x14ac:dyDescent="0.35">
      <c r="A1141" s="2">
        <v>1965.12</v>
      </c>
      <c r="B1141" s="3">
        <v>91.73</v>
      </c>
      <c r="C1141" s="4">
        <v>2.72</v>
      </c>
      <c r="D1141" s="4">
        <v>5.19</v>
      </c>
      <c r="E1141" s="4">
        <v>31.8</v>
      </c>
      <c r="F1141" s="3">
        <v>4.62</v>
      </c>
    </row>
    <row r="1142" spans="1:6" x14ac:dyDescent="0.35">
      <c r="A1142" s="2">
        <v>1966.01</v>
      </c>
      <c r="B1142" s="3">
        <v>93.32</v>
      </c>
      <c r="C1142" s="4">
        <v>2.74</v>
      </c>
      <c r="D1142" s="4">
        <v>5.24</v>
      </c>
      <c r="E1142" s="4">
        <v>31.8</v>
      </c>
      <c r="F1142" s="3">
        <v>4.6100000000000003</v>
      </c>
    </row>
    <row r="1143" spans="1:6" x14ac:dyDescent="0.35">
      <c r="A1143" s="2">
        <v>1966.02</v>
      </c>
      <c r="B1143" s="3">
        <v>92.69</v>
      </c>
      <c r="C1143" s="4">
        <v>2.76</v>
      </c>
      <c r="D1143" s="4">
        <v>5.29</v>
      </c>
      <c r="E1143" s="4">
        <v>32</v>
      </c>
      <c r="F1143" s="3">
        <v>4.83</v>
      </c>
    </row>
    <row r="1144" spans="1:6" x14ac:dyDescent="0.35">
      <c r="A1144" s="2">
        <v>1966.03</v>
      </c>
      <c r="B1144" s="3">
        <v>88.88</v>
      </c>
      <c r="C1144" s="4">
        <v>2.78</v>
      </c>
      <c r="D1144" s="4">
        <v>5.34</v>
      </c>
      <c r="E1144" s="4">
        <v>32.1</v>
      </c>
      <c r="F1144" s="3">
        <v>4.87</v>
      </c>
    </row>
    <row r="1145" spans="1:6" x14ac:dyDescent="0.35">
      <c r="A1145" s="2">
        <v>1966.04</v>
      </c>
      <c r="B1145" s="3">
        <v>91.6</v>
      </c>
      <c r="C1145" s="4">
        <v>2.7966700000000002</v>
      </c>
      <c r="D1145" s="4">
        <v>5.38</v>
      </c>
      <c r="E1145" s="4">
        <v>32.299999999999997</v>
      </c>
      <c r="F1145" s="3">
        <v>4.75</v>
      </c>
    </row>
    <row r="1146" spans="1:6" x14ac:dyDescent="0.35">
      <c r="A1146" s="2">
        <v>1966.05</v>
      </c>
      <c r="B1146" s="3">
        <v>86.78</v>
      </c>
      <c r="C1146" s="4">
        <v>2.8133300000000001</v>
      </c>
      <c r="D1146" s="4">
        <v>5.42</v>
      </c>
      <c r="E1146" s="4">
        <v>32.299999999999997</v>
      </c>
      <c r="F1146" s="3">
        <v>4.78</v>
      </c>
    </row>
    <row r="1147" spans="1:6" x14ac:dyDescent="0.35">
      <c r="A1147" s="2">
        <v>1966.06</v>
      </c>
      <c r="B1147" s="3">
        <v>86.06</v>
      </c>
      <c r="C1147" s="4">
        <v>2.83</v>
      </c>
      <c r="D1147" s="4">
        <v>5.46</v>
      </c>
      <c r="E1147" s="4">
        <v>32.4</v>
      </c>
      <c r="F1147" s="3">
        <v>4.8099999999999996</v>
      </c>
    </row>
    <row r="1148" spans="1:6" x14ac:dyDescent="0.35">
      <c r="A1148" s="2">
        <v>1966.07</v>
      </c>
      <c r="B1148" s="3">
        <v>85.84</v>
      </c>
      <c r="C1148" s="4">
        <v>2.85</v>
      </c>
      <c r="D1148" s="4">
        <v>5.4766700000000004</v>
      </c>
      <c r="E1148" s="4">
        <v>32.5</v>
      </c>
      <c r="F1148" s="3">
        <v>5.0199999999999996</v>
      </c>
    </row>
    <row r="1149" spans="1:6" x14ac:dyDescent="0.35">
      <c r="A1149" s="2">
        <v>1966.08</v>
      </c>
      <c r="B1149" s="3">
        <v>80.650000000000006</v>
      </c>
      <c r="C1149" s="4">
        <v>2.87</v>
      </c>
      <c r="D1149" s="4">
        <v>5.4933300000000003</v>
      </c>
      <c r="E1149" s="4">
        <v>32.700000000000003</v>
      </c>
      <c r="F1149" s="3">
        <v>5.22</v>
      </c>
    </row>
    <row r="1150" spans="1:6" x14ac:dyDescent="0.35">
      <c r="A1150" s="2">
        <v>1966.09</v>
      </c>
      <c r="B1150" s="3">
        <v>77.81</v>
      </c>
      <c r="C1150" s="4">
        <v>2.89</v>
      </c>
      <c r="D1150" s="4">
        <v>5.51</v>
      </c>
      <c r="E1150" s="4">
        <v>32.700000000000003</v>
      </c>
      <c r="F1150" s="3">
        <v>5.18</v>
      </c>
    </row>
    <row r="1151" spans="1:6" x14ac:dyDescent="0.35">
      <c r="A1151" s="2">
        <v>1966.1</v>
      </c>
      <c r="B1151" s="3">
        <v>77.13</v>
      </c>
      <c r="C1151" s="4">
        <v>2.8833299999999999</v>
      </c>
      <c r="D1151" s="4">
        <v>5.5233299999999996</v>
      </c>
      <c r="E1151" s="4">
        <v>32.9</v>
      </c>
      <c r="F1151" s="3">
        <v>5.01</v>
      </c>
    </row>
    <row r="1152" spans="1:6" x14ac:dyDescent="0.35">
      <c r="A1152" s="2">
        <v>1966.11</v>
      </c>
      <c r="B1152" s="3">
        <v>80.989999999999995</v>
      </c>
      <c r="C1152" s="4">
        <v>2.8766699999999998</v>
      </c>
      <c r="D1152" s="4">
        <v>5.53667</v>
      </c>
      <c r="E1152" s="4">
        <v>32.9</v>
      </c>
      <c r="F1152" s="3">
        <v>5.16</v>
      </c>
    </row>
    <row r="1153" spans="1:6" x14ac:dyDescent="0.35">
      <c r="A1153" s="2">
        <v>1966.12</v>
      </c>
      <c r="B1153" s="3">
        <v>81.33</v>
      </c>
      <c r="C1153" s="4">
        <v>2.87</v>
      </c>
      <c r="D1153" s="4">
        <v>5.55</v>
      </c>
      <c r="E1153" s="4">
        <v>32.9</v>
      </c>
      <c r="F1153" s="3">
        <v>4.84</v>
      </c>
    </row>
    <row r="1154" spans="1:6" x14ac:dyDescent="0.35">
      <c r="A1154" s="2">
        <v>1967.01</v>
      </c>
      <c r="B1154" s="3">
        <v>84.45</v>
      </c>
      <c r="C1154" s="4">
        <v>2.88</v>
      </c>
      <c r="D1154" s="4">
        <v>5.5166700000000004</v>
      </c>
      <c r="E1154" s="4">
        <v>32.9</v>
      </c>
      <c r="F1154" s="3">
        <v>4.58</v>
      </c>
    </row>
    <row r="1155" spans="1:6" x14ac:dyDescent="0.35">
      <c r="A1155" s="2">
        <v>1967.02</v>
      </c>
      <c r="B1155" s="3">
        <v>87.36</v>
      </c>
      <c r="C1155" s="4">
        <v>2.89</v>
      </c>
      <c r="D1155" s="4">
        <v>5.4833299999999996</v>
      </c>
      <c r="E1155" s="4">
        <v>32.9</v>
      </c>
      <c r="F1155" s="3">
        <v>4.63</v>
      </c>
    </row>
    <row r="1156" spans="1:6" x14ac:dyDescent="0.35">
      <c r="A1156" s="2">
        <v>1967.03</v>
      </c>
      <c r="B1156" s="3">
        <v>89.42</v>
      </c>
      <c r="C1156" s="4">
        <v>2.9</v>
      </c>
      <c r="D1156" s="4">
        <v>5.45</v>
      </c>
      <c r="E1156" s="4">
        <v>33</v>
      </c>
      <c r="F1156" s="3">
        <v>4.54</v>
      </c>
    </row>
    <row r="1157" spans="1:6" x14ac:dyDescent="0.35">
      <c r="A1157" s="2">
        <v>1967.04</v>
      </c>
      <c r="B1157" s="3">
        <v>90.96</v>
      </c>
      <c r="C1157" s="4">
        <v>2.9</v>
      </c>
      <c r="D1157" s="4">
        <v>5.41</v>
      </c>
      <c r="E1157" s="4">
        <v>33.1</v>
      </c>
      <c r="F1157" s="3">
        <v>4.59</v>
      </c>
    </row>
    <row r="1158" spans="1:6" x14ac:dyDescent="0.35">
      <c r="A1158" s="2">
        <v>1967.05</v>
      </c>
      <c r="B1158" s="3">
        <v>92.59</v>
      </c>
      <c r="C1158" s="4">
        <v>2.9</v>
      </c>
      <c r="D1158" s="4">
        <v>5.37</v>
      </c>
      <c r="E1158" s="4">
        <v>33.200000000000003</v>
      </c>
      <c r="F1158" s="3">
        <v>4.8499999999999996</v>
      </c>
    </row>
    <row r="1159" spans="1:6" x14ac:dyDescent="0.35">
      <c r="A1159" s="2">
        <v>1967.06</v>
      </c>
      <c r="B1159" s="3">
        <v>91.43</v>
      </c>
      <c r="C1159" s="4">
        <v>2.9</v>
      </c>
      <c r="D1159" s="4">
        <v>5.33</v>
      </c>
      <c r="E1159" s="4">
        <v>33.299999999999997</v>
      </c>
      <c r="F1159" s="3">
        <v>5.0199999999999996</v>
      </c>
    </row>
    <row r="1160" spans="1:6" x14ac:dyDescent="0.35">
      <c r="A1160" s="2">
        <v>1967.07</v>
      </c>
      <c r="B1160" s="3">
        <v>93.01</v>
      </c>
      <c r="C1160" s="4">
        <v>2.9066700000000001</v>
      </c>
      <c r="D1160" s="4">
        <v>5.32</v>
      </c>
      <c r="E1160" s="4">
        <v>33.4</v>
      </c>
      <c r="F1160" s="3">
        <v>5.16</v>
      </c>
    </row>
    <row r="1161" spans="1:6" x14ac:dyDescent="0.35">
      <c r="A1161" s="2">
        <v>1967.08</v>
      </c>
      <c r="B1161" s="3">
        <v>94.49</v>
      </c>
      <c r="C1161" s="4">
        <v>2.9133300000000002</v>
      </c>
      <c r="D1161" s="4">
        <v>5.31</v>
      </c>
      <c r="E1161" s="4">
        <v>33.5</v>
      </c>
      <c r="F1161" s="3">
        <v>5.28</v>
      </c>
    </row>
    <row r="1162" spans="1:6" x14ac:dyDescent="0.35">
      <c r="A1162" s="2">
        <v>1967.09</v>
      </c>
      <c r="B1162" s="3">
        <v>95.81</v>
      </c>
      <c r="C1162" s="4">
        <v>2.92</v>
      </c>
      <c r="D1162" s="4">
        <v>5.3</v>
      </c>
      <c r="E1162" s="4">
        <v>33.6</v>
      </c>
      <c r="F1162" s="3">
        <v>5.3</v>
      </c>
    </row>
    <row r="1163" spans="1:6" x14ac:dyDescent="0.35">
      <c r="A1163" s="2">
        <v>1967.1</v>
      </c>
      <c r="B1163" s="3">
        <v>95.66</v>
      </c>
      <c r="C1163" s="4">
        <v>2.92</v>
      </c>
      <c r="D1163" s="4">
        <v>5.31</v>
      </c>
      <c r="E1163" s="4">
        <v>33.700000000000003</v>
      </c>
      <c r="F1163" s="3">
        <v>5.48</v>
      </c>
    </row>
    <row r="1164" spans="1:6" x14ac:dyDescent="0.35">
      <c r="A1164" s="2">
        <v>1967.11</v>
      </c>
      <c r="B1164" s="3">
        <v>92.66</v>
      </c>
      <c r="C1164" s="4">
        <v>2.92</v>
      </c>
      <c r="D1164" s="4">
        <v>5.32</v>
      </c>
      <c r="E1164" s="4">
        <v>33.799999999999997</v>
      </c>
      <c r="F1164" s="3">
        <v>5.75</v>
      </c>
    </row>
    <row r="1165" spans="1:6" x14ac:dyDescent="0.35">
      <c r="A1165" s="2">
        <v>1967.12</v>
      </c>
      <c r="B1165" s="3">
        <v>95.3</v>
      </c>
      <c r="C1165" s="4">
        <v>2.92</v>
      </c>
      <c r="D1165" s="4">
        <v>5.33</v>
      </c>
      <c r="E1165" s="4">
        <v>33.9</v>
      </c>
      <c r="F1165" s="3">
        <v>5.7</v>
      </c>
    </row>
    <row r="1166" spans="1:6" x14ac:dyDescent="0.35">
      <c r="A1166" s="2">
        <v>1968.01</v>
      </c>
      <c r="B1166" s="3">
        <v>95.04</v>
      </c>
      <c r="C1166" s="4">
        <v>2.93</v>
      </c>
      <c r="D1166" s="4">
        <v>5.3666700000000001</v>
      </c>
      <c r="E1166" s="4">
        <v>34.1</v>
      </c>
      <c r="F1166" s="3">
        <v>5.53</v>
      </c>
    </row>
    <row r="1167" spans="1:6" x14ac:dyDescent="0.35">
      <c r="A1167" s="2">
        <v>1968.02</v>
      </c>
      <c r="B1167" s="3">
        <v>90.75</v>
      </c>
      <c r="C1167" s="4">
        <v>2.94</v>
      </c>
      <c r="D1167" s="4">
        <v>5.4033300000000004</v>
      </c>
      <c r="E1167" s="4">
        <v>34.200000000000003</v>
      </c>
      <c r="F1167" s="3">
        <v>5.56</v>
      </c>
    </row>
    <row r="1168" spans="1:6" x14ac:dyDescent="0.35">
      <c r="A1168" s="2">
        <v>1968.03</v>
      </c>
      <c r="B1168" s="3">
        <v>89.09</v>
      </c>
      <c r="C1168" s="4">
        <v>2.95</v>
      </c>
      <c r="D1168" s="4">
        <v>5.44</v>
      </c>
      <c r="E1168" s="4">
        <v>34.299999999999997</v>
      </c>
      <c r="F1168" s="3">
        <v>5.74</v>
      </c>
    </row>
    <row r="1169" spans="1:6" x14ac:dyDescent="0.35">
      <c r="A1169" s="2">
        <v>1968.04</v>
      </c>
      <c r="B1169" s="3">
        <v>95.67</v>
      </c>
      <c r="C1169" s="4">
        <v>2.96333</v>
      </c>
      <c r="D1169" s="4">
        <v>5.4833299999999996</v>
      </c>
      <c r="E1169" s="4">
        <v>34.4</v>
      </c>
      <c r="F1169" s="3">
        <v>5.64</v>
      </c>
    </row>
    <row r="1170" spans="1:6" x14ac:dyDescent="0.35">
      <c r="A1170" s="2">
        <v>1968.05</v>
      </c>
      <c r="B1170" s="3">
        <v>97.87</v>
      </c>
      <c r="C1170" s="4">
        <v>2.9766699999999999</v>
      </c>
      <c r="D1170" s="4">
        <v>5.5266700000000002</v>
      </c>
      <c r="E1170" s="4">
        <v>34.5</v>
      </c>
      <c r="F1170" s="3">
        <v>5.87</v>
      </c>
    </row>
    <row r="1171" spans="1:6" x14ac:dyDescent="0.35">
      <c r="A1171" s="2">
        <v>1968.06</v>
      </c>
      <c r="B1171" s="3">
        <v>100.5</v>
      </c>
      <c r="C1171" s="4">
        <v>2.99</v>
      </c>
      <c r="D1171" s="4">
        <v>5.57</v>
      </c>
      <c r="E1171" s="4">
        <v>34.700000000000003</v>
      </c>
      <c r="F1171" s="3">
        <v>5.72</v>
      </c>
    </row>
    <row r="1172" spans="1:6" x14ac:dyDescent="0.35">
      <c r="A1172" s="2">
        <v>1968.07</v>
      </c>
      <c r="B1172" s="3">
        <v>100.3</v>
      </c>
      <c r="C1172" s="4">
        <v>3.0033300000000001</v>
      </c>
      <c r="D1172" s="4">
        <v>5.6</v>
      </c>
      <c r="E1172" s="4">
        <v>34.9</v>
      </c>
      <c r="F1172" s="3">
        <v>5.5</v>
      </c>
    </row>
    <row r="1173" spans="1:6" x14ac:dyDescent="0.35">
      <c r="A1173" s="2">
        <v>1968.08</v>
      </c>
      <c r="B1173" s="3">
        <v>98.11</v>
      </c>
      <c r="C1173" s="4">
        <v>3.01667</v>
      </c>
      <c r="D1173" s="4">
        <v>5.63</v>
      </c>
      <c r="E1173" s="4">
        <v>35</v>
      </c>
      <c r="F1173" s="3">
        <v>5.42</v>
      </c>
    </row>
    <row r="1174" spans="1:6" x14ac:dyDescent="0.35">
      <c r="A1174" s="2">
        <v>1968.09</v>
      </c>
      <c r="B1174" s="3">
        <v>101.3</v>
      </c>
      <c r="C1174" s="4">
        <v>3.03</v>
      </c>
      <c r="D1174" s="4">
        <v>5.66</v>
      </c>
      <c r="E1174" s="4">
        <v>35.1</v>
      </c>
      <c r="F1174" s="3">
        <v>5.46</v>
      </c>
    </row>
    <row r="1175" spans="1:6" x14ac:dyDescent="0.35">
      <c r="A1175" s="2">
        <v>1968.1</v>
      </c>
      <c r="B1175" s="3">
        <v>103.8</v>
      </c>
      <c r="C1175" s="4">
        <v>3.0433300000000001</v>
      </c>
      <c r="D1175" s="4">
        <v>5.6933299999999996</v>
      </c>
      <c r="E1175" s="4">
        <v>35.299999999999997</v>
      </c>
      <c r="F1175" s="3">
        <v>5.58</v>
      </c>
    </row>
    <row r="1176" spans="1:6" x14ac:dyDescent="0.35">
      <c r="A1176" s="2">
        <v>1968.11</v>
      </c>
      <c r="B1176" s="3">
        <v>105.4</v>
      </c>
      <c r="C1176" s="4">
        <v>3.05667</v>
      </c>
      <c r="D1176" s="4">
        <v>5.7266700000000004</v>
      </c>
      <c r="E1176" s="4">
        <v>35.4</v>
      </c>
      <c r="F1176" s="3">
        <v>5.7</v>
      </c>
    </row>
    <row r="1177" spans="1:6" x14ac:dyDescent="0.35">
      <c r="A1177" s="2">
        <v>1968.12</v>
      </c>
      <c r="B1177" s="3">
        <v>106.5</v>
      </c>
      <c r="C1177" s="4">
        <v>3.07</v>
      </c>
      <c r="D1177" s="4">
        <v>5.76</v>
      </c>
      <c r="E1177" s="4">
        <v>35.5</v>
      </c>
      <c r="F1177" s="3">
        <v>6.03</v>
      </c>
    </row>
    <row r="1178" spans="1:6" x14ac:dyDescent="0.35">
      <c r="A1178" s="2">
        <v>1969.01</v>
      </c>
      <c r="B1178" s="3">
        <v>102</v>
      </c>
      <c r="C1178" s="4">
        <v>3.08</v>
      </c>
      <c r="D1178" s="4">
        <v>5.78</v>
      </c>
      <c r="E1178" s="4">
        <v>35.6</v>
      </c>
      <c r="F1178" s="3">
        <v>6.04</v>
      </c>
    </row>
    <row r="1179" spans="1:6" x14ac:dyDescent="0.35">
      <c r="A1179" s="2">
        <v>1969.02</v>
      </c>
      <c r="B1179" s="3">
        <v>101.5</v>
      </c>
      <c r="C1179" s="4">
        <v>3.09</v>
      </c>
      <c r="D1179" s="4">
        <v>5.8</v>
      </c>
      <c r="E1179" s="4">
        <v>35.799999999999997</v>
      </c>
      <c r="F1179" s="3">
        <v>6.19</v>
      </c>
    </row>
    <row r="1180" spans="1:6" x14ac:dyDescent="0.35">
      <c r="A1180" s="2">
        <v>1969.03</v>
      </c>
      <c r="B1180" s="3">
        <v>99.3</v>
      </c>
      <c r="C1180" s="4">
        <v>3.1</v>
      </c>
      <c r="D1180" s="4">
        <v>5.82</v>
      </c>
      <c r="E1180" s="4">
        <v>36.1</v>
      </c>
      <c r="F1180" s="3">
        <v>6.3</v>
      </c>
    </row>
    <row r="1181" spans="1:6" x14ac:dyDescent="0.35">
      <c r="A1181" s="2">
        <v>1969.04</v>
      </c>
      <c r="B1181" s="3">
        <v>101.3</v>
      </c>
      <c r="C1181" s="4">
        <v>3.11</v>
      </c>
      <c r="D1181" s="4">
        <v>5.82667</v>
      </c>
      <c r="E1181" s="4">
        <v>36.299999999999997</v>
      </c>
      <c r="F1181" s="3">
        <v>6.17</v>
      </c>
    </row>
    <row r="1182" spans="1:6" x14ac:dyDescent="0.35">
      <c r="A1182" s="2">
        <v>1969.05</v>
      </c>
      <c r="B1182" s="3">
        <v>104.6</v>
      </c>
      <c r="C1182" s="4">
        <v>3.12</v>
      </c>
      <c r="D1182" s="4">
        <v>5.8333300000000001</v>
      </c>
      <c r="E1182" s="4">
        <v>36.4</v>
      </c>
      <c r="F1182" s="3">
        <v>6.32</v>
      </c>
    </row>
    <row r="1183" spans="1:6" x14ac:dyDescent="0.35">
      <c r="A1183" s="2">
        <v>1969.06</v>
      </c>
      <c r="B1183" s="3">
        <v>99.14</v>
      </c>
      <c r="C1183" s="4">
        <v>3.13</v>
      </c>
      <c r="D1183" s="4">
        <v>5.84</v>
      </c>
      <c r="E1183" s="4">
        <v>36.6</v>
      </c>
      <c r="F1183" s="3">
        <v>6.57</v>
      </c>
    </row>
    <row r="1184" spans="1:6" x14ac:dyDescent="0.35">
      <c r="A1184" s="2">
        <v>1969.07</v>
      </c>
      <c r="B1184" s="3">
        <v>94.71</v>
      </c>
      <c r="C1184" s="4">
        <v>3.1366700000000001</v>
      </c>
      <c r="D1184" s="4">
        <v>5.8566700000000003</v>
      </c>
      <c r="E1184" s="4">
        <v>36.799999999999997</v>
      </c>
      <c r="F1184" s="3">
        <v>6.72</v>
      </c>
    </row>
    <row r="1185" spans="1:6" x14ac:dyDescent="0.35">
      <c r="A1185" s="2">
        <v>1969.08</v>
      </c>
      <c r="B1185" s="3">
        <v>94.18</v>
      </c>
      <c r="C1185" s="4">
        <v>3.1433300000000002</v>
      </c>
      <c r="D1185" s="4">
        <v>5.8733300000000002</v>
      </c>
      <c r="E1185" s="4">
        <v>37</v>
      </c>
      <c r="F1185" s="3">
        <v>6.69</v>
      </c>
    </row>
    <row r="1186" spans="1:6" x14ac:dyDescent="0.35">
      <c r="A1186" s="2">
        <v>1969.09</v>
      </c>
      <c r="B1186" s="3">
        <v>94.51</v>
      </c>
      <c r="C1186" s="4">
        <v>3.15</v>
      </c>
      <c r="D1186" s="4">
        <v>5.89</v>
      </c>
      <c r="E1186" s="4">
        <v>37.1</v>
      </c>
      <c r="F1186" s="3">
        <v>7.16</v>
      </c>
    </row>
    <row r="1187" spans="1:6" x14ac:dyDescent="0.35">
      <c r="A1187" s="2">
        <v>1969.1</v>
      </c>
      <c r="B1187" s="3">
        <v>95.52</v>
      </c>
      <c r="C1187" s="4">
        <v>3.15333</v>
      </c>
      <c r="D1187" s="4">
        <v>5.8533299999999997</v>
      </c>
      <c r="E1187" s="4">
        <v>37.299999999999997</v>
      </c>
      <c r="F1187" s="3">
        <v>7.1</v>
      </c>
    </row>
    <row r="1188" spans="1:6" x14ac:dyDescent="0.35">
      <c r="A1188" s="2">
        <v>1969.11</v>
      </c>
      <c r="B1188" s="3">
        <v>96.21</v>
      </c>
      <c r="C1188" s="4">
        <v>3.1566700000000001</v>
      </c>
      <c r="D1188" s="4">
        <v>5.8166700000000002</v>
      </c>
      <c r="E1188" s="4">
        <v>37.5</v>
      </c>
      <c r="F1188" s="3">
        <v>7.14</v>
      </c>
    </row>
    <row r="1189" spans="1:6" x14ac:dyDescent="0.35">
      <c r="A1189" s="2">
        <v>1969.12</v>
      </c>
      <c r="B1189" s="3">
        <v>91.11</v>
      </c>
      <c r="C1189" s="4">
        <v>3.16</v>
      </c>
      <c r="D1189" s="4">
        <v>5.78</v>
      </c>
      <c r="E1189" s="4">
        <v>37.700000000000003</v>
      </c>
      <c r="F1189" s="3">
        <v>7.65</v>
      </c>
    </row>
    <row r="1190" spans="1:6" x14ac:dyDescent="0.35">
      <c r="A1190" s="2">
        <v>1970.01</v>
      </c>
      <c r="B1190" s="3">
        <v>90.31</v>
      </c>
      <c r="C1190" s="4">
        <v>3.1633300000000002</v>
      </c>
      <c r="D1190" s="4">
        <v>5.73</v>
      </c>
      <c r="E1190" s="4">
        <v>37.799999999999997</v>
      </c>
      <c r="F1190" s="3">
        <v>7.79</v>
      </c>
    </row>
    <row r="1191" spans="1:6" x14ac:dyDescent="0.35">
      <c r="A1191" s="2">
        <v>1970.02</v>
      </c>
      <c r="B1191" s="3">
        <v>87.16</v>
      </c>
      <c r="C1191" s="4">
        <v>3.1666699999999999</v>
      </c>
      <c r="D1191" s="4">
        <v>5.68</v>
      </c>
      <c r="E1191" s="4">
        <v>38</v>
      </c>
      <c r="F1191" s="3">
        <v>7.24</v>
      </c>
    </row>
    <row r="1192" spans="1:6" x14ac:dyDescent="0.35">
      <c r="A1192" s="2">
        <v>1970.03</v>
      </c>
      <c r="B1192" s="3">
        <v>88.65</v>
      </c>
      <c r="C1192" s="4">
        <v>3.17</v>
      </c>
      <c r="D1192" s="4">
        <v>5.63</v>
      </c>
      <c r="E1192" s="4">
        <v>38.200000000000003</v>
      </c>
      <c r="F1192" s="3">
        <v>7.07</v>
      </c>
    </row>
    <row r="1193" spans="1:6" x14ac:dyDescent="0.35">
      <c r="A1193" s="2">
        <v>1970.04</v>
      </c>
      <c r="B1193" s="3">
        <v>85.95</v>
      </c>
      <c r="C1193" s="4">
        <v>3.17333</v>
      </c>
      <c r="D1193" s="4">
        <v>5.5933299999999999</v>
      </c>
      <c r="E1193" s="4">
        <v>38.5</v>
      </c>
      <c r="F1193" s="3">
        <v>7.39</v>
      </c>
    </row>
    <row r="1194" spans="1:6" x14ac:dyDescent="0.35">
      <c r="A1194" s="2">
        <v>1970.05</v>
      </c>
      <c r="B1194" s="3">
        <v>76.06</v>
      </c>
      <c r="C1194" s="4">
        <v>3.1766700000000001</v>
      </c>
      <c r="D1194" s="4">
        <v>5.5566700000000004</v>
      </c>
      <c r="E1194" s="4">
        <v>38.6</v>
      </c>
      <c r="F1194" s="3">
        <v>7.91</v>
      </c>
    </row>
    <row r="1195" spans="1:6" x14ac:dyDescent="0.35">
      <c r="A1195" s="2">
        <v>1970.06</v>
      </c>
      <c r="B1195" s="3">
        <v>75.59</v>
      </c>
      <c r="C1195" s="4">
        <v>3.18</v>
      </c>
      <c r="D1195" s="4">
        <v>5.52</v>
      </c>
      <c r="E1195" s="4">
        <v>38.799999999999997</v>
      </c>
      <c r="F1195" s="3">
        <v>7.84</v>
      </c>
    </row>
    <row r="1196" spans="1:6" x14ac:dyDescent="0.35">
      <c r="A1196" s="2">
        <v>1970.07</v>
      </c>
      <c r="B1196" s="3">
        <v>75.72</v>
      </c>
      <c r="C1196" s="4">
        <v>3.1833300000000002</v>
      </c>
      <c r="D1196" s="4">
        <v>5.4666699999999997</v>
      </c>
      <c r="E1196" s="4">
        <v>39</v>
      </c>
      <c r="F1196" s="3">
        <v>7.46</v>
      </c>
    </row>
    <row r="1197" spans="1:6" x14ac:dyDescent="0.35">
      <c r="A1197" s="2">
        <v>1970.08</v>
      </c>
      <c r="B1197" s="3">
        <v>77.92</v>
      </c>
      <c r="C1197" s="4">
        <v>3.1866699999999999</v>
      </c>
      <c r="D1197" s="4">
        <v>5.4133300000000002</v>
      </c>
      <c r="E1197" s="4">
        <v>39</v>
      </c>
      <c r="F1197" s="3">
        <v>7.53</v>
      </c>
    </row>
    <row r="1198" spans="1:6" x14ac:dyDescent="0.35">
      <c r="A1198" s="2">
        <v>1970.09</v>
      </c>
      <c r="B1198" s="3">
        <v>82.58</v>
      </c>
      <c r="C1198" s="4">
        <v>3.19</v>
      </c>
      <c r="D1198" s="4">
        <v>5.36</v>
      </c>
      <c r="E1198" s="4">
        <v>39.200000000000003</v>
      </c>
      <c r="F1198" s="3">
        <v>7.39</v>
      </c>
    </row>
    <row r="1199" spans="1:6" x14ac:dyDescent="0.35">
      <c r="A1199" s="2">
        <v>1970.1</v>
      </c>
      <c r="B1199" s="3">
        <v>84.37</v>
      </c>
      <c r="C1199" s="4">
        <v>3.17333</v>
      </c>
      <c r="D1199" s="4">
        <v>5.2833300000000003</v>
      </c>
      <c r="E1199" s="4">
        <v>39.4</v>
      </c>
      <c r="F1199" s="3">
        <v>7.33</v>
      </c>
    </row>
    <row r="1200" spans="1:6" x14ac:dyDescent="0.35">
      <c r="A1200" s="2">
        <v>1970.11</v>
      </c>
      <c r="B1200" s="3">
        <v>84.28</v>
      </c>
      <c r="C1200" s="4">
        <v>3.1566700000000001</v>
      </c>
      <c r="D1200" s="4">
        <v>5.2066699999999999</v>
      </c>
      <c r="E1200" s="4">
        <v>39.6</v>
      </c>
      <c r="F1200" s="3">
        <v>6.84</v>
      </c>
    </row>
    <row r="1201" spans="1:6" x14ac:dyDescent="0.35">
      <c r="A1201" s="2">
        <v>1970.12</v>
      </c>
      <c r="B1201" s="3">
        <v>90.05</v>
      </c>
      <c r="C1201" s="4">
        <v>3.14</v>
      </c>
      <c r="D1201" s="4">
        <v>5.13</v>
      </c>
      <c r="E1201" s="4">
        <v>39.799999999999997</v>
      </c>
      <c r="F1201" s="3">
        <v>6.39</v>
      </c>
    </row>
    <row r="1202" spans="1:6" x14ac:dyDescent="0.35">
      <c r="A1202" s="2">
        <v>1971.01</v>
      </c>
      <c r="B1202" s="3">
        <v>93.49</v>
      </c>
      <c r="C1202" s="4">
        <v>3.13</v>
      </c>
      <c r="D1202" s="4">
        <v>5.16</v>
      </c>
      <c r="E1202" s="4">
        <v>39.799999999999997</v>
      </c>
      <c r="F1202" s="3">
        <v>6.24</v>
      </c>
    </row>
    <row r="1203" spans="1:6" x14ac:dyDescent="0.35">
      <c r="A1203" s="2">
        <v>1971.02</v>
      </c>
      <c r="B1203" s="3">
        <v>97.11</v>
      </c>
      <c r="C1203" s="4">
        <v>3.12</v>
      </c>
      <c r="D1203" s="4">
        <v>5.19</v>
      </c>
      <c r="E1203" s="4">
        <v>39.9</v>
      </c>
      <c r="F1203" s="3">
        <v>6.11</v>
      </c>
    </row>
    <row r="1204" spans="1:6" x14ac:dyDescent="0.35">
      <c r="A1204" s="2">
        <v>1971.03</v>
      </c>
      <c r="B1204" s="3">
        <v>99.6</v>
      </c>
      <c r="C1204" s="4">
        <v>3.11</v>
      </c>
      <c r="D1204" s="4">
        <v>5.22</v>
      </c>
      <c r="E1204" s="4">
        <v>40</v>
      </c>
      <c r="F1204" s="3">
        <v>5.7</v>
      </c>
    </row>
    <row r="1205" spans="1:6" x14ac:dyDescent="0.35">
      <c r="A1205" s="2">
        <v>1971.04</v>
      </c>
      <c r="B1205" s="3">
        <v>103</v>
      </c>
      <c r="C1205" s="4">
        <v>3.1066699999999998</v>
      </c>
      <c r="D1205" s="4">
        <v>5.2533300000000001</v>
      </c>
      <c r="E1205" s="4">
        <v>40.1</v>
      </c>
      <c r="F1205" s="3">
        <v>5.83</v>
      </c>
    </row>
    <row r="1206" spans="1:6" x14ac:dyDescent="0.35">
      <c r="A1206" s="2">
        <v>1971.05</v>
      </c>
      <c r="B1206" s="3">
        <v>101.6</v>
      </c>
      <c r="C1206" s="4">
        <v>3.1033300000000001</v>
      </c>
      <c r="D1206" s="4">
        <v>5.28667</v>
      </c>
      <c r="E1206" s="4">
        <v>40.299999999999997</v>
      </c>
      <c r="F1206" s="3">
        <v>6.39</v>
      </c>
    </row>
    <row r="1207" spans="1:6" x14ac:dyDescent="0.35">
      <c r="A1207" s="2">
        <v>1971.06</v>
      </c>
      <c r="B1207" s="3">
        <v>99.72</v>
      </c>
      <c r="C1207" s="4">
        <v>3.1</v>
      </c>
      <c r="D1207" s="4">
        <v>5.32</v>
      </c>
      <c r="E1207" s="4">
        <v>40.6</v>
      </c>
      <c r="F1207" s="3">
        <v>6.52</v>
      </c>
    </row>
    <row r="1208" spans="1:6" x14ac:dyDescent="0.35">
      <c r="A1208" s="2">
        <v>1971.07</v>
      </c>
      <c r="B1208" s="3">
        <v>99</v>
      </c>
      <c r="C1208" s="4">
        <v>3.09667</v>
      </c>
      <c r="D1208" s="4">
        <v>5.3566700000000003</v>
      </c>
      <c r="E1208" s="4">
        <v>40.700000000000003</v>
      </c>
      <c r="F1208" s="3">
        <v>6.73</v>
      </c>
    </row>
    <row r="1209" spans="1:6" x14ac:dyDescent="0.35">
      <c r="A1209" s="2">
        <v>1971.08</v>
      </c>
      <c r="B1209" s="3">
        <v>97.24</v>
      </c>
      <c r="C1209" s="4">
        <v>3.0933299999999999</v>
      </c>
      <c r="D1209" s="4">
        <v>5.3933299999999997</v>
      </c>
      <c r="E1209" s="4">
        <v>40.799999999999997</v>
      </c>
      <c r="F1209" s="3">
        <v>6.58</v>
      </c>
    </row>
    <row r="1210" spans="1:6" x14ac:dyDescent="0.35">
      <c r="A1210" s="2">
        <v>1971.09</v>
      </c>
      <c r="B1210" s="3">
        <v>99.4</v>
      </c>
      <c r="C1210" s="4">
        <v>3.09</v>
      </c>
      <c r="D1210" s="4">
        <v>5.43</v>
      </c>
      <c r="E1210" s="4">
        <v>40.799999999999997</v>
      </c>
      <c r="F1210" s="3">
        <v>6.14</v>
      </c>
    </row>
    <row r="1211" spans="1:6" x14ac:dyDescent="0.35">
      <c r="A1211" s="2">
        <v>1971.1</v>
      </c>
      <c r="B1211" s="3">
        <v>97.29</v>
      </c>
      <c r="C1211" s="4">
        <v>3.0833300000000001</v>
      </c>
      <c r="D1211" s="4">
        <v>5.52</v>
      </c>
      <c r="E1211" s="4">
        <v>40.9</v>
      </c>
      <c r="F1211" s="3">
        <v>5.93</v>
      </c>
    </row>
    <row r="1212" spans="1:6" x14ac:dyDescent="0.35">
      <c r="A1212" s="2">
        <v>1971.11</v>
      </c>
      <c r="B1212" s="3">
        <v>92.78</v>
      </c>
      <c r="C1212" s="4">
        <v>3.07667</v>
      </c>
      <c r="D1212" s="4">
        <v>5.61</v>
      </c>
      <c r="E1212" s="4">
        <v>40.9</v>
      </c>
      <c r="F1212" s="3">
        <v>5.81</v>
      </c>
    </row>
    <row r="1213" spans="1:6" x14ac:dyDescent="0.35">
      <c r="A1213" s="2">
        <v>1971.12</v>
      </c>
      <c r="B1213" s="3">
        <v>99.17</v>
      </c>
      <c r="C1213" s="4">
        <v>3.07</v>
      </c>
      <c r="D1213" s="4">
        <v>5.7</v>
      </c>
      <c r="E1213" s="4">
        <v>41.1</v>
      </c>
      <c r="F1213" s="3">
        <v>5.93</v>
      </c>
    </row>
    <row r="1214" spans="1:6" x14ac:dyDescent="0.35">
      <c r="A1214" s="2">
        <v>1972.01</v>
      </c>
      <c r="B1214" s="3">
        <v>103.3</v>
      </c>
      <c r="C1214" s="4">
        <v>3.07</v>
      </c>
      <c r="D1214" s="4">
        <v>5.7366700000000002</v>
      </c>
      <c r="E1214" s="4">
        <v>41.1</v>
      </c>
      <c r="F1214" s="3">
        <v>5.95</v>
      </c>
    </row>
    <row r="1215" spans="1:6" x14ac:dyDescent="0.35">
      <c r="A1215" s="2">
        <v>1972.02</v>
      </c>
      <c r="B1215" s="3">
        <v>105.2</v>
      </c>
      <c r="C1215" s="4">
        <v>3.07</v>
      </c>
      <c r="D1215" s="4">
        <v>5.7733299999999996</v>
      </c>
      <c r="E1215" s="4">
        <v>41.3</v>
      </c>
      <c r="F1215" s="3">
        <v>6.08</v>
      </c>
    </row>
    <row r="1216" spans="1:6" x14ac:dyDescent="0.35">
      <c r="A1216" s="2">
        <v>1972.03</v>
      </c>
      <c r="B1216" s="3">
        <v>107.7</v>
      </c>
      <c r="C1216" s="4">
        <v>3.07</v>
      </c>
      <c r="D1216" s="4">
        <v>5.81</v>
      </c>
      <c r="E1216" s="4">
        <v>41.4</v>
      </c>
      <c r="F1216" s="3">
        <v>6.07</v>
      </c>
    </row>
    <row r="1217" spans="1:6" x14ac:dyDescent="0.35">
      <c r="A1217" s="2">
        <v>1972.04</v>
      </c>
      <c r="B1217" s="3">
        <v>108.8</v>
      </c>
      <c r="C1217" s="4">
        <v>3.07</v>
      </c>
      <c r="D1217" s="4">
        <v>5.8633300000000004</v>
      </c>
      <c r="E1217" s="4">
        <v>41.5</v>
      </c>
      <c r="F1217" s="3">
        <v>6.19</v>
      </c>
    </row>
    <row r="1218" spans="1:6" x14ac:dyDescent="0.35">
      <c r="A1218" s="2">
        <v>1972.05</v>
      </c>
      <c r="B1218" s="3">
        <v>107.7</v>
      </c>
      <c r="C1218" s="4">
        <v>3.07</v>
      </c>
      <c r="D1218" s="4">
        <v>5.9166699999999999</v>
      </c>
      <c r="E1218" s="4">
        <v>41.6</v>
      </c>
      <c r="F1218" s="3">
        <v>6.13</v>
      </c>
    </row>
    <row r="1219" spans="1:6" x14ac:dyDescent="0.35">
      <c r="A1219" s="2">
        <v>1972.06</v>
      </c>
      <c r="B1219" s="3">
        <v>108</v>
      </c>
      <c r="C1219" s="4">
        <v>3.07</v>
      </c>
      <c r="D1219" s="4">
        <v>5.97</v>
      </c>
      <c r="E1219" s="4">
        <v>41.7</v>
      </c>
      <c r="F1219" s="3">
        <v>6.11</v>
      </c>
    </row>
    <row r="1220" spans="1:6" x14ac:dyDescent="0.35">
      <c r="A1220" s="2">
        <v>1972.07</v>
      </c>
      <c r="B1220" s="3">
        <v>107.2</v>
      </c>
      <c r="C1220" s="4">
        <v>3.0733299999999999</v>
      </c>
      <c r="D1220" s="4">
        <v>6.0266700000000002</v>
      </c>
      <c r="E1220" s="4">
        <v>41.9</v>
      </c>
      <c r="F1220" s="3">
        <v>6.11</v>
      </c>
    </row>
    <row r="1221" spans="1:6" x14ac:dyDescent="0.35">
      <c r="A1221" s="2">
        <v>1972.08</v>
      </c>
      <c r="B1221" s="3">
        <v>111</v>
      </c>
      <c r="C1221" s="4">
        <v>3.07667</v>
      </c>
      <c r="D1221" s="4">
        <v>6.0833300000000001</v>
      </c>
      <c r="E1221" s="4">
        <v>42</v>
      </c>
      <c r="F1221" s="3">
        <v>6.21</v>
      </c>
    </row>
    <row r="1222" spans="1:6" x14ac:dyDescent="0.35">
      <c r="A1222" s="2">
        <v>1972.09</v>
      </c>
      <c r="B1222" s="3">
        <v>109.4</v>
      </c>
      <c r="C1222" s="4">
        <v>3.08</v>
      </c>
      <c r="D1222" s="4">
        <v>6.14</v>
      </c>
      <c r="E1222" s="4">
        <v>42.1</v>
      </c>
      <c r="F1222" s="3">
        <v>6.55</v>
      </c>
    </row>
    <row r="1223" spans="1:6" x14ac:dyDescent="0.35">
      <c r="A1223" s="2">
        <v>1972.1</v>
      </c>
      <c r="B1223" s="3">
        <v>109.6</v>
      </c>
      <c r="C1223" s="4">
        <v>3.1033300000000001</v>
      </c>
      <c r="D1223" s="4">
        <v>6.2333299999999996</v>
      </c>
      <c r="E1223" s="4">
        <v>42.3</v>
      </c>
      <c r="F1223" s="3">
        <v>6.48</v>
      </c>
    </row>
    <row r="1224" spans="1:6" x14ac:dyDescent="0.35">
      <c r="A1224" s="2">
        <v>1972.11</v>
      </c>
      <c r="B1224" s="3">
        <v>115.1</v>
      </c>
      <c r="C1224" s="4">
        <v>3.1266699999999998</v>
      </c>
      <c r="D1224" s="4">
        <v>6.32667</v>
      </c>
      <c r="E1224" s="4">
        <v>42.4</v>
      </c>
      <c r="F1224" s="3">
        <v>6.28</v>
      </c>
    </row>
    <row r="1225" spans="1:6" x14ac:dyDescent="0.35">
      <c r="A1225" s="2">
        <v>1972.12</v>
      </c>
      <c r="B1225" s="3">
        <v>117.5</v>
      </c>
      <c r="C1225" s="4">
        <v>3.15</v>
      </c>
      <c r="D1225" s="4">
        <v>6.42</v>
      </c>
      <c r="E1225" s="4">
        <v>42.5</v>
      </c>
      <c r="F1225" s="3">
        <v>6.36</v>
      </c>
    </row>
    <row r="1226" spans="1:6" x14ac:dyDescent="0.35">
      <c r="A1226" s="2">
        <v>1973.01</v>
      </c>
      <c r="B1226" s="3">
        <v>118.4</v>
      </c>
      <c r="C1226" s="4">
        <v>3.1566700000000001</v>
      </c>
      <c r="D1226" s="4">
        <v>6.5466699999999998</v>
      </c>
      <c r="E1226" s="4">
        <v>42.6</v>
      </c>
      <c r="F1226" s="3">
        <v>6.46</v>
      </c>
    </row>
    <row r="1227" spans="1:6" x14ac:dyDescent="0.35">
      <c r="A1227" s="2">
        <v>1973.02</v>
      </c>
      <c r="B1227" s="3">
        <v>114.2</v>
      </c>
      <c r="C1227" s="4">
        <v>3.1633300000000002</v>
      </c>
      <c r="D1227" s="4">
        <v>6.67333</v>
      </c>
      <c r="E1227" s="4">
        <v>42.9</v>
      </c>
      <c r="F1227" s="3">
        <v>6.64</v>
      </c>
    </row>
    <row r="1228" spans="1:6" x14ac:dyDescent="0.35">
      <c r="A1228" s="2">
        <v>1973.03</v>
      </c>
      <c r="B1228" s="3">
        <v>112.4</v>
      </c>
      <c r="C1228" s="4">
        <v>3.17</v>
      </c>
      <c r="D1228" s="4">
        <v>6.8</v>
      </c>
      <c r="E1228" s="4">
        <v>43.3</v>
      </c>
      <c r="F1228" s="3">
        <v>6.71</v>
      </c>
    </row>
    <row r="1229" spans="1:6" x14ac:dyDescent="0.35">
      <c r="A1229" s="2">
        <v>1973.04</v>
      </c>
      <c r="B1229" s="3">
        <v>110.3</v>
      </c>
      <c r="C1229" s="4">
        <v>3.1866699999999999</v>
      </c>
      <c r="D1229" s="4">
        <v>6.9433299999999996</v>
      </c>
      <c r="E1229" s="4">
        <v>43.6</v>
      </c>
      <c r="F1229" s="3">
        <v>6.67</v>
      </c>
    </row>
    <row r="1230" spans="1:6" x14ac:dyDescent="0.35">
      <c r="A1230" s="2">
        <v>1973.05</v>
      </c>
      <c r="B1230" s="3">
        <v>107.2</v>
      </c>
      <c r="C1230" s="4">
        <v>3.2033299999999998</v>
      </c>
      <c r="D1230" s="4">
        <v>7.0866699999999998</v>
      </c>
      <c r="E1230" s="4">
        <v>43.9</v>
      </c>
      <c r="F1230" s="3">
        <v>6.85</v>
      </c>
    </row>
    <row r="1231" spans="1:6" x14ac:dyDescent="0.35">
      <c r="A1231" s="2">
        <v>1973.06</v>
      </c>
      <c r="B1231" s="3">
        <v>104.8</v>
      </c>
      <c r="C1231" s="4">
        <v>3.22</v>
      </c>
      <c r="D1231" s="4">
        <v>7.23</v>
      </c>
      <c r="E1231" s="4">
        <v>44.2</v>
      </c>
      <c r="F1231" s="3">
        <v>6.9</v>
      </c>
    </row>
    <row r="1232" spans="1:6" x14ac:dyDescent="0.35">
      <c r="A1232" s="2">
        <v>1973.07</v>
      </c>
      <c r="B1232" s="3">
        <v>105.8</v>
      </c>
      <c r="C1232" s="4">
        <v>3.2366700000000002</v>
      </c>
      <c r="D1232" s="4">
        <v>7.3833299999999999</v>
      </c>
      <c r="E1232" s="4">
        <v>44.3</v>
      </c>
      <c r="F1232" s="3">
        <v>7.13</v>
      </c>
    </row>
    <row r="1233" spans="1:6" x14ac:dyDescent="0.35">
      <c r="A1233" s="2">
        <v>1973.08</v>
      </c>
      <c r="B1233" s="3">
        <v>103.8</v>
      </c>
      <c r="C1233" s="4">
        <v>3.2533300000000001</v>
      </c>
      <c r="D1233" s="4">
        <v>7.53667</v>
      </c>
      <c r="E1233" s="4">
        <v>45.1</v>
      </c>
      <c r="F1233" s="3">
        <v>7.4</v>
      </c>
    </row>
    <row r="1234" spans="1:6" x14ac:dyDescent="0.35">
      <c r="A1234" s="2">
        <v>1973.09</v>
      </c>
      <c r="B1234" s="3">
        <v>105.6</v>
      </c>
      <c r="C1234" s="4">
        <v>3.27</v>
      </c>
      <c r="D1234" s="4">
        <v>7.69</v>
      </c>
      <c r="E1234" s="4">
        <v>45.2</v>
      </c>
      <c r="F1234" s="3">
        <v>7.09</v>
      </c>
    </row>
    <row r="1235" spans="1:6" x14ac:dyDescent="0.35">
      <c r="A1235" s="2">
        <v>1973.1</v>
      </c>
      <c r="B1235" s="3">
        <v>109.8</v>
      </c>
      <c r="C1235" s="4">
        <v>3.30667</v>
      </c>
      <c r="D1235" s="4">
        <v>7.8466699999999996</v>
      </c>
      <c r="E1235" s="4">
        <v>45.6</v>
      </c>
      <c r="F1235" s="3">
        <v>6.79</v>
      </c>
    </row>
    <row r="1236" spans="1:6" x14ac:dyDescent="0.35">
      <c r="A1236" s="2">
        <v>1973.11</v>
      </c>
      <c r="B1236" s="3">
        <v>102</v>
      </c>
      <c r="C1236" s="4">
        <v>3.3433299999999999</v>
      </c>
      <c r="D1236" s="4">
        <v>8.0033300000000001</v>
      </c>
      <c r="E1236" s="4">
        <v>45.9</v>
      </c>
      <c r="F1236" s="3">
        <v>6.73</v>
      </c>
    </row>
    <row r="1237" spans="1:6" x14ac:dyDescent="0.35">
      <c r="A1237" s="2">
        <v>1973.12</v>
      </c>
      <c r="B1237" s="3">
        <v>94.78</v>
      </c>
      <c r="C1237" s="4">
        <v>3.38</v>
      </c>
      <c r="D1237" s="4">
        <v>8.16</v>
      </c>
      <c r="E1237" s="4">
        <v>46.2</v>
      </c>
      <c r="F1237" s="3">
        <v>6.74</v>
      </c>
    </row>
    <row r="1238" spans="1:6" x14ac:dyDescent="0.35">
      <c r="A1238" s="2">
        <v>1974.01</v>
      </c>
      <c r="B1238" s="3">
        <v>96.11</v>
      </c>
      <c r="C1238" s="4">
        <v>3.4</v>
      </c>
      <c r="D1238" s="4">
        <v>8.2266700000000004</v>
      </c>
      <c r="E1238" s="4">
        <v>46.6</v>
      </c>
      <c r="F1238" s="3">
        <v>6.99</v>
      </c>
    </row>
    <row r="1239" spans="1:6" x14ac:dyDescent="0.35">
      <c r="A1239" s="2">
        <v>1974.02</v>
      </c>
      <c r="B1239" s="3">
        <v>93.45</v>
      </c>
      <c r="C1239" s="4">
        <v>3.42</v>
      </c>
      <c r="D1239" s="4">
        <v>8.2933299999999992</v>
      </c>
      <c r="E1239" s="4">
        <v>47.2</v>
      </c>
      <c r="F1239" s="3">
        <v>6.96</v>
      </c>
    </row>
    <row r="1240" spans="1:6" x14ac:dyDescent="0.35">
      <c r="A1240" s="2">
        <v>1974.03</v>
      </c>
      <c r="B1240" s="3">
        <v>97.44</v>
      </c>
      <c r="C1240" s="4">
        <v>3.44</v>
      </c>
      <c r="D1240" s="4">
        <v>8.36</v>
      </c>
      <c r="E1240" s="4">
        <v>47.8</v>
      </c>
      <c r="F1240" s="3">
        <v>7.21</v>
      </c>
    </row>
    <row r="1241" spans="1:6" x14ac:dyDescent="0.35">
      <c r="A1241" s="2">
        <v>1974.04</v>
      </c>
      <c r="B1241" s="3">
        <v>92.46</v>
      </c>
      <c r="C1241" s="4">
        <v>3.46</v>
      </c>
      <c r="D1241" s="4">
        <v>8.4866700000000002</v>
      </c>
      <c r="E1241" s="4">
        <v>48</v>
      </c>
      <c r="F1241" s="3">
        <v>7.51</v>
      </c>
    </row>
    <row r="1242" spans="1:6" x14ac:dyDescent="0.35">
      <c r="A1242" s="2">
        <v>1974.05</v>
      </c>
      <c r="B1242" s="3">
        <v>89.67</v>
      </c>
      <c r="C1242" s="4">
        <v>3.48</v>
      </c>
      <c r="D1242" s="4">
        <v>8.6133299999999995</v>
      </c>
      <c r="E1242" s="4">
        <v>48.6</v>
      </c>
      <c r="F1242" s="3">
        <v>7.58</v>
      </c>
    </row>
    <row r="1243" spans="1:6" x14ac:dyDescent="0.35">
      <c r="A1243" s="2">
        <v>1974.06</v>
      </c>
      <c r="B1243" s="3">
        <v>89.79</v>
      </c>
      <c r="C1243" s="4">
        <v>3.5</v>
      </c>
      <c r="D1243" s="4">
        <v>8.74</v>
      </c>
      <c r="E1243" s="4">
        <v>49</v>
      </c>
      <c r="F1243" s="3">
        <v>7.54</v>
      </c>
    </row>
    <row r="1244" spans="1:6" x14ac:dyDescent="0.35">
      <c r="A1244" s="2">
        <v>1974.07</v>
      </c>
      <c r="B1244" s="3">
        <v>79.31</v>
      </c>
      <c r="C1244" s="4">
        <v>3.53</v>
      </c>
      <c r="D1244" s="4">
        <v>8.8633299999999995</v>
      </c>
      <c r="E1244" s="4">
        <v>49.4</v>
      </c>
      <c r="F1244" s="3">
        <v>7.81</v>
      </c>
    </row>
    <row r="1245" spans="1:6" x14ac:dyDescent="0.35">
      <c r="A1245" s="2">
        <v>1974.08</v>
      </c>
      <c r="B1245" s="3">
        <v>76.03</v>
      </c>
      <c r="C1245" s="4">
        <v>3.56</v>
      </c>
      <c r="D1245" s="4">
        <v>8.9866700000000002</v>
      </c>
      <c r="E1245" s="4">
        <v>50</v>
      </c>
      <c r="F1245" s="3">
        <v>8.0399999999999991</v>
      </c>
    </row>
    <row r="1246" spans="1:6" x14ac:dyDescent="0.35">
      <c r="A1246" s="2">
        <v>1974.09</v>
      </c>
      <c r="B1246" s="3">
        <v>68.12</v>
      </c>
      <c r="C1246" s="4">
        <v>3.59</v>
      </c>
      <c r="D1246" s="4">
        <v>9.11</v>
      </c>
      <c r="E1246" s="4">
        <v>50.6</v>
      </c>
      <c r="F1246" s="3">
        <v>8.0399999999999991</v>
      </c>
    </row>
    <row r="1247" spans="1:6" x14ac:dyDescent="0.35">
      <c r="A1247" s="2">
        <v>1974.1</v>
      </c>
      <c r="B1247" s="3">
        <v>69.44</v>
      </c>
      <c r="C1247" s="4">
        <v>3.5933299999999999</v>
      </c>
      <c r="D1247" s="4">
        <v>9.0366700000000009</v>
      </c>
      <c r="E1247" s="4">
        <v>51.1</v>
      </c>
      <c r="F1247" s="3">
        <v>7.9</v>
      </c>
    </row>
    <row r="1248" spans="1:6" x14ac:dyDescent="0.35">
      <c r="A1248" s="2">
        <v>1974.11</v>
      </c>
      <c r="B1248" s="3">
        <v>71.739999999999995</v>
      </c>
      <c r="C1248" s="4">
        <v>3.59667</v>
      </c>
      <c r="D1248" s="4">
        <v>8.9633299999999991</v>
      </c>
      <c r="E1248" s="4">
        <v>51.5</v>
      </c>
      <c r="F1248" s="3">
        <v>7.68</v>
      </c>
    </row>
    <row r="1249" spans="1:6" x14ac:dyDescent="0.35">
      <c r="A1249" s="2">
        <v>1974.12</v>
      </c>
      <c r="B1249" s="3">
        <v>67.069999999999993</v>
      </c>
      <c r="C1249" s="4">
        <v>3.6</v>
      </c>
      <c r="D1249" s="4">
        <v>8.89</v>
      </c>
      <c r="E1249" s="4">
        <v>51.9</v>
      </c>
      <c r="F1249" s="3">
        <v>7.43</v>
      </c>
    </row>
    <row r="1250" spans="1:6" x14ac:dyDescent="0.35">
      <c r="A1250" s="2">
        <v>1975.01</v>
      </c>
      <c r="B1250" s="3">
        <v>72.56</v>
      </c>
      <c r="C1250" s="4">
        <v>3.6233300000000002</v>
      </c>
      <c r="D1250" s="4">
        <v>8.7433300000000003</v>
      </c>
      <c r="E1250" s="4">
        <v>52.1</v>
      </c>
      <c r="F1250" s="3">
        <v>7.5</v>
      </c>
    </row>
    <row r="1251" spans="1:6" x14ac:dyDescent="0.35">
      <c r="A1251" s="2">
        <v>1975.02</v>
      </c>
      <c r="B1251" s="3">
        <v>80.099999999999994</v>
      </c>
      <c r="C1251" s="4">
        <v>3.6466699999999999</v>
      </c>
      <c r="D1251" s="4">
        <v>8.5966699999999996</v>
      </c>
      <c r="E1251" s="4">
        <v>52.5</v>
      </c>
      <c r="F1251" s="3">
        <v>7.39</v>
      </c>
    </row>
    <row r="1252" spans="1:6" x14ac:dyDescent="0.35">
      <c r="A1252" s="2">
        <v>1975.03</v>
      </c>
      <c r="B1252" s="3">
        <v>83.78</v>
      </c>
      <c r="C1252" s="4">
        <v>3.67</v>
      </c>
      <c r="D1252" s="4">
        <v>8.4499999999999993</v>
      </c>
      <c r="E1252" s="4">
        <v>52.7</v>
      </c>
      <c r="F1252" s="3">
        <v>7.73</v>
      </c>
    </row>
    <row r="1253" spans="1:6" x14ac:dyDescent="0.35">
      <c r="A1253" s="2">
        <v>1975.04</v>
      </c>
      <c r="B1253" s="3">
        <v>84.72</v>
      </c>
      <c r="C1253" s="4">
        <v>3.6833300000000002</v>
      </c>
      <c r="D1253" s="4">
        <v>8.2866700000000009</v>
      </c>
      <c r="E1253" s="4">
        <v>52.9</v>
      </c>
      <c r="F1253" s="3">
        <v>8.23</v>
      </c>
    </row>
    <row r="1254" spans="1:6" x14ac:dyDescent="0.35">
      <c r="A1254" s="2">
        <v>1975.05</v>
      </c>
      <c r="B1254" s="3">
        <v>90.1</v>
      </c>
      <c r="C1254" s="4">
        <v>3.6966700000000001</v>
      </c>
      <c r="D1254" s="4">
        <v>8.1233299999999993</v>
      </c>
      <c r="E1254" s="4">
        <v>53.2</v>
      </c>
      <c r="F1254" s="3">
        <v>8.06</v>
      </c>
    </row>
    <row r="1255" spans="1:6" x14ac:dyDescent="0.35">
      <c r="A1255" s="2">
        <v>1975.06</v>
      </c>
      <c r="B1255" s="3">
        <v>92.4</v>
      </c>
      <c r="C1255" s="4">
        <v>3.71</v>
      </c>
      <c r="D1255" s="4">
        <v>7.96</v>
      </c>
      <c r="E1255" s="4">
        <v>53.6</v>
      </c>
      <c r="F1255" s="3">
        <v>7.86</v>
      </c>
    </row>
    <row r="1256" spans="1:6" x14ac:dyDescent="0.35">
      <c r="A1256" s="2">
        <v>1975.07</v>
      </c>
      <c r="B1256" s="3">
        <v>92.49</v>
      </c>
      <c r="C1256" s="4">
        <v>3.71</v>
      </c>
      <c r="D1256" s="4">
        <v>7.8933299999999997</v>
      </c>
      <c r="E1256" s="4">
        <v>54.2</v>
      </c>
      <c r="F1256" s="3">
        <v>8.06</v>
      </c>
    </row>
    <row r="1257" spans="1:6" x14ac:dyDescent="0.35">
      <c r="A1257" s="2">
        <v>1975.08</v>
      </c>
      <c r="B1257" s="3">
        <v>85.71</v>
      </c>
      <c r="C1257" s="4">
        <v>3.71</v>
      </c>
      <c r="D1257" s="4">
        <v>7.82667</v>
      </c>
      <c r="E1257" s="4">
        <v>54.3</v>
      </c>
      <c r="F1257" s="3">
        <v>8.4</v>
      </c>
    </row>
    <row r="1258" spans="1:6" x14ac:dyDescent="0.35">
      <c r="A1258" s="2">
        <v>1975.09</v>
      </c>
      <c r="B1258" s="3">
        <v>84.67</v>
      </c>
      <c r="C1258" s="4">
        <v>3.71</v>
      </c>
      <c r="D1258" s="4">
        <v>7.76</v>
      </c>
      <c r="E1258" s="4">
        <v>54.6</v>
      </c>
      <c r="F1258" s="3">
        <v>8.43</v>
      </c>
    </row>
    <row r="1259" spans="1:6" x14ac:dyDescent="0.35">
      <c r="A1259" s="2">
        <v>1975.1</v>
      </c>
      <c r="B1259" s="3">
        <v>88.57</v>
      </c>
      <c r="C1259" s="4">
        <v>3.7</v>
      </c>
      <c r="D1259" s="4">
        <v>7.82667</v>
      </c>
      <c r="E1259" s="4">
        <v>54.9</v>
      </c>
      <c r="F1259" s="3">
        <v>8.14</v>
      </c>
    </row>
    <row r="1260" spans="1:6" x14ac:dyDescent="0.35">
      <c r="A1260" s="2">
        <v>1975.11</v>
      </c>
      <c r="B1260" s="3">
        <v>90.07</v>
      </c>
      <c r="C1260" s="4">
        <v>3.69</v>
      </c>
      <c r="D1260" s="4">
        <v>7.8933299999999997</v>
      </c>
      <c r="E1260" s="4">
        <v>55.3</v>
      </c>
      <c r="F1260" s="3">
        <v>8.0500000000000007</v>
      </c>
    </row>
    <row r="1261" spans="1:6" x14ac:dyDescent="0.35">
      <c r="A1261" s="2">
        <v>1975.12</v>
      </c>
      <c r="B1261" s="3">
        <v>88.7</v>
      </c>
      <c r="C1261" s="4">
        <v>3.68</v>
      </c>
      <c r="D1261" s="4">
        <v>7.96</v>
      </c>
      <c r="E1261" s="4">
        <v>55.5</v>
      </c>
      <c r="F1261" s="3">
        <v>8</v>
      </c>
    </row>
    <row r="1262" spans="1:6" x14ac:dyDescent="0.35">
      <c r="A1262" s="2">
        <v>1976.01</v>
      </c>
      <c r="B1262" s="3">
        <v>96.86</v>
      </c>
      <c r="C1262" s="4">
        <v>3.6833300000000002</v>
      </c>
      <c r="D1262" s="4">
        <v>8.1933299999999996</v>
      </c>
      <c r="E1262" s="4">
        <v>55.6</v>
      </c>
      <c r="F1262" s="3">
        <v>7.74</v>
      </c>
    </row>
    <row r="1263" spans="1:6" x14ac:dyDescent="0.35">
      <c r="A1263" s="2">
        <v>1976.02</v>
      </c>
      <c r="B1263" s="3">
        <v>100.6</v>
      </c>
      <c r="C1263" s="4">
        <v>3.6866699999999999</v>
      </c>
      <c r="D1263" s="4">
        <v>8.4266699999999997</v>
      </c>
      <c r="E1263" s="4">
        <v>55.8</v>
      </c>
      <c r="F1263" s="3">
        <v>7.79</v>
      </c>
    </row>
    <row r="1264" spans="1:6" x14ac:dyDescent="0.35">
      <c r="A1264" s="2">
        <v>1976.03</v>
      </c>
      <c r="B1264" s="3">
        <v>101.1</v>
      </c>
      <c r="C1264" s="4">
        <v>3.69</v>
      </c>
      <c r="D1264" s="4">
        <v>8.66</v>
      </c>
      <c r="E1264" s="4">
        <v>55.9</v>
      </c>
      <c r="F1264" s="3">
        <v>7.73</v>
      </c>
    </row>
    <row r="1265" spans="1:6" x14ac:dyDescent="0.35">
      <c r="A1265" s="2">
        <v>1976.04</v>
      </c>
      <c r="B1265" s="3">
        <v>101.9</v>
      </c>
      <c r="C1265" s="4">
        <v>3.71333</v>
      </c>
      <c r="D1265" s="4">
        <v>8.8566699999999994</v>
      </c>
      <c r="E1265" s="4">
        <v>56.1</v>
      </c>
      <c r="F1265" s="3">
        <v>7.56</v>
      </c>
    </row>
    <row r="1266" spans="1:6" x14ac:dyDescent="0.35">
      <c r="A1266" s="2">
        <v>1976.05</v>
      </c>
      <c r="B1266" s="3">
        <v>101.2</v>
      </c>
      <c r="C1266" s="4">
        <v>3.7366700000000002</v>
      </c>
      <c r="D1266" s="4">
        <v>9.0533300000000008</v>
      </c>
      <c r="E1266" s="4">
        <v>56.5</v>
      </c>
      <c r="F1266" s="3">
        <v>7.9</v>
      </c>
    </row>
    <row r="1267" spans="1:6" x14ac:dyDescent="0.35">
      <c r="A1267" s="2">
        <v>1976.06</v>
      </c>
      <c r="B1267" s="3">
        <v>101.8</v>
      </c>
      <c r="C1267" s="4">
        <v>3.76</v>
      </c>
      <c r="D1267" s="4">
        <v>9.25</v>
      </c>
      <c r="E1267" s="4">
        <v>56.8</v>
      </c>
      <c r="F1267" s="3">
        <v>7.86</v>
      </c>
    </row>
    <row r="1268" spans="1:6" x14ac:dyDescent="0.35">
      <c r="A1268" s="2">
        <v>1976.07</v>
      </c>
      <c r="B1268" s="3">
        <v>104.2</v>
      </c>
      <c r="C1268" s="4">
        <v>3.79</v>
      </c>
      <c r="D1268" s="4">
        <v>9.35</v>
      </c>
      <c r="E1268" s="4">
        <v>57.1</v>
      </c>
      <c r="F1268" s="3">
        <v>7.83</v>
      </c>
    </row>
    <row r="1269" spans="1:6" x14ac:dyDescent="0.35">
      <c r="A1269" s="2">
        <v>1976.08</v>
      </c>
      <c r="B1269" s="3">
        <v>103.3</v>
      </c>
      <c r="C1269" s="4">
        <v>3.82</v>
      </c>
      <c r="D1269" s="4">
        <v>9.4499999999999993</v>
      </c>
      <c r="E1269" s="4">
        <v>57.4</v>
      </c>
      <c r="F1269" s="3">
        <v>7.77</v>
      </c>
    </row>
    <row r="1270" spans="1:6" x14ac:dyDescent="0.35">
      <c r="A1270" s="2">
        <v>1976.09</v>
      </c>
      <c r="B1270" s="3">
        <v>105.5</v>
      </c>
      <c r="C1270" s="4">
        <v>3.85</v>
      </c>
      <c r="D1270" s="4">
        <v>9.5500000000000007</v>
      </c>
      <c r="E1270" s="4">
        <v>57.6</v>
      </c>
      <c r="F1270" s="3">
        <v>7.59</v>
      </c>
    </row>
    <row r="1271" spans="1:6" x14ac:dyDescent="0.35">
      <c r="A1271" s="2">
        <v>1976.1</v>
      </c>
      <c r="B1271" s="3">
        <v>101.9</v>
      </c>
      <c r="C1271" s="4">
        <v>3.9166699999999999</v>
      </c>
      <c r="D1271" s="4">
        <v>9.67</v>
      </c>
      <c r="E1271" s="4">
        <v>57.9</v>
      </c>
      <c r="F1271" s="3">
        <v>7.41</v>
      </c>
    </row>
    <row r="1272" spans="1:6" x14ac:dyDescent="0.35">
      <c r="A1272" s="2">
        <v>1976.11</v>
      </c>
      <c r="B1272" s="3">
        <v>101.2</v>
      </c>
      <c r="C1272" s="4">
        <v>3.98333</v>
      </c>
      <c r="D1272" s="4">
        <v>9.7899999999999991</v>
      </c>
      <c r="E1272" s="4">
        <v>58</v>
      </c>
      <c r="F1272" s="3">
        <v>7.29</v>
      </c>
    </row>
    <row r="1273" spans="1:6" x14ac:dyDescent="0.35">
      <c r="A1273" s="2">
        <v>1976.12</v>
      </c>
      <c r="B1273" s="3">
        <v>104.7</v>
      </c>
      <c r="C1273" s="4">
        <v>4.05</v>
      </c>
      <c r="D1273" s="4">
        <v>9.91</v>
      </c>
      <c r="E1273" s="4">
        <v>58.2</v>
      </c>
      <c r="F1273" s="3">
        <v>6.87</v>
      </c>
    </row>
    <row r="1274" spans="1:6" x14ac:dyDescent="0.35">
      <c r="A1274" s="2">
        <v>1977.01</v>
      </c>
      <c r="B1274" s="3">
        <v>103.8</v>
      </c>
      <c r="C1274" s="4">
        <v>4.0966699999999996</v>
      </c>
      <c r="D1274" s="4">
        <v>9.9666700000000006</v>
      </c>
      <c r="E1274" s="4">
        <v>58.5</v>
      </c>
      <c r="F1274" s="3">
        <v>7.21</v>
      </c>
    </row>
    <row r="1275" spans="1:6" x14ac:dyDescent="0.35">
      <c r="A1275" s="2">
        <v>1977.02</v>
      </c>
      <c r="B1275" s="3">
        <v>101</v>
      </c>
      <c r="C1275" s="4">
        <v>4.1433299999999997</v>
      </c>
      <c r="D1275" s="4">
        <v>10.023300000000001</v>
      </c>
      <c r="E1275" s="4">
        <v>59.1</v>
      </c>
      <c r="F1275" s="3">
        <v>7.39</v>
      </c>
    </row>
    <row r="1276" spans="1:6" x14ac:dyDescent="0.35">
      <c r="A1276" s="2">
        <v>1977.03</v>
      </c>
      <c r="B1276" s="3">
        <v>100.6</v>
      </c>
      <c r="C1276" s="4">
        <v>4.1900000000000004</v>
      </c>
      <c r="D1276" s="4">
        <v>10.08</v>
      </c>
      <c r="E1276" s="4">
        <v>59.5</v>
      </c>
      <c r="F1276" s="3">
        <v>7.46</v>
      </c>
    </row>
    <row r="1277" spans="1:6" x14ac:dyDescent="0.35">
      <c r="A1277" s="2">
        <v>1977.04</v>
      </c>
      <c r="B1277" s="3">
        <v>99.05</v>
      </c>
      <c r="C1277" s="4">
        <v>4.2466699999999999</v>
      </c>
      <c r="D1277" s="4">
        <v>10.193300000000001</v>
      </c>
      <c r="E1277" s="4">
        <v>60</v>
      </c>
      <c r="F1277" s="3">
        <v>7.37</v>
      </c>
    </row>
    <row r="1278" spans="1:6" x14ac:dyDescent="0.35">
      <c r="A1278" s="2">
        <v>1977.05</v>
      </c>
      <c r="B1278" s="3">
        <v>98.76</v>
      </c>
      <c r="C1278" s="4">
        <v>4.3033299999999999</v>
      </c>
      <c r="D1278" s="4">
        <v>10.306699999999999</v>
      </c>
      <c r="E1278" s="4">
        <v>60.3</v>
      </c>
      <c r="F1278" s="3">
        <v>7.46</v>
      </c>
    </row>
    <row r="1279" spans="1:6" x14ac:dyDescent="0.35">
      <c r="A1279" s="2">
        <v>1977.06</v>
      </c>
      <c r="B1279" s="3">
        <v>99.29</v>
      </c>
      <c r="C1279" s="4">
        <v>4.3600000000000003</v>
      </c>
      <c r="D1279" s="4">
        <v>10.42</v>
      </c>
      <c r="E1279" s="4">
        <v>60.7</v>
      </c>
      <c r="F1279" s="3">
        <v>7.28</v>
      </c>
    </row>
    <row r="1280" spans="1:6" x14ac:dyDescent="0.35">
      <c r="A1280" s="2">
        <v>1977.07</v>
      </c>
      <c r="B1280" s="3">
        <v>100.2</v>
      </c>
      <c r="C1280" s="4">
        <v>4.4066700000000001</v>
      </c>
      <c r="D1280" s="4">
        <v>10.5167</v>
      </c>
      <c r="E1280" s="4">
        <v>61</v>
      </c>
      <c r="F1280" s="3">
        <v>7.33</v>
      </c>
    </row>
    <row r="1281" spans="1:6" x14ac:dyDescent="0.35">
      <c r="A1281" s="2">
        <v>1977.08</v>
      </c>
      <c r="B1281" s="3">
        <v>97.75</v>
      </c>
      <c r="C1281" s="4">
        <v>4.4533300000000002</v>
      </c>
      <c r="D1281" s="4">
        <v>10.613300000000001</v>
      </c>
      <c r="E1281" s="4">
        <v>61.2</v>
      </c>
      <c r="F1281" s="3">
        <v>7.4</v>
      </c>
    </row>
    <row r="1282" spans="1:6" x14ac:dyDescent="0.35">
      <c r="A1282" s="2">
        <v>1977.09</v>
      </c>
      <c r="B1282" s="3">
        <v>96.23</v>
      </c>
      <c r="C1282" s="4">
        <v>4.5</v>
      </c>
      <c r="D1282" s="4">
        <v>10.71</v>
      </c>
      <c r="E1282" s="4">
        <v>61.4</v>
      </c>
      <c r="F1282" s="3">
        <v>7.34</v>
      </c>
    </row>
    <row r="1283" spans="1:6" x14ac:dyDescent="0.35">
      <c r="A1283" s="2">
        <v>1977.1</v>
      </c>
      <c r="B1283" s="3">
        <v>93.74</v>
      </c>
      <c r="C1283" s="4">
        <v>4.5566700000000004</v>
      </c>
      <c r="D1283" s="4">
        <v>10.77</v>
      </c>
      <c r="E1283" s="4">
        <v>61.6</v>
      </c>
      <c r="F1283" s="3">
        <v>7.52</v>
      </c>
    </row>
    <row r="1284" spans="1:6" x14ac:dyDescent="0.35">
      <c r="A1284" s="2">
        <v>1977.11</v>
      </c>
      <c r="B1284" s="3">
        <v>94.28</v>
      </c>
      <c r="C1284" s="4">
        <v>4.6133300000000004</v>
      </c>
      <c r="D1284" s="4">
        <v>10.83</v>
      </c>
      <c r="E1284" s="4">
        <v>61.9</v>
      </c>
      <c r="F1284" s="3">
        <v>7.58</v>
      </c>
    </row>
    <row r="1285" spans="1:6" x14ac:dyDescent="0.35">
      <c r="A1285" s="2">
        <v>1977.12</v>
      </c>
      <c r="B1285" s="3">
        <v>93.82</v>
      </c>
      <c r="C1285" s="4">
        <v>4.67</v>
      </c>
      <c r="D1285" s="4">
        <v>10.89</v>
      </c>
      <c r="E1285" s="4">
        <v>62.1</v>
      </c>
      <c r="F1285" s="3">
        <v>7.69</v>
      </c>
    </row>
    <row r="1286" spans="1:6" x14ac:dyDescent="0.35">
      <c r="A1286" s="2">
        <v>1978.01</v>
      </c>
      <c r="B1286" s="3">
        <v>90.25</v>
      </c>
      <c r="C1286" s="4">
        <v>4.71333</v>
      </c>
      <c r="D1286" s="4">
        <v>10.9</v>
      </c>
      <c r="E1286" s="4">
        <v>62.5</v>
      </c>
      <c r="F1286" s="3">
        <v>7.96</v>
      </c>
    </row>
    <row r="1287" spans="1:6" x14ac:dyDescent="0.35">
      <c r="A1287" s="2">
        <v>1978.02</v>
      </c>
      <c r="B1287" s="3">
        <v>88.98</v>
      </c>
      <c r="C1287" s="4">
        <v>4.7566699999999997</v>
      </c>
      <c r="D1287" s="4">
        <v>10.91</v>
      </c>
      <c r="E1287" s="4">
        <v>62.9</v>
      </c>
      <c r="F1287" s="3">
        <v>8.0299999999999994</v>
      </c>
    </row>
    <row r="1288" spans="1:6" x14ac:dyDescent="0.35">
      <c r="A1288" s="2">
        <v>1978.03</v>
      </c>
      <c r="B1288" s="3">
        <v>88.82</v>
      </c>
      <c r="C1288" s="4">
        <v>4.8</v>
      </c>
      <c r="D1288" s="4">
        <v>10.92</v>
      </c>
      <c r="E1288" s="4">
        <v>63.4</v>
      </c>
      <c r="F1288" s="3">
        <v>8.0399999999999991</v>
      </c>
    </row>
    <row r="1289" spans="1:6" x14ac:dyDescent="0.35">
      <c r="A1289" s="2">
        <v>1978.04</v>
      </c>
      <c r="B1289" s="3">
        <v>92.71</v>
      </c>
      <c r="C1289" s="4">
        <v>4.8366699999999998</v>
      </c>
      <c r="D1289" s="4">
        <v>11.023300000000001</v>
      </c>
      <c r="E1289" s="4">
        <v>63.9</v>
      </c>
      <c r="F1289" s="3">
        <v>8.15</v>
      </c>
    </row>
    <row r="1290" spans="1:6" x14ac:dyDescent="0.35">
      <c r="A1290" s="2">
        <v>1978.05</v>
      </c>
      <c r="B1290" s="3">
        <v>97.41</v>
      </c>
      <c r="C1290" s="4">
        <v>4.8733300000000002</v>
      </c>
      <c r="D1290" s="4">
        <v>11.1267</v>
      </c>
      <c r="E1290" s="4">
        <v>64.5</v>
      </c>
      <c r="F1290" s="3">
        <v>8.35</v>
      </c>
    </row>
    <row r="1291" spans="1:6" x14ac:dyDescent="0.35">
      <c r="A1291" s="2">
        <v>1978.06</v>
      </c>
      <c r="B1291" s="3">
        <v>97.66</v>
      </c>
      <c r="C1291" s="4">
        <v>4.91</v>
      </c>
      <c r="D1291" s="4">
        <v>11.23</v>
      </c>
      <c r="E1291" s="4">
        <v>65.2</v>
      </c>
      <c r="F1291" s="3">
        <v>8.4600000000000009</v>
      </c>
    </row>
    <row r="1292" spans="1:6" x14ac:dyDescent="0.35">
      <c r="A1292" s="2">
        <v>1978.07</v>
      </c>
      <c r="B1292" s="3">
        <v>97.19</v>
      </c>
      <c r="C1292" s="4">
        <v>4.9466700000000001</v>
      </c>
      <c r="D1292" s="4">
        <v>11.343299999999999</v>
      </c>
      <c r="E1292" s="4">
        <v>65.7</v>
      </c>
      <c r="F1292" s="3">
        <v>8.64</v>
      </c>
    </row>
    <row r="1293" spans="1:6" x14ac:dyDescent="0.35">
      <c r="A1293" s="2">
        <v>1978.08</v>
      </c>
      <c r="B1293" s="3">
        <v>103.9</v>
      </c>
      <c r="C1293" s="4">
        <v>4.9833299999999996</v>
      </c>
      <c r="D1293" s="4">
        <v>11.4567</v>
      </c>
      <c r="E1293" s="4">
        <v>66</v>
      </c>
      <c r="F1293" s="3">
        <v>8.41</v>
      </c>
    </row>
    <row r="1294" spans="1:6" x14ac:dyDescent="0.35">
      <c r="A1294" s="2">
        <v>1978.09</v>
      </c>
      <c r="B1294" s="3">
        <v>103.9</v>
      </c>
      <c r="C1294" s="4">
        <v>5.0199999999999996</v>
      </c>
      <c r="D1294" s="4">
        <v>11.57</v>
      </c>
      <c r="E1294" s="4">
        <v>66.5</v>
      </c>
      <c r="F1294" s="3">
        <v>8.42</v>
      </c>
    </row>
    <row r="1295" spans="1:6" x14ac:dyDescent="0.35">
      <c r="A1295" s="2">
        <v>1978.1</v>
      </c>
      <c r="B1295" s="3">
        <v>100.6</v>
      </c>
      <c r="C1295" s="4">
        <v>5.03667</v>
      </c>
      <c r="D1295" s="4">
        <v>11.8233</v>
      </c>
      <c r="E1295" s="4">
        <v>67.099999999999994</v>
      </c>
      <c r="F1295" s="3">
        <v>8.64</v>
      </c>
    </row>
    <row r="1296" spans="1:6" x14ac:dyDescent="0.35">
      <c r="A1296" s="2">
        <v>1978.11</v>
      </c>
      <c r="B1296" s="3">
        <v>94.71</v>
      </c>
      <c r="C1296" s="4">
        <v>5.0533299999999999</v>
      </c>
      <c r="D1296" s="4">
        <v>12.076700000000001</v>
      </c>
      <c r="E1296" s="4">
        <v>67.400000000000006</v>
      </c>
      <c r="F1296" s="3">
        <v>8.81</v>
      </c>
    </row>
    <row r="1297" spans="1:6" x14ac:dyDescent="0.35">
      <c r="A1297" s="2">
        <v>1978.12</v>
      </c>
      <c r="B1297" s="3">
        <v>96.11</v>
      </c>
      <c r="C1297" s="4">
        <v>5.07</v>
      </c>
      <c r="D1297" s="4">
        <v>12.33</v>
      </c>
      <c r="E1297" s="4">
        <v>67.7</v>
      </c>
      <c r="F1297" s="3">
        <v>9.01</v>
      </c>
    </row>
    <row r="1298" spans="1:6" x14ac:dyDescent="0.35">
      <c r="A1298" s="2">
        <v>1979.01</v>
      </c>
      <c r="B1298" s="3">
        <v>99.71</v>
      </c>
      <c r="C1298" s="4">
        <v>5.1133300000000004</v>
      </c>
      <c r="D1298" s="4">
        <v>12.6533</v>
      </c>
      <c r="E1298" s="4">
        <v>68.3</v>
      </c>
      <c r="F1298" s="3">
        <v>9.1</v>
      </c>
    </row>
    <row r="1299" spans="1:6" x14ac:dyDescent="0.35">
      <c r="A1299" s="2">
        <v>1979.02</v>
      </c>
      <c r="B1299" s="3">
        <v>98.23</v>
      </c>
      <c r="C1299" s="4">
        <v>5.1566700000000001</v>
      </c>
      <c r="D1299" s="4">
        <v>12.976699999999999</v>
      </c>
      <c r="E1299" s="4">
        <v>69.099999999999994</v>
      </c>
      <c r="F1299" s="3">
        <v>9.1</v>
      </c>
    </row>
    <row r="1300" spans="1:6" x14ac:dyDescent="0.35">
      <c r="A1300" s="2">
        <v>1979.03</v>
      </c>
      <c r="B1300" s="3">
        <v>100.1</v>
      </c>
      <c r="C1300" s="4">
        <v>5.2</v>
      </c>
      <c r="D1300" s="4">
        <v>13.3</v>
      </c>
      <c r="E1300" s="4">
        <v>69.8</v>
      </c>
      <c r="F1300" s="3">
        <v>9.1199999999999992</v>
      </c>
    </row>
    <row r="1301" spans="1:6" x14ac:dyDescent="0.35">
      <c r="A1301" s="2">
        <v>1979.04</v>
      </c>
      <c r="B1301" s="3">
        <v>102.1</v>
      </c>
      <c r="C1301" s="4">
        <v>5.2466699999999999</v>
      </c>
      <c r="D1301" s="4">
        <v>13.5267</v>
      </c>
      <c r="E1301" s="4">
        <v>70.599999999999994</v>
      </c>
      <c r="F1301" s="3">
        <v>9.18</v>
      </c>
    </row>
    <row r="1302" spans="1:6" x14ac:dyDescent="0.35">
      <c r="A1302" s="2">
        <v>1979.05</v>
      </c>
      <c r="B1302" s="3">
        <v>99.73</v>
      </c>
      <c r="C1302" s="4">
        <v>5.2933300000000001</v>
      </c>
      <c r="D1302" s="4">
        <v>13.753299999999999</v>
      </c>
      <c r="E1302" s="4">
        <v>71.5</v>
      </c>
      <c r="F1302" s="3">
        <v>9.25</v>
      </c>
    </row>
    <row r="1303" spans="1:6" x14ac:dyDescent="0.35">
      <c r="A1303" s="2">
        <v>1979.06</v>
      </c>
      <c r="B1303" s="3">
        <v>101.7</v>
      </c>
      <c r="C1303" s="4">
        <v>5.34</v>
      </c>
      <c r="D1303" s="4">
        <v>13.98</v>
      </c>
      <c r="E1303" s="4">
        <v>72.3</v>
      </c>
      <c r="F1303" s="3">
        <v>8.91</v>
      </c>
    </row>
    <row r="1304" spans="1:6" x14ac:dyDescent="0.35">
      <c r="A1304" s="2">
        <v>1979.07</v>
      </c>
      <c r="B1304" s="3">
        <v>102.7</v>
      </c>
      <c r="C1304" s="4">
        <v>5.3966700000000003</v>
      </c>
      <c r="D1304" s="4">
        <v>14.1967</v>
      </c>
      <c r="E1304" s="4">
        <v>73.099999999999994</v>
      </c>
      <c r="F1304" s="3">
        <v>8.9499999999999993</v>
      </c>
    </row>
    <row r="1305" spans="1:6" x14ac:dyDescent="0.35">
      <c r="A1305" s="2">
        <v>1979.08</v>
      </c>
      <c r="B1305" s="3">
        <v>107.4</v>
      </c>
      <c r="C1305" s="4">
        <v>5.4533300000000002</v>
      </c>
      <c r="D1305" s="4">
        <v>14.4133</v>
      </c>
      <c r="E1305" s="4">
        <v>73.8</v>
      </c>
      <c r="F1305" s="3">
        <v>9.0299999999999994</v>
      </c>
    </row>
    <row r="1306" spans="1:6" x14ac:dyDescent="0.35">
      <c r="A1306" s="2">
        <v>1979.09</v>
      </c>
      <c r="B1306" s="3">
        <v>108.6</v>
      </c>
      <c r="C1306" s="4">
        <v>5.51</v>
      </c>
      <c r="D1306" s="4">
        <v>14.63</v>
      </c>
      <c r="E1306" s="4">
        <v>74.599999999999994</v>
      </c>
      <c r="F1306" s="3">
        <v>9.33</v>
      </c>
    </row>
    <row r="1307" spans="1:6" x14ac:dyDescent="0.35">
      <c r="A1307" s="2">
        <v>1979.1</v>
      </c>
      <c r="B1307" s="3">
        <v>104.5</v>
      </c>
      <c r="C1307" s="4">
        <v>5.5566700000000004</v>
      </c>
      <c r="D1307" s="4">
        <v>14.7067</v>
      </c>
      <c r="E1307" s="4">
        <v>75.2</v>
      </c>
      <c r="F1307" s="3">
        <v>10.3</v>
      </c>
    </row>
    <row r="1308" spans="1:6" x14ac:dyDescent="0.35">
      <c r="A1308" s="2">
        <v>1979.11</v>
      </c>
      <c r="B1308" s="3">
        <v>103.7</v>
      </c>
      <c r="C1308" s="4">
        <v>5.6033299999999997</v>
      </c>
      <c r="D1308" s="4">
        <v>14.783300000000001</v>
      </c>
      <c r="E1308" s="4">
        <v>75.900000000000006</v>
      </c>
      <c r="F1308" s="3">
        <v>10.65</v>
      </c>
    </row>
    <row r="1309" spans="1:6" x14ac:dyDescent="0.35">
      <c r="A1309" s="2">
        <v>1979.12</v>
      </c>
      <c r="B1309" s="3">
        <v>107.8</v>
      </c>
      <c r="C1309" s="4">
        <v>5.65</v>
      </c>
      <c r="D1309" s="4">
        <v>14.86</v>
      </c>
      <c r="E1309" s="4">
        <v>76.7</v>
      </c>
      <c r="F1309" s="3">
        <v>10.39</v>
      </c>
    </row>
    <row r="1310" spans="1:6" x14ac:dyDescent="0.35">
      <c r="A1310" s="2">
        <v>1980.01</v>
      </c>
      <c r="B1310" s="3">
        <v>110.9</v>
      </c>
      <c r="C1310" s="4">
        <v>5.7</v>
      </c>
      <c r="D1310" s="4">
        <v>15.003299999999999</v>
      </c>
      <c r="E1310" s="4">
        <v>77.8</v>
      </c>
      <c r="F1310" s="3">
        <v>10.8</v>
      </c>
    </row>
    <row r="1311" spans="1:6" x14ac:dyDescent="0.35">
      <c r="A1311" s="2">
        <v>1980.02</v>
      </c>
      <c r="B1311" s="3">
        <v>115.3</v>
      </c>
      <c r="C1311" s="4">
        <v>5.75</v>
      </c>
      <c r="D1311" s="4">
        <v>15.146699999999999</v>
      </c>
      <c r="E1311" s="4">
        <v>78.900000000000006</v>
      </c>
      <c r="F1311" s="3">
        <v>12.41</v>
      </c>
    </row>
    <row r="1312" spans="1:6" x14ac:dyDescent="0.35">
      <c r="A1312" s="2">
        <v>1980.03</v>
      </c>
      <c r="B1312" s="3">
        <v>104.7</v>
      </c>
      <c r="C1312" s="4">
        <v>5.8</v>
      </c>
      <c r="D1312" s="4">
        <v>15.29</v>
      </c>
      <c r="E1312" s="4">
        <v>80.099999999999994</v>
      </c>
      <c r="F1312" s="3">
        <v>12.75</v>
      </c>
    </row>
    <row r="1313" spans="1:6" x14ac:dyDescent="0.35">
      <c r="A1313" s="2">
        <v>1980.04</v>
      </c>
      <c r="B1313" s="3">
        <v>103</v>
      </c>
      <c r="C1313" s="4">
        <v>5.8466699999999996</v>
      </c>
      <c r="D1313" s="4">
        <v>15.173299999999999</v>
      </c>
      <c r="E1313" s="4">
        <v>81</v>
      </c>
      <c r="F1313" s="3">
        <v>11.47</v>
      </c>
    </row>
    <row r="1314" spans="1:6" x14ac:dyDescent="0.35">
      <c r="A1314" s="2">
        <v>1980.05</v>
      </c>
      <c r="B1314" s="3">
        <v>107.7</v>
      </c>
      <c r="C1314" s="4">
        <v>5.8933299999999997</v>
      </c>
      <c r="D1314" s="4">
        <v>15.056699999999999</v>
      </c>
      <c r="E1314" s="4">
        <v>81.8</v>
      </c>
      <c r="F1314" s="3">
        <v>10.18</v>
      </c>
    </row>
    <row r="1315" spans="1:6" x14ac:dyDescent="0.35">
      <c r="A1315" s="2">
        <v>1980.06</v>
      </c>
      <c r="B1315" s="3">
        <v>114.6</v>
      </c>
      <c r="C1315" s="4">
        <v>5.94</v>
      </c>
      <c r="D1315" s="4">
        <v>14.94</v>
      </c>
      <c r="E1315" s="4">
        <v>82.7</v>
      </c>
      <c r="F1315" s="3">
        <v>9.7799999999999994</v>
      </c>
    </row>
    <row r="1316" spans="1:6" x14ac:dyDescent="0.35">
      <c r="A1316" s="2">
        <v>1980.07</v>
      </c>
      <c r="B1316" s="3">
        <v>119.8</v>
      </c>
      <c r="C1316" s="4">
        <v>5.9833299999999996</v>
      </c>
      <c r="D1316" s="4">
        <v>14.84</v>
      </c>
      <c r="E1316" s="4">
        <v>82.7</v>
      </c>
      <c r="F1316" s="3">
        <v>10.25</v>
      </c>
    </row>
    <row r="1317" spans="1:6" x14ac:dyDescent="0.35">
      <c r="A1317" s="2">
        <v>1980.08</v>
      </c>
      <c r="B1317" s="3">
        <v>123.5</v>
      </c>
      <c r="C1317" s="4">
        <v>6.0266700000000002</v>
      </c>
      <c r="D1317" s="4">
        <v>14.74</v>
      </c>
      <c r="E1317" s="4">
        <v>83.3</v>
      </c>
      <c r="F1317" s="3">
        <v>11.1</v>
      </c>
    </row>
    <row r="1318" spans="1:6" x14ac:dyDescent="0.35">
      <c r="A1318" s="2">
        <v>1980.09</v>
      </c>
      <c r="B1318" s="3">
        <v>126.5</v>
      </c>
      <c r="C1318" s="4">
        <v>6.07</v>
      </c>
      <c r="D1318" s="4">
        <v>14.64</v>
      </c>
      <c r="E1318" s="4">
        <v>84</v>
      </c>
      <c r="F1318" s="3">
        <v>11.51</v>
      </c>
    </row>
    <row r="1319" spans="1:6" x14ac:dyDescent="0.35">
      <c r="A1319" s="2">
        <v>1980.1</v>
      </c>
      <c r="B1319" s="3">
        <v>130.19999999999999</v>
      </c>
      <c r="C1319" s="4">
        <v>6.1</v>
      </c>
      <c r="D1319" s="4">
        <v>14.7</v>
      </c>
      <c r="E1319" s="4">
        <v>84.8</v>
      </c>
      <c r="F1319" s="3">
        <v>11.75</v>
      </c>
    </row>
    <row r="1320" spans="1:6" x14ac:dyDescent="0.35">
      <c r="A1320" s="2">
        <v>1980.11</v>
      </c>
      <c r="B1320" s="3">
        <v>135.69999999999999</v>
      </c>
      <c r="C1320" s="4">
        <v>6.13</v>
      </c>
      <c r="D1320" s="4">
        <v>14.76</v>
      </c>
      <c r="E1320" s="4">
        <v>85.5</v>
      </c>
      <c r="F1320" s="3">
        <v>12.68</v>
      </c>
    </row>
    <row r="1321" spans="1:6" x14ac:dyDescent="0.35">
      <c r="A1321" s="2">
        <v>1980.12</v>
      </c>
      <c r="B1321" s="3">
        <v>133.5</v>
      </c>
      <c r="C1321" s="4">
        <v>6.16</v>
      </c>
      <c r="D1321" s="4">
        <v>14.82</v>
      </c>
      <c r="E1321" s="4">
        <v>86.3</v>
      </c>
      <c r="F1321" s="3">
        <v>12.84</v>
      </c>
    </row>
    <row r="1322" spans="1:6" x14ac:dyDescent="0.35">
      <c r="A1322" s="2">
        <v>1981.01</v>
      </c>
      <c r="B1322" s="3">
        <v>133</v>
      </c>
      <c r="C1322" s="4">
        <v>6.2</v>
      </c>
      <c r="D1322" s="4">
        <v>14.74</v>
      </c>
      <c r="E1322" s="4">
        <v>87</v>
      </c>
      <c r="F1322" s="3">
        <v>12.57</v>
      </c>
    </row>
    <row r="1323" spans="1:6" x14ac:dyDescent="0.35">
      <c r="A1323" s="2">
        <v>1981.02</v>
      </c>
      <c r="B1323" s="3">
        <v>128.4</v>
      </c>
      <c r="C1323" s="4">
        <v>6.24</v>
      </c>
      <c r="D1323" s="4">
        <v>14.66</v>
      </c>
      <c r="E1323" s="4">
        <v>87.9</v>
      </c>
      <c r="F1323" s="3">
        <v>13.19</v>
      </c>
    </row>
    <row r="1324" spans="1:6" x14ac:dyDescent="0.35">
      <c r="A1324" s="2">
        <v>1981.03</v>
      </c>
      <c r="B1324" s="3">
        <v>133.19999999999999</v>
      </c>
      <c r="C1324" s="4">
        <v>6.28</v>
      </c>
      <c r="D1324" s="4">
        <v>14.58</v>
      </c>
      <c r="E1324" s="4">
        <v>88.5</v>
      </c>
      <c r="F1324" s="3">
        <v>13.12</v>
      </c>
    </row>
    <row r="1325" spans="1:6" x14ac:dyDescent="0.35">
      <c r="A1325" s="2">
        <v>1981.04</v>
      </c>
      <c r="B1325" s="3">
        <v>134.4</v>
      </c>
      <c r="C1325" s="4">
        <v>6.3166700000000002</v>
      </c>
      <c r="D1325" s="4">
        <v>14.7233</v>
      </c>
      <c r="E1325" s="4">
        <v>89.1</v>
      </c>
      <c r="F1325" s="3">
        <v>13.68</v>
      </c>
    </row>
    <row r="1326" spans="1:6" x14ac:dyDescent="0.35">
      <c r="A1326" s="2">
        <v>1981.05</v>
      </c>
      <c r="B1326" s="3">
        <v>131.69999999999999</v>
      </c>
      <c r="C1326" s="4">
        <v>6.3533299999999997</v>
      </c>
      <c r="D1326" s="4">
        <v>14.8667</v>
      </c>
      <c r="E1326" s="4">
        <v>89.8</v>
      </c>
      <c r="F1326" s="3">
        <v>14.1</v>
      </c>
    </row>
    <row r="1327" spans="1:6" x14ac:dyDescent="0.35">
      <c r="A1327" s="2">
        <v>1981.06</v>
      </c>
      <c r="B1327" s="3">
        <v>132.30000000000001</v>
      </c>
      <c r="C1327" s="4">
        <v>6.39</v>
      </c>
      <c r="D1327" s="4">
        <v>15.01</v>
      </c>
      <c r="E1327" s="4">
        <v>90.6</v>
      </c>
      <c r="F1327" s="3">
        <v>13.47</v>
      </c>
    </row>
    <row r="1328" spans="1:6" x14ac:dyDescent="0.35">
      <c r="A1328" s="2">
        <v>1981.07</v>
      </c>
      <c r="B1328" s="3">
        <v>129.1</v>
      </c>
      <c r="C1328" s="4">
        <v>6.4333299999999998</v>
      </c>
      <c r="D1328" s="4">
        <v>15.0967</v>
      </c>
      <c r="E1328" s="4">
        <v>91.6</v>
      </c>
      <c r="F1328" s="3">
        <v>14.28</v>
      </c>
    </row>
    <row r="1329" spans="1:6" x14ac:dyDescent="0.35">
      <c r="A1329" s="2">
        <v>1981.08</v>
      </c>
      <c r="B1329" s="3">
        <v>129.6</v>
      </c>
      <c r="C1329" s="4">
        <v>6.4766700000000004</v>
      </c>
      <c r="D1329" s="4">
        <v>15.183299999999999</v>
      </c>
      <c r="E1329" s="4">
        <v>92.3</v>
      </c>
      <c r="F1329" s="3">
        <v>14.94</v>
      </c>
    </row>
    <row r="1330" spans="1:6" x14ac:dyDescent="0.35">
      <c r="A1330" s="2">
        <v>1981.09</v>
      </c>
      <c r="B1330" s="3">
        <v>118.3</v>
      </c>
      <c r="C1330" s="4">
        <v>6.52</v>
      </c>
      <c r="D1330" s="4">
        <v>15.27</v>
      </c>
      <c r="E1330" s="4">
        <v>93.2</v>
      </c>
      <c r="F1330" s="3">
        <v>15.32</v>
      </c>
    </row>
    <row r="1331" spans="1:6" x14ac:dyDescent="0.35">
      <c r="A1331" s="2">
        <v>1981.1</v>
      </c>
      <c r="B1331" s="3">
        <v>119.8</v>
      </c>
      <c r="C1331" s="4">
        <v>6.5566700000000004</v>
      </c>
      <c r="D1331" s="4">
        <v>15.3</v>
      </c>
      <c r="E1331" s="4">
        <v>93.4</v>
      </c>
      <c r="F1331" s="3">
        <v>15.15</v>
      </c>
    </row>
    <row r="1332" spans="1:6" x14ac:dyDescent="0.35">
      <c r="A1332" s="2">
        <v>1981.11</v>
      </c>
      <c r="B1332" s="3">
        <v>122.9</v>
      </c>
      <c r="C1332" s="4">
        <v>6.5933299999999999</v>
      </c>
      <c r="D1332" s="4">
        <v>15.33</v>
      </c>
      <c r="E1332" s="4">
        <v>93.7</v>
      </c>
      <c r="F1332" s="3">
        <v>13.39</v>
      </c>
    </row>
    <row r="1333" spans="1:6" x14ac:dyDescent="0.35">
      <c r="A1333" s="2">
        <v>1981.12</v>
      </c>
      <c r="B1333" s="3">
        <v>123.8</v>
      </c>
      <c r="C1333" s="4">
        <v>6.63</v>
      </c>
      <c r="D1333" s="4">
        <v>15.36</v>
      </c>
      <c r="E1333" s="4">
        <v>94</v>
      </c>
      <c r="F1333" s="3">
        <v>13.72</v>
      </c>
    </row>
    <row r="1334" spans="1:6" x14ac:dyDescent="0.35">
      <c r="A1334" s="2">
        <v>1982.01</v>
      </c>
      <c r="B1334" s="3">
        <v>117.3</v>
      </c>
      <c r="C1334" s="4">
        <v>6.66</v>
      </c>
      <c r="D1334" s="4">
        <v>15.1767</v>
      </c>
      <c r="E1334" s="4">
        <v>94.3</v>
      </c>
      <c r="F1334" s="3">
        <v>14.59</v>
      </c>
    </row>
    <row r="1335" spans="1:6" x14ac:dyDescent="0.35">
      <c r="A1335" s="2">
        <v>1982.02</v>
      </c>
      <c r="B1335" s="3">
        <v>114.5</v>
      </c>
      <c r="C1335" s="4">
        <v>6.69</v>
      </c>
      <c r="D1335" s="4">
        <v>14.9933</v>
      </c>
      <c r="E1335" s="4">
        <v>94.6</v>
      </c>
      <c r="F1335" s="3">
        <v>14.43</v>
      </c>
    </row>
    <row r="1336" spans="1:6" x14ac:dyDescent="0.35">
      <c r="A1336" s="2">
        <v>1982.03</v>
      </c>
      <c r="B1336" s="3">
        <v>110.8</v>
      </c>
      <c r="C1336" s="4">
        <v>6.72</v>
      </c>
      <c r="D1336" s="4">
        <v>14.81</v>
      </c>
      <c r="E1336" s="4">
        <v>94.5</v>
      </c>
      <c r="F1336" s="3">
        <v>13.86</v>
      </c>
    </row>
    <row r="1337" spans="1:6" x14ac:dyDescent="0.35">
      <c r="A1337" s="2">
        <v>1982.04</v>
      </c>
      <c r="B1337" s="3">
        <v>116.3</v>
      </c>
      <c r="C1337" s="4">
        <v>6.75</v>
      </c>
      <c r="D1337" s="4">
        <v>14.5967</v>
      </c>
      <c r="E1337" s="4">
        <v>94.9</v>
      </c>
      <c r="F1337" s="3">
        <v>13.87</v>
      </c>
    </row>
    <row r="1338" spans="1:6" x14ac:dyDescent="0.35">
      <c r="A1338" s="2">
        <v>1982.05</v>
      </c>
      <c r="B1338" s="3">
        <v>116.4</v>
      </c>
      <c r="C1338" s="4">
        <v>6.78</v>
      </c>
      <c r="D1338" s="4">
        <v>14.3833</v>
      </c>
      <c r="E1338" s="4">
        <v>95.8</v>
      </c>
      <c r="F1338" s="3">
        <v>13.62</v>
      </c>
    </row>
    <row r="1339" spans="1:6" x14ac:dyDescent="0.35">
      <c r="A1339" s="2">
        <v>1982.06</v>
      </c>
      <c r="B1339" s="3">
        <v>109.7</v>
      </c>
      <c r="C1339" s="4">
        <v>6.81</v>
      </c>
      <c r="D1339" s="4">
        <v>14.17</v>
      </c>
      <c r="E1339" s="4">
        <v>97</v>
      </c>
      <c r="F1339" s="3">
        <v>14.3</v>
      </c>
    </row>
    <row r="1340" spans="1:6" x14ac:dyDescent="0.35">
      <c r="A1340" s="2">
        <v>1982.07</v>
      </c>
      <c r="B1340" s="3">
        <v>109.4</v>
      </c>
      <c r="C1340" s="4">
        <v>6.8233300000000003</v>
      </c>
      <c r="D1340" s="4">
        <v>13.966699999999999</v>
      </c>
      <c r="E1340" s="4">
        <v>97.5</v>
      </c>
      <c r="F1340" s="3">
        <v>13.95</v>
      </c>
    </row>
    <row r="1341" spans="1:6" x14ac:dyDescent="0.35">
      <c r="A1341" s="2">
        <v>1982.08</v>
      </c>
      <c r="B1341" s="3">
        <v>109.7</v>
      </c>
      <c r="C1341" s="4">
        <v>6.8366699999999998</v>
      </c>
      <c r="D1341" s="4">
        <v>13.763299999999999</v>
      </c>
      <c r="E1341" s="4">
        <v>97.7</v>
      </c>
      <c r="F1341" s="3">
        <v>13.06</v>
      </c>
    </row>
    <row r="1342" spans="1:6" x14ac:dyDescent="0.35">
      <c r="A1342" s="2">
        <v>1982.09</v>
      </c>
      <c r="B1342" s="3">
        <v>122.4</v>
      </c>
      <c r="C1342" s="4">
        <v>6.85</v>
      </c>
      <c r="D1342" s="4">
        <v>13.56</v>
      </c>
      <c r="E1342" s="4">
        <v>97.9</v>
      </c>
      <c r="F1342" s="3">
        <v>12.34</v>
      </c>
    </row>
    <row r="1343" spans="1:6" x14ac:dyDescent="0.35">
      <c r="A1343" s="2">
        <v>1982.1</v>
      </c>
      <c r="B1343" s="3">
        <v>132.69999999999999</v>
      </c>
      <c r="C1343" s="4">
        <v>6.8566700000000003</v>
      </c>
      <c r="D1343" s="4">
        <v>13.253299999999999</v>
      </c>
      <c r="E1343" s="4">
        <v>98.2</v>
      </c>
      <c r="F1343" s="3">
        <v>10.91</v>
      </c>
    </row>
    <row r="1344" spans="1:6" x14ac:dyDescent="0.35">
      <c r="A1344" s="2">
        <v>1982.11</v>
      </c>
      <c r="B1344" s="3">
        <v>138.1</v>
      </c>
      <c r="C1344" s="4">
        <v>6.8633300000000004</v>
      </c>
      <c r="D1344" s="4">
        <v>12.9467</v>
      </c>
      <c r="E1344" s="4">
        <v>98</v>
      </c>
      <c r="F1344" s="3">
        <v>10.55</v>
      </c>
    </row>
    <row r="1345" spans="1:6" x14ac:dyDescent="0.35">
      <c r="A1345" s="2">
        <v>1982.12</v>
      </c>
      <c r="B1345" s="3">
        <v>139.4</v>
      </c>
      <c r="C1345" s="4">
        <v>6.87</v>
      </c>
      <c r="D1345" s="4">
        <v>12.64</v>
      </c>
      <c r="E1345" s="4">
        <v>97.6</v>
      </c>
      <c r="F1345" s="3">
        <v>10.54</v>
      </c>
    </row>
    <row r="1346" spans="1:6" x14ac:dyDescent="0.35">
      <c r="A1346" s="2">
        <v>1983.01</v>
      </c>
      <c r="B1346" s="3">
        <v>144.30000000000001</v>
      </c>
      <c r="C1346" s="4">
        <v>6.8833299999999999</v>
      </c>
      <c r="D1346" s="4">
        <v>12.566700000000001</v>
      </c>
      <c r="E1346" s="4">
        <v>97.8</v>
      </c>
      <c r="F1346" s="3">
        <v>10.46</v>
      </c>
    </row>
    <row r="1347" spans="1:6" x14ac:dyDescent="0.35">
      <c r="A1347" s="2">
        <v>1983.02</v>
      </c>
      <c r="B1347" s="3">
        <v>146.80000000000001</v>
      </c>
      <c r="C1347" s="4">
        <v>6.8966700000000003</v>
      </c>
      <c r="D1347" s="4">
        <v>12.4933</v>
      </c>
      <c r="E1347" s="4">
        <v>97.9</v>
      </c>
      <c r="F1347" s="3">
        <v>10.72</v>
      </c>
    </row>
    <row r="1348" spans="1:6" x14ac:dyDescent="0.35">
      <c r="A1348" s="2">
        <v>1983.03</v>
      </c>
      <c r="B1348" s="3">
        <v>151.9</v>
      </c>
      <c r="C1348" s="4">
        <v>6.91</v>
      </c>
      <c r="D1348" s="4">
        <v>12.42</v>
      </c>
      <c r="E1348" s="4">
        <v>97.9</v>
      </c>
      <c r="F1348" s="3">
        <v>10.51</v>
      </c>
    </row>
    <row r="1349" spans="1:6" x14ac:dyDescent="0.35">
      <c r="A1349" s="2">
        <v>1983.04</v>
      </c>
      <c r="B1349" s="3">
        <v>157.69999999999999</v>
      </c>
      <c r="C1349" s="4">
        <v>6.92</v>
      </c>
      <c r="D1349" s="4">
        <v>12.476699999999999</v>
      </c>
      <c r="E1349" s="4">
        <v>98.6</v>
      </c>
      <c r="F1349" s="3">
        <v>10.4</v>
      </c>
    </row>
    <row r="1350" spans="1:6" x14ac:dyDescent="0.35">
      <c r="A1350" s="2">
        <v>1983.05</v>
      </c>
      <c r="B1350" s="3">
        <v>164.1</v>
      </c>
      <c r="C1350" s="4">
        <v>6.93</v>
      </c>
      <c r="D1350" s="4">
        <v>12.533300000000001</v>
      </c>
      <c r="E1350" s="4">
        <v>99.2</v>
      </c>
      <c r="F1350" s="3">
        <v>10.38</v>
      </c>
    </row>
    <row r="1351" spans="1:6" x14ac:dyDescent="0.35">
      <c r="A1351" s="2">
        <v>1983.06</v>
      </c>
      <c r="B1351" s="3">
        <v>166.4</v>
      </c>
      <c r="C1351" s="4">
        <v>6.94</v>
      </c>
      <c r="D1351" s="4">
        <v>12.59</v>
      </c>
      <c r="E1351" s="4">
        <v>99.5</v>
      </c>
      <c r="F1351" s="3">
        <v>10.85</v>
      </c>
    </row>
    <row r="1352" spans="1:6" x14ac:dyDescent="0.35">
      <c r="A1352" s="2">
        <v>1983.07</v>
      </c>
      <c r="B1352" s="3">
        <v>167</v>
      </c>
      <c r="C1352" s="4">
        <v>6.96</v>
      </c>
      <c r="D1352" s="4">
        <v>12.826700000000001</v>
      </c>
      <c r="E1352" s="4">
        <v>99.9</v>
      </c>
      <c r="F1352" s="3">
        <v>11.38</v>
      </c>
    </row>
    <row r="1353" spans="1:6" x14ac:dyDescent="0.35">
      <c r="A1353" s="2">
        <v>1983.08</v>
      </c>
      <c r="B1353" s="3">
        <v>162.4</v>
      </c>
      <c r="C1353" s="4">
        <v>6.98</v>
      </c>
      <c r="D1353" s="4">
        <v>13.0633</v>
      </c>
      <c r="E1353" s="4">
        <v>100.2</v>
      </c>
      <c r="F1353" s="3">
        <v>11.85</v>
      </c>
    </row>
    <row r="1354" spans="1:6" x14ac:dyDescent="0.35">
      <c r="A1354" s="2">
        <v>1983.09</v>
      </c>
      <c r="B1354" s="3">
        <v>167.2</v>
      </c>
      <c r="C1354" s="4">
        <v>7</v>
      </c>
      <c r="D1354" s="4">
        <v>13.3</v>
      </c>
      <c r="E1354" s="4">
        <v>100.7</v>
      </c>
      <c r="F1354" s="3">
        <v>11.65</v>
      </c>
    </row>
    <row r="1355" spans="1:6" x14ac:dyDescent="0.35">
      <c r="A1355" s="2">
        <v>1983.1</v>
      </c>
      <c r="B1355" s="3">
        <v>167.7</v>
      </c>
      <c r="C1355" s="4">
        <v>7.03</v>
      </c>
      <c r="D1355" s="4">
        <v>13.5433</v>
      </c>
      <c r="E1355" s="4">
        <v>101</v>
      </c>
      <c r="F1355" s="3">
        <v>11.54</v>
      </c>
    </row>
    <row r="1356" spans="1:6" x14ac:dyDescent="0.35">
      <c r="A1356" s="2">
        <v>1983.11</v>
      </c>
      <c r="B1356" s="3">
        <v>165.2</v>
      </c>
      <c r="C1356" s="4">
        <v>7.06</v>
      </c>
      <c r="D1356" s="4">
        <v>13.7867</v>
      </c>
      <c r="E1356" s="4">
        <v>101.2</v>
      </c>
      <c r="F1356" s="3">
        <v>11.69</v>
      </c>
    </row>
    <row r="1357" spans="1:6" x14ac:dyDescent="0.35">
      <c r="A1357" s="2">
        <v>1983.12</v>
      </c>
      <c r="B1357" s="3">
        <v>164.4</v>
      </c>
      <c r="C1357" s="4">
        <v>7.09</v>
      </c>
      <c r="D1357" s="4">
        <v>14.03</v>
      </c>
      <c r="E1357" s="4">
        <v>101.3</v>
      </c>
      <c r="F1357" s="3">
        <v>11.83</v>
      </c>
    </row>
    <row r="1358" spans="1:6" x14ac:dyDescent="0.35">
      <c r="A1358" s="2">
        <v>1984.01</v>
      </c>
      <c r="B1358" s="3">
        <v>166.4</v>
      </c>
      <c r="C1358" s="4">
        <v>7.12</v>
      </c>
      <c r="D1358" s="4">
        <v>14.44</v>
      </c>
      <c r="E1358" s="4">
        <v>101.9</v>
      </c>
      <c r="F1358" s="3">
        <v>11.67</v>
      </c>
    </row>
    <row r="1359" spans="1:6" x14ac:dyDescent="0.35">
      <c r="A1359" s="2">
        <v>1984.02</v>
      </c>
      <c r="B1359" s="3">
        <v>157.30000000000001</v>
      </c>
      <c r="C1359" s="4">
        <v>7.15</v>
      </c>
      <c r="D1359" s="4">
        <v>14.85</v>
      </c>
      <c r="E1359" s="4">
        <v>102.4</v>
      </c>
      <c r="F1359" s="3">
        <v>11.84</v>
      </c>
    </row>
    <row r="1360" spans="1:6" x14ac:dyDescent="0.35">
      <c r="A1360" s="2">
        <v>1984.03</v>
      </c>
      <c r="B1360" s="3">
        <v>157.4</v>
      </c>
      <c r="C1360" s="4">
        <v>7.18</v>
      </c>
      <c r="D1360" s="4">
        <v>15.26</v>
      </c>
      <c r="E1360" s="4">
        <v>102.6</v>
      </c>
      <c r="F1360" s="3">
        <v>12.32</v>
      </c>
    </row>
    <row r="1361" spans="1:6" x14ac:dyDescent="0.35">
      <c r="A1361" s="2">
        <v>1984.04</v>
      </c>
      <c r="B1361" s="3">
        <v>157.6</v>
      </c>
      <c r="C1361" s="4">
        <v>7.2233299999999998</v>
      </c>
      <c r="D1361" s="4">
        <v>15.5733</v>
      </c>
      <c r="E1361" s="4">
        <v>103.1</v>
      </c>
      <c r="F1361" s="3">
        <v>12.63</v>
      </c>
    </row>
    <row r="1362" spans="1:6" x14ac:dyDescent="0.35">
      <c r="A1362" s="2">
        <v>1984.05</v>
      </c>
      <c r="B1362" s="3">
        <v>156.6</v>
      </c>
      <c r="C1362" s="4">
        <v>7.2666700000000004</v>
      </c>
      <c r="D1362" s="4">
        <v>15.886699999999999</v>
      </c>
      <c r="E1362" s="4">
        <v>103.4</v>
      </c>
      <c r="F1362" s="3">
        <v>13.41</v>
      </c>
    </row>
    <row r="1363" spans="1:6" x14ac:dyDescent="0.35">
      <c r="A1363" s="2">
        <v>1984.06</v>
      </c>
      <c r="B1363" s="3">
        <v>153.1</v>
      </c>
      <c r="C1363" s="4">
        <v>7.31</v>
      </c>
      <c r="D1363" s="4">
        <v>16.2</v>
      </c>
      <c r="E1363" s="4">
        <v>103.7</v>
      </c>
      <c r="F1363" s="3">
        <v>13.56</v>
      </c>
    </row>
    <row r="1364" spans="1:6" x14ac:dyDescent="0.35">
      <c r="A1364" s="2">
        <v>1984.07</v>
      </c>
      <c r="B1364" s="3">
        <v>151.1</v>
      </c>
      <c r="C1364" s="4">
        <v>7.3333300000000001</v>
      </c>
      <c r="D1364" s="4">
        <v>16.32</v>
      </c>
      <c r="E1364" s="4">
        <v>104.1</v>
      </c>
      <c r="F1364" s="3">
        <v>13.36</v>
      </c>
    </row>
    <row r="1365" spans="1:6" x14ac:dyDescent="0.35">
      <c r="A1365" s="2">
        <v>1984.08</v>
      </c>
      <c r="B1365" s="3">
        <v>164.4</v>
      </c>
      <c r="C1365" s="4">
        <v>7.3566700000000003</v>
      </c>
      <c r="D1365" s="4">
        <v>16.440000000000001</v>
      </c>
      <c r="E1365" s="4">
        <v>104.5</v>
      </c>
      <c r="F1365" s="3">
        <v>12.72</v>
      </c>
    </row>
    <row r="1366" spans="1:6" x14ac:dyDescent="0.35">
      <c r="A1366" s="2">
        <v>1984.09</v>
      </c>
      <c r="B1366" s="3">
        <v>166.1</v>
      </c>
      <c r="C1366" s="4">
        <v>7.38</v>
      </c>
      <c r="D1366" s="4">
        <v>16.559999999999999</v>
      </c>
      <c r="E1366" s="4">
        <v>105</v>
      </c>
      <c r="F1366" s="3">
        <v>12.52</v>
      </c>
    </row>
    <row r="1367" spans="1:6" x14ac:dyDescent="0.35">
      <c r="A1367" s="2">
        <v>1984.1</v>
      </c>
      <c r="B1367" s="3">
        <v>164.8</v>
      </c>
      <c r="C1367" s="4">
        <v>7.43</v>
      </c>
      <c r="D1367" s="4">
        <v>16.5867</v>
      </c>
      <c r="E1367" s="4">
        <v>105.3</v>
      </c>
      <c r="F1367" s="3">
        <v>12.16</v>
      </c>
    </row>
    <row r="1368" spans="1:6" x14ac:dyDescent="0.35">
      <c r="A1368" s="2">
        <v>1984.11</v>
      </c>
      <c r="B1368" s="3">
        <v>166.3</v>
      </c>
      <c r="C1368" s="4">
        <v>7.48</v>
      </c>
      <c r="D1368" s="4">
        <v>16.613299999999999</v>
      </c>
      <c r="E1368" s="4">
        <v>105.3</v>
      </c>
      <c r="F1368" s="3">
        <v>11.57</v>
      </c>
    </row>
    <row r="1369" spans="1:6" x14ac:dyDescent="0.35">
      <c r="A1369" s="2">
        <v>1984.12</v>
      </c>
      <c r="B1369" s="3">
        <v>164.5</v>
      </c>
      <c r="C1369" s="4">
        <v>7.53</v>
      </c>
      <c r="D1369" s="4">
        <v>16.64</v>
      </c>
      <c r="E1369" s="4">
        <v>105.3</v>
      </c>
      <c r="F1369" s="3">
        <v>11.5</v>
      </c>
    </row>
    <row r="1370" spans="1:6" x14ac:dyDescent="0.35">
      <c r="A1370" s="2">
        <v>1985.01</v>
      </c>
      <c r="B1370" s="3">
        <v>171.6</v>
      </c>
      <c r="C1370" s="4">
        <v>7.5733300000000003</v>
      </c>
      <c r="D1370" s="4">
        <v>16.556699999999999</v>
      </c>
      <c r="E1370" s="4">
        <v>105.5</v>
      </c>
      <c r="F1370" s="3">
        <v>11.38</v>
      </c>
    </row>
    <row r="1371" spans="1:6" x14ac:dyDescent="0.35">
      <c r="A1371" s="2">
        <v>1985.02</v>
      </c>
      <c r="B1371" s="3">
        <v>180.9</v>
      </c>
      <c r="C1371" s="4">
        <v>7.6166700000000001</v>
      </c>
      <c r="D1371" s="4">
        <v>16.473299999999998</v>
      </c>
      <c r="E1371" s="4">
        <v>106</v>
      </c>
      <c r="F1371" s="3">
        <v>11.51</v>
      </c>
    </row>
    <row r="1372" spans="1:6" x14ac:dyDescent="0.35">
      <c r="A1372" s="2">
        <v>1985.03</v>
      </c>
      <c r="B1372" s="3">
        <v>179.4</v>
      </c>
      <c r="C1372" s="4">
        <v>7.66</v>
      </c>
      <c r="D1372" s="4">
        <v>16.39</v>
      </c>
      <c r="E1372" s="4">
        <v>106.4</v>
      </c>
      <c r="F1372" s="3">
        <v>11.86</v>
      </c>
    </row>
    <row r="1373" spans="1:6" x14ac:dyDescent="0.35">
      <c r="A1373" s="2">
        <v>1985.04</v>
      </c>
      <c r="B1373" s="3">
        <v>180.6</v>
      </c>
      <c r="C1373" s="4">
        <v>7.6866700000000003</v>
      </c>
      <c r="D1373" s="4">
        <v>16.13</v>
      </c>
      <c r="E1373" s="4">
        <v>106.9</v>
      </c>
      <c r="F1373" s="3">
        <v>11.43</v>
      </c>
    </row>
    <row r="1374" spans="1:6" x14ac:dyDescent="0.35">
      <c r="A1374" s="2">
        <v>1985.05</v>
      </c>
      <c r="B1374" s="3">
        <v>184.9</v>
      </c>
      <c r="C1374" s="4">
        <v>7.71333</v>
      </c>
      <c r="D1374" s="4">
        <v>15.87</v>
      </c>
      <c r="E1374" s="4">
        <v>107.3</v>
      </c>
      <c r="F1374" s="3">
        <v>10.85</v>
      </c>
    </row>
    <row r="1375" spans="1:6" x14ac:dyDescent="0.35">
      <c r="A1375" s="2">
        <v>1985.06</v>
      </c>
      <c r="B1375" s="3">
        <v>188.9</v>
      </c>
      <c r="C1375" s="4">
        <v>7.74</v>
      </c>
      <c r="D1375" s="4">
        <v>15.61</v>
      </c>
      <c r="E1375" s="4">
        <v>107.6</v>
      </c>
      <c r="F1375" s="3">
        <v>10.16</v>
      </c>
    </row>
    <row r="1376" spans="1:6" x14ac:dyDescent="0.35">
      <c r="A1376" s="2">
        <v>1985.07</v>
      </c>
      <c r="B1376" s="3">
        <v>192.5</v>
      </c>
      <c r="C1376" s="4">
        <v>7.7733299999999996</v>
      </c>
      <c r="D1376" s="4">
        <v>15.4833</v>
      </c>
      <c r="E1376" s="4">
        <v>107.8</v>
      </c>
      <c r="F1376" s="3">
        <v>10.31</v>
      </c>
    </row>
    <row r="1377" spans="1:6" x14ac:dyDescent="0.35">
      <c r="A1377" s="2">
        <v>1985.08</v>
      </c>
      <c r="B1377" s="3">
        <v>188.3</v>
      </c>
      <c r="C1377" s="4">
        <v>7.8066700000000004</v>
      </c>
      <c r="D1377" s="4">
        <v>15.3567</v>
      </c>
      <c r="E1377" s="4">
        <v>108</v>
      </c>
      <c r="F1377" s="3">
        <v>10.33</v>
      </c>
    </row>
    <row r="1378" spans="1:6" x14ac:dyDescent="0.35">
      <c r="A1378" s="2">
        <v>1985.09</v>
      </c>
      <c r="B1378" s="3">
        <v>184.1</v>
      </c>
      <c r="C1378" s="4">
        <v>7.84</v>
      </c>
      <c r="D1378" s="4">
        <v>15.23</v>
      </c>
      <c r="E1378" s="4">
        <v>108.3</v>
      </c>
      <c r="F1378" s="3">
        <v>10.37</v>
      </c>
    </row>
    <row r="1379" spans="1:6" x14ac:dyDescent="0.35">
      <c r="A1379" s="2">
        <v>1985.1</v>
      </c>
      <c r="B1379" s="3">
        <v>186.2</v>
      </c>
      <c r="C1379" s="4">
        <v>7.86</v>
      </c>
      <c r="D1379" s="4">
        <v>15.023300000000001</v>
      </c>
      <c r="E1379" s="4">
        <v>108.7</v>
      </c>
      <c r="F1379" s="3">
        <v>10.24</v>
      </c>
    </row>
    <row r="1380" spans="1:6" x14ac:dyDescent="0.35">
      <c r="A1380" s="2">
        <v>1985.11</v>
      </c>
      <c r="B1380" s="3">
        <v>197.5</v>
      </c>
      <c r="C1380" s="4">
        <v>7.88</v>
      </c>
      <c r="D1380" s="4">
        <v>14.816700000000001</v>
      </c>
      <c r="E1380" s="4">
        <v>109</v>
      </c>
      <c r="F1380" s="3">
        <v>9.7799999999999994</v>
      </c>
    </row>
    <row r="1381" spans="1:6" x14ac:dyDescent="0.35">
      <c r="A1381" s="2">
        <v>1985.12</v>
      </c>
      <c r="B1381" s="3">
        <v>207.3</v>
      </c>
      <c r="C1381" s="4">
        <v>7.9</v>
      </c>
      <c r="D1381" s="4">
        <v>14.61</v>
      </c>
      <c r="E1381" s="4">
        <v>109.3</v>
      </c>
      <c r="F1381" s="3">
        <v>9.26</v>
      </c>
    </row>
    <row r="1382" spans="1:6" x14ac:dyDescent="0.35">
      <c r="A1382" s="2">
        <v>1986.01</v>
      </c>
      <c r="B1382" s="3">
        <v>208.2</v>
      </c>
      <c r="C1382" s="4">
        <v>7.94</v>
      </c>
      <c r="D1382" s="4">
        <v>14.58</v>
      </c>
      <c r="E1382" s="4">
        <v>109.6</v>
      </c>
      <c r="F1382" s="3">
        <v>9.19</v>
      </c>
    </row>
    <row r="1383" spans="1:6" x14ac:dyDescent="0.35">
      <c r="A1383" s="2">
        <v>1986.02</v>
      </c>
      <c r="B1383" s="3">
        <v>219.4</v>
      </c>
      <c r="C1383" s="4">
        <v>7.98</v>
      </c>
      <c r="D1383" s="4">
        <v>14.55</v>
      </c>
      <c r="E1383" s="4">
        <v>109.3</v>
      </c>
      <c r="F1383" s="3">
        <v>8.6999999999999993</v>
      </c>
    </row>
    <row r="1384" spans="1:6" x14ac:dyDescent="0.35">
      <c r="A1384" s="2">
        <v>1986.03</v>
      </c>
      <c r="B1384" s="3">
        <v>232.3</v>
      </c>
      <c r="C1384" s="4">
        <v>8.02</v>
      </c>
      <c r="D1384" s="4">
        <v>14.52</v>
      </c>
      <c r="E1384" s="4">
        <v>108.8</v>
      </c>
      <c r="F1384" s="3">
        <v>7.78</v>
      </c>
    </row>
    <row r="1385" spans="1:6" x14ac:dyDescent="0.35">
      <c r="A1385" s="2">
        <v>1986.04</v>
      </c>
      <c r="B1385" s="3">
        <v>238</v>
      </c>
      <c r="C1385" s="4">
        <v>8.0466700000000007</v>
      </c>
      <c r="D1385" s="4">
        <v>14.583299999999999</v>
      </c>
      <c r="E1385" s="4">
        <v>108.6</v>
      </c>
      <c r="F1385" s="3">
        <v>7.3</v>
      </c>
    </row>
    <row r="1386" spans="1:6" x14ac:dyDescent="0.35">
      <c r="A1386" s="2">
        <v>1986.05</v>
      </c>
      <c r="B1386" s="3">
        <v>238.5</v>
      </c>
      <c r="C1386" s="4">
        <v>8.0733300000000003</v>
      </c>
      <c r="D1386" s="4">
        <v>14.646699999999999</v>
      </c>
      <c r="E1386" s="4">
        <v>108.9</v>
      </c>
      <c r="F1386" s="3">
        <v>7.71</v>
      </c>
    </row>
    <row r="1387" spans="1:6" x14ac:dyDescent="0.35">
      <c r="A1387" s="2">
        <v>1986.06</v>
      </c>
      <c r="B1387" s="3">
        <v>245.3</v>
      </c>
      <c r="C1387" s="4">
        <v>8.1</v>
      </c>
      <c r="D1387" s="4">
        <v>14.71</v>
      </c>
      <c r="E1387" s="4">
        <v>109.5</v>
      </c>
      <c r="F1387" s="3">
        <v>7.8</v>
      </c>
    </row>
    <row r="1388" spans="1:6" x14ac:dyDescent="0.35">
      <c r="A1388" s="2">
        <v>1986.07</v>
      </c>
      <c r="B1388" s="3">
        <v>240.2</v>
      </c>
      <c r="C1388" s="4">
        <v>8.1433300000000006</v>
      </c>
      <c r="D1388" s="4">
        <v>14.7567</v>
      </c>
      <c r="E1388" s="4">
        <v>109.5</v>
      </c>
      <c r="F1388" s="3">
        <v>7.3</v>
      </c>
    </row>
    <row r="1389" spans="1:6" x14ac:dyDescent="0.35">
      <c r="A1389" s="2">
        <v>1986.08</v>
      </c>
      <c r="B1389" s="3">
        <v>245</v>
      </c>
      <c r="C1389" s="4">
        <v>8.1866699999999994</v>
      </c>
      <c r="D1389" s="4">
        <v>14.8033</v>
      </c>
      <c r="E1389" s="4">
        <v>109.7</v>
      </c>
      <c r="F1389" s="3">
        <v>7.17</v>
      </c>
    </row>
    <row r="1390" spans="1:6" x14ac:dyDescent="0.35">
      <c r="A1390" s="2">
        <v>1986.09</v>
      </c>
      <c r="B1390" s="3">
        <v>238.3</v>
      </c>
      <c r="C1390" s="4">
        <v>8.23</v>
      </c>
      <c r="D1390" s="4">
        <v>14.85</v>
      </c>
      <c r="E1390" s="4">
        <v>110.2</v>
      </c>
      <c r="F1390" s="3">
        <v>7.45</v>
      </c>
    </row>
    <row r="1391" spans="1:6" x14ac:dyDescent="0.35">
      <c r="A1391" s="2">
        <v>1986.1</v>
      </c>
      <c r="B1391" s="3">
        <v>237.4</v>
      </c>
      <c r="C1391" s="4">
        <v>8.2466699999999999</v>
      </c>
      <c r="D1391" s="4">
        <v>14.726699999999999</v>
      </c>
      <c r="E1391" s="4">
        <v>110.3</v>
      </c>
      <c r="F1391" s="3">
        <v>7.43</v>
      </c>
    </row>
    <row r="1392" spans="1:6" x14ac:dyDescent="0.35">
      <c r="A1392" s="2">
        <v>1986.11</v>
      </c>
      <c r="B1392" s="3">
        <v>245.1</v>
      </c>
      <c r="C1392" s="4">
        <v>8.2633299999999998</v>
      </c>
      <c r="D1392" s="4">
        <v>14.603300000000001</v>
      </c>
      <c r="E1392" s="4">
        <v>110.4</v>
      </c>
      <c r="F1392" s="3">
        <v>7.25</v>
      </c>
    </row>
    <row r="1393" spans="1:6" x14ac:dyDescent="0.35">
      <c r="A1393" s="2">
        <v>1986.12</v>
      </c>
      <c r="B1393" s="3">
        <v>248.6</v>
      </c>
      <c r="C1393" s="4">
        <v>8.2799999999999994</v>
      </c>
      <c r="D1393" s="4">
        <v>14.48</v>
      </c>
      <c r="E1393" s="4">
        <v>110.5</v>
      </c>
      <c r="F1393" s="3">
        <v>7.11</v>
      </c>
    </row>
    <row r="1394" spans="1:6" x14ac:dyDescent="0.35">
      <c r="A1394" s="2">
        <v>1987.01</v>
      </c>
      <c r="B1394" s="3">
        <v>264.5</v>
      </c>
      <c r="C1394" s="4">
        <v>8.3000000000000007</v>
      </c>
      <c r="D1394" s="4">
        <v>14.6867</v>
      </c>
      <c r="E1394" s="4">
        <v>111.2</v>
      </c>
      <c r="F1394" s="3">
        <v>7.08</v>
      </c>
    </row>
    <row r="1395" spans="1:6" x14ac:dyDescent="0.35">
      <c r="A1395" s="2">
        <v>1987.02</v>
      </c>
      <c r="B1395" s="3">
        <v>280.89999999999998</v>
      </c>
      <c r="C1395" s="4">
        <v>8.32</v>
      </c>
      <c r="D1395" s="4">
        <v>14.8933</v>
      </c>
      <c r="E1395" s="4">
        <v>111.6</v>
      </c>
      <c r="F1395" s="3">
        <v>7.25</v>
      </c>
    </row>
    <row r="1396" spans="1:6" x14ac:dyDescent="0.35">
      <c r="A1396" s="2">
        <v>1987.03</v>
      </c>
      <c r="B1396" s="3">
        <v>292.5</v>
      </c>
      <c r="C1396" s="4">
        <v>8.34</v>
      </c>
      <c r="D1396" s="4">
        <v>15.1</v>
      </c>
      <c r="E1396" s="4">
        <v>112.1</v>
      </c>
      <c r="F1396" s="3">
        <v>7.25</v>
      </c>
    </row>
    <row r="1397" spans="1:6" x14ac:dyDescent="0.35">
      <c r="A1397" s="2">
        <v>1987.04</v>
      </c>
      <c r="B1397" s="3">
        <v>289.3</v>
      </c>
      <c r="C1397" s="4">
        <v>8.4</v>
      </c>
      <c r="D1397" s="4">
        <v>14.8733</v>
      </c>
      <c r="E1397" s="4">
        <v>112.7</v>
      </c>
      <c r="F1397" s="3">
        <v>8.02</v>
      </c>
    </row>
    <row r="1398" spans="1:6" x14ac:dyDescent="0.35">
      <c r="A1398" s="2">
        <v>1987.05</v>
      </c>
      <c r="B1398" s="3">
        <v>289.10000000000002</v>
      </c>
      <c r="C1398" s="4">
        <v>8.4600000000000009</v>
      </c>
      <c r="D1398" s="4">
        <v>14.646699999999999</v>
      </c>
      <c r="E1398" s="4">
        <v>113.1</v>
      </c>
      <c r="F1398" s="3">
        <v>8.61</v>
      </c>
    </row>
    <row r="1399" spans="1:6" x14ac:dyDescent="0.35">
      <c r="A1399" s="2">
        <v>1987.06</v>
      </c>
      <c r="B1399" s="3">
        <v>301.39999999999998</v>
      </c>
      <c r="C1399" s="4">
        <v>8.52</v>
      </c>
      <c r="D1399" s="4">
        <v>14.42</v>
      </c>
      <c r="E1399" s="4">
        <v>113.5</v>
      </c>
      <c r="F1399" s="3">
        <v>8.4</v>
      </c>
    </row>
    <row r="1400" spans="1:6" x14ac:dyDescent="0.35">
      <c r="A1400" s="2">
        <v>1987.07</v>
      </c>
      <c r="B1400" s="3">
        <v>310.10000000000002</v>
      </c>
      <c r="C1400" s="4">
        <v>8.5666700000000002</v>
      </c>
      <c r="D1400" s="4">
        <v>14.9</v>
      </c>
      <c r="E1400" s="4">
        <v>113.8</v>
      </c>
      <c r="F1400" s="3">
        <v>8.4499999999999993</v>
      </c>
    </row>
    <row r="1401" spans="1:6" x14ac:dyDescent="0.35">
      <c r="A1401" s="2">
        <v>1987.08</v>
      </c>
      <c r="B1401" s="3">
        <v>329.4</v>
      </c>
      <c r="C1401" s="4">
        <v>8.6133299999999995</v>
      </c>
      <c r="D1401" s="4">
        <v>15.38</v>
      </c>
      <c r="E1401" s="4">
        <v>114.4</v>
      </c>
      <c r="F1401" s="3">
        <v>8.76</v>
      </c>
    </row>
    <row r="1402" spans="1:6" x14ac:dyDescent="0.35">
      <c r="A1402" s="2">
        <v>1987.09</v>
      </c>
      <c r="B1402" s="3">
        <v>318.7</v>
      </c>
      <c r="C1402" s="4">
        <v>8.66</v>
      </c>
      <c r="D1402" s="4">
        <v>15.86</v>
      </c>
      <c r="E1402" s="4">
        <v>115</v>
      </c>
      <c r="F1402" s="3">
        <v>9.42</v>
      </c>
    </row>
    <row r="1403" spans="1:6" x14ac:dyDescent="0.35">
      <c r="A1403" s="2">
        <v>1987.1</v>
      </c>
      <c r="B1403" s="3">
        <v>280.2</v>
      </c>
      <c r="C1403" s="4">
        <v>8.7100000000000009</v>
      </c>
      <c r="D1403" s="4">
        <v>16.406700000000001</v>
      </c>
      <c r="E1403" s="4">
        <v>115.3</v>
      </c>
      <c r="F1403" s="3">
        <v>9.52</v>
      </c>
    </row>
    <row r="1404" spans="1:6" x14ac:dyDescent="0.35">
      <c r="A1404" s="2">
        <v>1987.11</v>
      </c>
      <c r="B1404" s="3">
        <v>245</v>
      </c>
      <c r="C1404" s="4">
        <v>8.76</v>
      </c>
      <c r="D1404" s="4">
        <v>16.953299999999999</v>
      </c>
      <c r="E1404" s="4">
        <v>115.4</v>
      </c>
      <c r="F1404" s="3">
        <v>8.86</v>
      </c>
    </row>
    <row r="1405" spans="1:6" x14ac:dyDescent="0.35">
      <c r="A1405" s="2">
        <v>1987.12</v>
      </c>
      <c r="B1405" s="3">
        <v>241</v>
      </c>
      <c r="C1405" s="4">
        <v>8.81</v>
      </c>
      <c r="D1405" s="4">
        <v>17.5</v>
      </c>
      <c r="E1405" s="4">
        <v>115.4</v>
      </c>
      <c r="F1405" s="3">
        <v>8.99</v>
      </c>
    </row>
    <row r="1406" spans="1:6" x14ac:dyDescent="0.35">
      <c r="A1406" s="2">
        <v>1988.01</v>
      </c>
      <c r="B1406" s="3">
        <v>250.5</v>
      </c>
      <c r="C1406" s="4">
        <v>8.8566699999999994</v>
      </c>
      <c r="D1406" s="4">
        <v>17.863299999999999</v>
      </c>
      <c r="E1406" s="4">
        <v>115.7</v>
      </c>
      <c r="F1406" s="3">
        <v>8.67</v>
      </c>
    </row>
    <row r="1407" spans="1:6" x14ac:dyDescent="0.35">
      <c r="A1407" s="2">
        <v>1988.02</v>
      </c>
      <c r="B1407" s="3">
        <v>258.10000000000002</v>
      </c>
      <c r="C1407" s="4">
        <v>8.9033300000000004</v>
      </c>
      <c r="D1407" s="4">
        <v>18.226700000000001</v>
      </c>
      <c r="E1407" s="4">
        <v>116</v>
      </c>
      <c r="F1407" s="3">
        <v>8.2100000000000009</v>
      </c>
    </row>
    <row r="1408" spans="1:6" x14ac:dyDescent="0.35">
      <c r="A1408" s="2">
        <v>1988.03</v>
      </c>
      <c r="B1408" s="3">
        <v>265.7</v>
      </c>
      <c r="C1408" s="4">
        <v>8.9499999999999993</v>
      </c>
      <c r="D1408" s="4">
        <v>18.59</v>
      </c>
      <c r="E1408" s="4">
        <v>116.5</v>
      </c>
      <c r="F1408" s="3">
        <v>8.3699999999999992</v>
      </c>
    </row>
    <row r="1409" spans="1:6" x14ac:dyDescent="0.35">
      <c r="A1409" s="2">
        <v>1988.04</v>
      </c>
      <c r="B1409" s="3">
        <v>262.60000000000002</v>
      </c>
      <c r="C1409" s="4">
        <v>9.0433299999999992</v>
      </c>
      <c r="D1409" s="4">
        <v>19.616700000000002</v>
      </c>
      <c r="E1409" s="4">
        <v>117.1</v>
      </c>
      <c r="F1409" s="3">
        <v>8.7200000000000006</v>
      </c>
    </row>
    <row r="1410" spans="1:6" x14ac:dyDescent="0.35">
      <c r="A1410" s="2">
        <v>1988.05</v>
      </c>
      <c r="B1410" s="3">
        <v>256.10000000000002</v>
      </c>
      <c r="C1410" s="4">
        <v>9.1366700000000005</v>
      </c>
      <c r="D1410" s="4">
        <v>20.6433</v>
      </c>
      <c r="E1410" s="4">
        <v>117.5</v>
      </c>
      <c r="F1410" s="3">
        <v>9.09</v>
      </c>
    </row>
    <row r="1411" spans="1:6" x14ac:dyDescent="0.35">
      <c r="A1411" s="2">
        <v>1988.06</v>
      </c>
      <c r="B1411" s="3">
        <v>270.7</v>
      </c>
      <c r="C1411" s="4">
        <v>9.23</v>
      </c>
      <c r="D1411" s="4">
        <v>21.67</v>
      </c>
      <c r="E1411" s="4">
        <v>118</v>
      </c>
      <c r="F1411" s="3">
        <v>8.92</v>
      </c>
    </row>
    <row r="1412" spans="1:6" x14ac:dyDescent="0.35">
      <c r="A1412" s="2">
        <v>1988.07</v>
      </c>
      <c r="B1412" s="3">
        <v>269.10000000000002</v>
      </c>
      <c r="C1412" s="4">
        <v>9.3066700000000004</v>
      </c>
      <c r="D1412" s="4">
        <v>22.023299999999999</v>
      </c>
      <c r="E1412" s="4">
        <v>118.5</v>
      </c>
      <c r="F1412" s="3">
        <v>9.06</v>
      </c>
    </row>
    <row r="1413" spans="1:6" x14ac:dyDescent="0.35">
      <c r="A1413" s="2">
        <v>1988.08</v>
      </c>
      <c r="B1413" s="3">
        <v>263.7</v>
      </c>
      <c r="C1413" s="4">
        <v>9.3833300000000008</v>
      </c>
      <c r="D1413" s="4">
        <v>22.3767</v>
      </c>
      <c r="E1413" s="4">
        <v>119</v>
      </c>
      <c r="F1413" s="3">
        <v>9.26</v>
      </c>
    </row>
    <row r="1414" spans="1:6" x14ac:dyDescent="0.35">
      <c r="A1414" s="2">
        <v>1988.09</v>
      </c>
      <c r="B1414" s="3">
        <v>268</v>
      </c>
      <c r="C1414" s="4">
        <v>9.4600000000000009</v>
      </c>
      <c r="D1414" s="4">
        <v>22.73</v>
      </c>
      <c r="E1414" s="4">
        <v>119.8</v>
      </c>
      <c r="F1414" s="3">
        <v>8.98</v>
      </c>
    </row>
    <row r="1415" spans="1:6" x14ac:dyDescent="0.35">
      <c r="A1415" s="2">
        <v>1988.1</v>
      </c>
      <c r="B1415" s="3">
        <v>277.39999999999998</v>
      </c>
      <c r="C1415" s="4">
        <v>9.5500000000000007</v>
      </c>
      <c r="D1415" s="4">
        <v>23.0733</v>
      </c>
      <c r="E1415" s="4">
        <v>120.2</v>
      </c>
      <c r="F1415" s="3">
        <v>8.8000000000000007</v>
      </c>
    </row>
    <row r="1416" spans="1:6" x14ac:dyDescent="0.35">
      <c r="A1416" s="2">
        <v>1988.11</v>
      </c>
      <c r="B1416" s="3">
        <v>271</v>
      </c>
      <c r="C1416" s="4">
        <v>9.64</v>
      </c>
      <c r="D1416" s="4">
        <v>23.416699999999999</v>
      </c>
      <c r="E1416" s="4">
        <v>120.3</v>
      </c>
      <c r="F1416" s="3">
        <v>8.9600000000000009</v>
      </c>
    </row>
    <row r="1417" spans="1:6" x14ac:dyDescent="0.35">
      <c r="A1417" s="2">
        <v>1988.12</v>
      </c>
      <c r="B1417" s="3">
        <v>276.5</v>
      </c>
      <c r="C1417" s="4">
        <v>9.75</v>
      </c>
      <c r="D1417" s="4">
        <v>23.75</v>
      </c>
      <c r="E1417" s="4">
        <v>120.5</v>
      </c>
      <c r="F1417" s="3">
        <v>9.11</v>
      </c>
    </row>
    <row r="1418" spans="1:6" x14ac:dyDescent="0.35">
      <c r="A1418" s="2">
        <v>1989.01</v>
      </c>
      <c r="B1418" s="3">
        <v>285.39999999999998</v>
      </c>
      <c r="C1418" s="4">
        <v>9.8133300000000006</v>
      </c>
      <c r="D1418" s="4">
        <v>24.16</v>
      </c>
      <c r="E1418" s="4">
        <v>121.1</v>
      </c>
      <c r="F1418" s="3">
        <v>9.09</v>
      </c>
    </row>
    <row r="1419" spans="1:6" x14ac:dyDescent="0.35">
      <c r="A1419" s="2">
        <v>1989.02</v>
      </c>
      <c r="B1419" s="3">
        <v>294</v>
      </c>
      <c r="C1419" s="4">
        <v>9.8966700000000003</v>
      </c>
      <c r="D1419" s="4">
        <v>24.56</v>
      </c>
      <c r="E1419" s="4">
        <v>121.6</v>
      </c>
      <c r="F1419" s="3">
        <v>9.17</v>
      </c>
    </row>
    <row r="1420" spans="1:6" x14ac:dyDescent="0.35">
      <c r="A1420" s="2">
        <v>1989.03</v>
      </c>
      <c r="B1420" s="3">
        <v>292.7</v>
      </c>
      <c r="C1420" s="4">
        <v>10.01</v>
      </c>
      <c r="D1420" s="4">
        <v>24.96</v>
      </c>
      <c r="E1420" s="4">
        <v>122.3</v>
      </c>
      <c r="F1420" s="3">
        <v>9.36</v>
      </c>
    </row>
    <row r="1421" spans="1:6" x14ac:dyDescent="0.35">
      <c r="A1421" s="2">
        <v>1989.04</v>
      </c>
      <c r="B1421" s="3">
        <v>302.3</v>
      </c>
      <c r="C1421" s="4">
        <v>10.0867</v>
      </c>
      <c r="D1421" s="4">
        <v>25.046700000000001</v>
      </c>
      <c r="E1421" s="4">
        <v>123.1</v>
      </c>
      <c r="F1421" s="3">
        <v>9.18</v>
      </c>
    </row>
    <row r="1422" spans="1:6" x14ac:dyDescent="0.35">
      <c r="A1422" s="2">
        <v>1989.05</v>
      </c>
      <c r="B1422" s="3">
        <v>313.89999999999998</v>
      </c>
      <c r="C1422" s="4">
        <v>10.193300000000001</v>
      </c>
      <c r="D1422" s="4">
        <v>25.133299999999998</v>
      </c>
      <c r="E1422" s="4">
        <v>123.8</v>
      </c>
      <c r="F1422" s="3">
        <v>8.86</v>
      </c>
    </row>
    <row r="1423" spans="1:6" x14ac:dyDescent="0.35">
      <c r="A1423" s="2">
        <v>1989.06</v>
      </c>
      <c r="B1423" s="3">
        <v>323.7</v>
      </c>
      <c r="C1423" s="4">
        <v>10.37</v>
      </c>
      <c r="D1423" s="4">
        <v>25.22</v>
      </c>
      <c r="E1423" s="4">
        <v>124.1</v>
      </c>
      <c r="F1423" s="3">
        <v>8.2799999999999994</v>
      </c>
    </row>
    <row r="1424" spans="1:6" x14ac:dyDescent="0.35">
      <c r="A1424" s="2">
        <v>1989.07</v>
      </c>
      <c r="B1424" s="3">
        <v>331.9</v>
      </c>
      <c r="C1424" s="4">
        <v>10.423299999999999</v>
      </c>
      <c r="D1424" s="4">
        <v>24.71</v>
      </c>
      <c r="E1424" s="4">
        <v>124.4</v>
      </c>
      <c r="F1424" s="3">
        <v>8.02</v>
      </c>
    </row>
    <row r="1425" spans="1:6" x14ac:dyDescent="0.35">
      <c r="A1425" s="2">
        <v>1989.08</v>
      </c>
      <c r="B1425" s="3">
        <v>346.6</v>
      </c>
      <c r="C1425" s="4">
        <v>10.5467</v>
      </c>
      <c r="D1425" s="4">
        <v>24.2</v>
      </c>
      <c r="E1425" s="4">
        <v>124.6</v>
      </c>
      <c r="F1425" s="3">
        <v>8.11</v>
      </c>
    </row>
    <row r="1426" spans="1:6" x14ac:dyDescent="0.35">
      <c r="A1426" s="2">
        <v>1989.09</v>
      </c>
      <c r="B1426" s="3">
        <v>347.3</v>
      </c>
      <c r="C1426" s="4">
        <v>10.73</v>
      </c>
      <c r="D1426" s="4">
        <v>23.69</v>
      </c>
      <c r="E1426" s="4">
        <v>125</v>
      </c>
      <c r="F1426" s="3">
        <v>8.19</v>
      </c>
    </row>
    <row r="1427" spans="1:6" x14ac:dyDescent="0.35">
      <c r="A1427" s="2">
        <v>1989.1</v>
      </c>
      <c r="B1427" s="3">
        <v>347.4</v>
      </c>
      <c r="C1427" s="4">
        <v>10.7967</v>
      </c>
      <c r="D1427" s="4">
        <v>23.4267</v>
      </c>
      <c r="E1427" s="4">
        <v>125.6</v>
      </c>
      <c r="F1427" s="3">
        <v>8.01</v>
      </c>
    </row>
    <row r="1428" spans="1:6" x14ac:dyDescent="0.35">
      <c r="A1428" s="2">
        <v>1989.11</v>
      </c>
      <c r="B1428" s="3">
        <v>340.2</v>
      </c>
      <c r="C1428" s="4">
        <v>10.923299999999999</v>
      </c>
      <c r="D1428" s="4">
        <v>23.1633</v>
      </c>
      <c r="E1428" s="4">
        <v>125.9</v>
      </c>
      <c r="F1428" s="3">
        <v>7.87</v>
      </c>
    </row>
    <row r="1429" spans="1:6" x14ac:dyDescent="0.35">
      <c r="A1429" s="2">
        <v>1989.12</v>
      </c>
      <c r="B1429" s="3">
        <v>348.6</v>
      </c>
      <c r="C1429" s="4">
        <v>11.06</v>
      </c>
      <c r="D1429" s="4">
        <v>22.87</v>
      </c>
      <c r="E1429" s="4">
        <v>126.1</v>
      </c>
      <c r="F1429" s="3">
        <v>7.84</v>
      </c>
    </row>
    <row r="1430" spans="1:6" x14ac:dyDescent="0.35">
      <c r="A1430" s="2">
        <v>1990.01</v>
      </c>
      <c r="B1430" s="3">
        <v>339.97</v>
      </c>
      <c r="C1430" s="4">
        <v>11.14</v>
      </c>
      <c r="D1430" s="4">
        <v>22.49</v>
      </c>
      <c r="E1430" s="4">
        <v>127.4</v>
      </c>
      <c r="F1430" s="3">
        <v>8.2100000000000009</v>
      </c>
    </row>
    <row r="1431" spans="1:6" x14ac:dyDescent="0.35">
      <c r="A1431" s="2">
        <v>1990.02</v>
      </c>
      <c r="B1431" s="3">
        <v>330.45</v>
      </c>
      <c r="C1431" s="4">
        <v>11.23</v>
      </c>
      <c r="D1431" s="4">
        <v>22.08</v>
      </c>
      <c r="E1431" s="4">
        <v>128</v>
      </c>
      <c r="F1431" s="3">
        <v>8.4700000000000006</v>
      </c>
    </row>
    <row r="1432" spans="1:6" x14ac:dyDescent="0.35">
      <c r="A1432" s="2">
        <v>1990.03</v>
      </c>
      <c r="B1432" s="3">
        <v>338.46</v>
      </c>
      <c r="C1432" s="4">
        <v>11.32</v>
      </c>
      <c r="D1432" s="4">
        <v>21.67</v>
      </c>
      <c r="E1432" s="4">
        <v>128.69999999999999</v>
      </c>
      <c r="F1432" s="3">
        <v>8.59</v>
      </c>
    </row>
    <row r="1433" spans="1:6" x14ac:dyDescent="0.35">
      <c r="A1433" s="2">
        <v>1990.04</v>
      </c>
      <c r="B1433" s="3">
        <v>338.18</v>
      </c>
      <c r="C1433" s="4">
        <v>11.4367</v>
      </c>
      <c r="D1433" s="4">
        <v>21.533300000000001</v>
      </c>
      <c r="E1433" s="4">
        <v>128.9</v>
      </c>
      <c r="F1433" s="3">
        <v>8.7899999999999991</v>
      </c>
    </row>
    <row r="1434" spans="1:6" x14ac:dyDescent="0.35">
      <c r="A1434" s="2">
        <v>1990.05</v>
      </c>
      <c r="B1434" s="3">
        <v>350.25</v>
      </c>
      <c r="C1434" s="4">
        <v>11.5533</v>
      </c>
      <c r="D1434" s="4">
        <v>21.396699999999999</v>
      </c>
      <c r="E1434" s="4">
        <v>129.19999999999999</v>
      </c>
      <c r="F1434" s="3">
        <v>8.76</v>
      </c>
    </row>
    <row r="1435" spans="1:6" x14ac:dyDescent="0.35">
      <c r="A1435" s="2">
        <v>1990.06</v>
      </c>
      <c r="B1435" s="3">
        <v>360.39</v>
      </c>
      <c r="C1435" s="4">
        <v>11.66</v>
      </c>
      <c r="D1435" s="4">
        <v>21.26</v>
      </c>
      <c r="E1435" s="4">
        <v>129.9</v>
      </c>
      <c r="F1435" s="3">
        <v>8.48</v>
      </c>
    </row>
    <row r="1436" spans="1:6" x14ac:dyDescent="0.35">
      <c r="A1436" s="2">
        <v>1990.07</v>
      </c>
      <c r="B1436" s="3">
        <v>360.03</v>
      </c>
      <c r="C1436" s="4">
        <v>11.726699999999999</v>
      </c>
      <c r="D1436" s="4">
        <v>21.42</v>
      </c>
      <c r="E1436" s="4">
        <v>130.4</v>
      </c>
      <c r="F1436" s="3">
        <v>8.4700000000000006</v>
      </c>
    </row>
    <row r="1437" spans="1:6" x14ac:dyDescent="0.35">
      <c r="A1437" s="2">
        <v>1990.08</v>
      </c>
      <c r="B1437" s="3">
        <v>330.75</v>
      </c>
      <c r="C1437" s="4">
        <v>11.783300000000001</v>
      </c>
      <c r="D1437" s="4">
        <v>21.58</v>
      </c>
      <c r="E1437" s="4">
        <v>131.6</v>
      </c>
      <c r="F1437" s="3">
        <v>8.75</v>
      </c>
    </row>
    <row r="1438" spans="1:6" x14ac:dyDescent="0.35">
      <c r="A1438" s="2">
        <v>1990.09</v>
      </c>
      <c r="B1438" s="3">
        <v>315.41000000000003</v>
      </c>
      <c r="C1438" s="4">
        <v>11.83</v>
      </c>
      <c r="D1438" s="4">
        <v>21.74</v>
      </c>
      <c r="E1438" s="4">
        <v>132.69999999999999</v>
      </c>
      <c r="F1438" s="3">
        <v>8.89</v>
      </c>
    </row>
    <row r="1439" spans="1:6" x14ac:dyDescent="0.35">
      <c r="A1439" s="2">
        <v>1990.1</v>
      </c>
      <c r="B1439" s="3">
        <v>307.12</v>
      </c>
      <c r="C1439" s="4">
        <v>11.9267</v>
      </c>
      <c r="D1439" s="4">
        <v>21.6067</v>
      </c>
      <c r="E1439" s="4">
        <v>133.5</v>
      </c>
      <c r="F1439" s="3">
        <v>8.7200000000000006</v>
      </c>
    </row>
    <row r="1440" spans="1:6" x14ac:dyDescent="0.35">
      <c r="A1440" s="2">
        <v>1990.11</v>
      </c>
      <c r="B1440" s="3">
        <v>315.29000000000002</v>
      </c>
      <c r="C1440" s="4">
        <v>12.013299999999999</v>
      </c>
      <c r="D1440" s="4">
        <v>21.473299999999998</v>
      </c>
      <c r="E1440" s="4">
        <v>133.80000000000001</v>
      </c>
      <c r="F1440" s="3">
        <v>8.39</v>
      </c>
    </row>
    <row r="1441" spans="1:6" x14ac:dyDescent="0.35">
      <c r="A1441" s="2">
        <v>1990.12</v>
      </c>
      <c r="B1441" s="3">
        <v>328.75</v>
      </c>
      <c r="C1441" s="4">
        <v>12.09</v>
      </c>
      <c r="D1441" s="4">
        <v>21.34</v>
      </c>
      <c r="E1441" s="4">
        <v>133.80000000000001</v>
      </c>
      <c r="F1441" s="3">
        <v>8.08</v>
      </c>
    </row>
    <row r="1442" spans="1:6" x14ac:dyDescent="0.35">
      <c r="A1442" s="2">
        <v>1991.01</v>
      </c>
      <c r="B1442" s="3">
        <v>325.49</v>
      </c>
      <c r="C1442" s="4">
        <v>12.1067</v>
      </c>
      <c r="D1442" s="4">
        <v>21.183299999999999</v>
      </c>
      <c r="E1442" s="4">
        <v>134.6</v>
      </c>
      <c r="F1442" s="3">
        <v>8.09</v>
      </c>
    </row>
    <row r="1443" spans="1:6" x14ac:dyDescent="0.35">
      <c r="A1443" s="2">
        <v>1991.02</v>
      </c>
      <c r="B1443" s="3">
        <v>362.26</v>
      </c>
      <c r="C1443" s="4">
        <v>12.113300000000001</v>
      </c>
      <c r="D1443" s="4">
        <v>21.026700000000002</v>
      </c>
      <c r="E1443" s="4">
        <v>134.80000000000001</v>
      </c>
      <c r="F1443" s="3">
        <v>7.85</v>
      </c>
    </row>
    <row r="1444" spans="1:6" x14ac:dyDescent="0.35">
      <c r="A1444" s="2">
        <v>1991.03</v>
      </c>
      <c r="B1444" s="3">
        <v>372.28</v>
      </c>
      <c r="C1444" s="4">
        <v>12.11</v>
      </c>
      <c r="D1444" s="4">
        <v>20.94</v>
      </c>
      <c r="E1444" s="4">
        <v>135</v>
      </c>
      <c r="F1444" s="3">
        <v>8.11</v>
      </c>
    </row>
    <row r="1445" spans="1:6" x14ac:dyDescent="0.35">
      <c r="A1445" s="2">
        <v>1991.04</v>
      </c>
      <c r="B1445" s="3">
        <v>379.68</v>
      </c>
      <c r="C1445" s="4">
        <v>12.13</v>
      </c>
      <c r="D1445" s="4">
        <v>20.363299999999999</v>
      </c>
      <c r="E1445" s="4">
        <v>135.19999999999999</v>
      </c>
      <c r="F1445" s="3">
        <v>8.0399999999999991</v>
      </c>
    </row>
    <row r="1446" spans="1:6" x14ac:dyDescent="0.35">
      <c r="A1446" s="2">
        <v>1991.05</v>
      </c>
      <c r="B1446" s="3">
        <v>377.99</v>
      </c>
      <c r="C1446" s="4">
        <v>12.14</v>
      </c>
      <c r="D1446" s="4">
        <v>19.8567</v>
      </c>
      <c r="E1446" s="4">
        <v>135.6</v>
      </c>
      <c r="F1446" s="3">
        <v>8.07</v>
      </c>
    </row>
    <row r="1447" spans="1:6" x14ac:dyDescent="0.35">
      <c r="A1447" s="2">
        <v>1991.06</v>
      </c>
      <c r="B1447" s="3">
        <v>378.29</v>
      </c>
      <c r="C1447" s="4">
        <v>12.15</v>
      </c>
      <c r="D1447" s="4">
        <v>19.41</v>
      </c>
      <c r="E1447" s="4">
        <v>136</v>
      </c>
      <c r="F1447" s="3">
        <v>8.2799999999999994</v>
      </c>
    </row>
    <row r="1448" spans="1:6" x14ac:dyDescent="0.35">
      <c r="A1448" s="2">
        <v>1991.07</v>
      </c>
      <c r="B1448" s="3">
        <v>380.23</v>
      </c>
      <c r="C1448" s="4">
        <v>12.193300000000001</v>
      </c>
      <c r="D1448" s="4">
        <v>18.84</v>
      </c>
      <c r="E1448" s="4">
        <v>136.19999999999999</v>
      </c>
      <c r="F1448" s="3">
        <v>8.27</v>
      </c>
    </row>
    <row r="1449" spans="1:6" x14ac:dyDescent="0.35">
      <c r="A1449" s="2">
        <v>1991.08</v>
      </c>
      <c r="B1449" s="3">
        <v>389.4</v>
      </c>
      <c r="C1449" s="4">
        <v>12.236700000000001</v>
      </c>
      <c r="D1449" s="4">
        <v>18.329999999999998</v>
      </c>
      <c r="E1449" s="4">
        <v>136.6</v>
      </c>
      <c r="F1449" s="3">
        <v>7.9</v>
      </c>
    </row>
    <row r="1450" spans="1:6" x14ac:dyDescent="0.35">
      <c r="A1450" s="2">
        <v>1991.09</v>
      </c>
      <c r="B1450" s="3">
        <v>387.2</v>
      </c>
      <c r="C1450" s="4">
        <v>12.28</v>
      </c>
      <c r="D1450" s="4">
        <v>17.82</v>
      </c>
      <c r="E1450" s="4">
        <v>137.19999999999999</v>
      </c>
      <c r="F1450" s="3">
        <v>7.65</v>
      </c>
    </row>
    <row r="1451" spans="1:6" x14ac:dyDescent="0.35">
      <c r="A1451" s="2">
        <v>1991.1</v>
      </c>
      <c r="B1451" s="3">
        <v>386.88</v>
      </c>
      <c r="C1451" s="4">
        <v>12.253299999999999</v>
      </c>
      <c r="D1451" s="4">
        <v>17.203299999999999</v>
      </c>
      <c r="E1451" s="4">
        <v>137.4</v>
      </c>
      <c r="F1451" s="3">
        <v>7.53</v>
      </c>
    </row>
    <row r="1452" spans="1:6" x14ac:dyDescent="0.35">
      <c r="A1452" s="2">
        <v>1991.11</v>
      </c>
      <c r="B1452" s="3">
        <v>385.92</v>
      </c>
      <c r="C1452" s="4">
        <v>12.226699999999999</v>
      </c>
      <c r="D1452" s="4">
        <v>16.5867</v>
      </c>
      <c r="E1452" s="4">
        <v>137.80000000000001</v>
      </c>
      <c r="F1452" s="3">
        <v>7.42</v>
      </c>
    </row>
    <row r="1453" spans="1:6" x14ac:dyDescent="0.35">
      <c r="A1453" s="2">
        <v>1991.12</v>
      </c>
      <c r="B1453" s="3">
        <v>388.51</v>
      </c>
      <c r="C1453" s="4">
        <v>12.2</v>
      </c>
      <c r="D1453" s="4">
        <v>15.97</v>
      </c>
      <c r="E1453" s="4">
        <v>137.9</v>
      </c>
      <c r="F1453" s="3">
        <v>7.09</v>
      </c>
    </row>
    <row r="1454" spans="1:6" x14ac:dyDescent="0.35">
      <c r="A1454" s="2">
        <v>1992.01</v>
      </c>
      <c r="B1454" s="3">
        <v>416.08</v>
      </c>
      <c r="C1454" s="4">
        <v>12.24</v>
      </c>
      <c r="D1454" s="4">
        <v>16.046700000000001</v>
      </c>
      <c r="E1454" s="4">
        <v>138.1</v>
      </c>
      <c r="F1454" s="3">
        <v>7.03</v>
      </c>
    </row>
    <row r="1455" spans="1:6" x14ac:dyDescent="0.35">
      <c r="A1455" s="2">
        <v>1992.02</v>
      </c>
      <c r="B1455" s="3">
        <v>412.56</v>
      </c>
      <c r="C1455" s="4">
        <v>12.28</v>
      </c>
      <c r="D1455" s="4">
        <v>16.1233</v>
      </c>
      <c r="E1455" s="4">
        <v>138.6</v>
      </c>
      <c r="F1455" s="3">
        <v>7.34</v>
      </c>
    </row>
    <row r="1456" spans="1:6" x14ac:dyDescent="0.35">
      <c r="A1456" s="2">
        <v>1992.03</v>
      </c>
      <c r="B1456" s="3">
        <v>407.36</v>
      </c>
      <c r="C1456" s="4">
        <v>12.32</v>
      </c>
      <c r="D1456" s="4">
        <v>16.190000000000001</v>
      </c>
      <c r="E1456" s="4">
        <v>139.30000000000001</v>
      </c>
      <c r="F1456" s="3">
        <v>7.54</v>
      </c>
    </row>
    <row r="1457" spans="1:6" x14ac:dyDescent="0.35">
      <c r="A1457" s="2">
        <v>1992.04</v>
      </c>
      <c r="B1457" s="3">
        <v>407.41</v>
      </c>
      <c r="C1457" s="4">
        <v>12.32</v>
      </c>
      <c r="D1457" s="4">
        <v>16.4833</v>
      </c>
      <c r="E1457" s="4">
        <v>139.5</v>
      </c>
      <c r="F1457" s="3">
        <v>7.48</v>
      </c>
    </row>
    <row r="1458" spans="1:6" x14ac:dyDescent="0.35">
      <c r="A1458" s="2">
        <v>1992.05</v>
      </c>
      <c r="B1458" s="3">
        <v>414.81</v>
      </c>
      <c r="C1458" s="4">
        <v>12.32</v>
      </c>
      <c r="D1458" s="4">
        <v>16.7667</v>
      </c>
      <c r="E1458" s="4">
        <v>139.69999999999999</v>
      </c>
      <c r="F1458" s="3">
        <v>7.39</v>
      </c>
    </row>
    <row r="1459" spans="1:6" x14ac:dyDescent="0.35">
      <c r="A1459" s="2">
        <v>1992.06</v>
      </c>
      <c r="B1459" s="3">
        <v>408.27</v>
      </c>
      <c r="C1459" s="4">
        <v>12.32</v>
      </c>
      <c r="D1459" s="4">
        <v>17.05</v>
      </c>
      <c r="E1459" s="4">
        <v>140.19999999999999</v>
      </c>
      <c r="F1459" s="3">
        <v>7.26</v>
      </c>
    </row>
    <row r="1460" spans="1:6" x14ac:dyDescent="0.35">
      <c r="A1460" s="2">
        <v>1992.07</v>
      </c>
      <c r="B1460" s="3">
        <v>415.05</v>
      </c>
      <c r="C1460" s="4">
        <v>12.343299999999999</v>
      </c>
      <c r="D1460" s="4">
        <v>17.38</v>
      </c>
      <c r="E1460" s="4">
        <v>140.5</v>
      </c>
      <c r="F1460" s="3">
        <v>6.84</v>
      </c>
    </row>
    <row r="1461" spans="1:6" x14ac:dyDescent="0.35">
      <c r="A1461" s="2">
        <v>1992.08</v>
      </c>
      <c r="B1461" s="3">
        <v>417.93</v>
      </c>
      <c r="C1461" s="4">
        <v>12.3667</v>
      </c>
      <c r="D1461" s="4">
        <v>17.71</v>
      </c>
      <c r="E1461" s="4">
        <v>140.9</v>
      </c>
      <c r="F1461" s="3">
        <v>6.59</v>
      </c>
    </row>
    <row r="1462" spans="1:6" x14ac:dyDescent="0.35">
      <c r="A1462" s="2">
        <v>1992.09</v>
      </c>
      <c r="B1462" s="3">
        <v>418.48</v>
      </c>
      <c r="C1462" s="4">
        <v>12.4</v>
      </c>
      <c r="D1462" s="4">
        <v>18.04</v>
      </c>
      <c r="E1462" s="4">
        <v>141.30000000000001</v>
      </c>
      <c r="F1462" s="3">
        <v>6.42</v>
      </c>
    </row>
    <row r="1463" spans="1:6" x14ac:dyDescent="0.35">
      <c r="A1463" s="2">
        <v>1992.1</v>
      </c>
      <c r="B1463" s="3">
        <v>412.5</v>
      </c>
      <c r="C1463" s="4">
        <v>12.386699999999999</v>
      </c>
      <c r="D1463" s="4">
        <v>18.39</v>
      </c>
      <c r="E1463" s="4">
        <v>141.80000000000001</v>
      </c>
      <c r="F1463" s="3">
        <v>6.59</v>
      </c>
    </row>
    <row r="1464" spans="1:6" x14ac:dyDescent="0.35">
      <c r="A1464" s="2">
        <v>1992.11</v>
      </c>
      <c r="B1464" s="3">
        <v>422.84</v>
      </c>
      <c r="C1464" s="4">
        <v>12.3833</v>
      </c>
      <c r="D1464" s="4">
        <v>18.739999999999998</v>
      </c>
      <c r="E1464" s="4">
        <v>142</v>
      </c>
      <c r="F1464" s="3">
        <v>6.87</v>
      </c>
    </row>
    <row r="1465" spans="1:6" x14ac:dyDescent="0.35">
      <c r="A1465" s="2">
        <v>1992.12</v>
      </c>
      <c r="B1465" s="3">
        <v>435.64</v>
      </c>
      <c r="C1465" s="4">
        <v>12.39</v>
      </c>
      <c r="D1465" s="4">
        <v>19.09</v>
      </c>
      <c r="E1465" s="4">
        <v>141.9</v>
      </c>
      <c r="F1465" s="3">
        <v>6.77</v>
      </c>
    </row>
    <row r="1466" spans="1:6" x14ac:dyDescent="0.35">
      <c r="A1466" s="2">
        <v>1993.01</v>
      </c>
      <c r="B1466" s="3">
        <v>435.23</v>
      </c>
      <c r="C1466" s="4">
        <v>12.4133</v>
      </c>
      <c r="D1466" s="4">
        <v>19.34</v>
      </c>
      <c r="E1466" s="4">
        <v>142.6</v>
      </c>
      <c r="F1466" s="3">
        <v>6.6</v>
      </c>
    </row>
    <row r="1467" spans="1:6" x14ac:dyDescent="0.35">
      <c r="A1467" s="2">
        <v>1993.02</v>
      </c>
      <c r="B1467" s="3">
        <v>441.7</v>
      </c>
      <c r="C1467" s="4">
        <v>12.4467</v>
      </c>
      <c r="D1467" s="4">
        <v>19.59</v>
      </c>
      <c r="E1467" s="4">
        <v>143.1</v>
      </c>
      <c r="F1467" s="3">
        <v>6.26</v>
      </c>
    </row>
    <row r="1468" spans="1:6" x14ac:dyDescent="0.35">
      <c r="A1468" s="2">
        <v>1993.03</v>
      </c>
      <c r="B1468" s="3">
        <v>450.16</v>
      </c>
      <c r="C1468" s="4">
        <v>12.48</v>
      </c>
      <c r="D1468" s="4">
        <v>19.84</v>
      </c>
      <c r="E1468" s="4">
        <v>143.6</v>
      </c>
      <c r="F1468" s="3">
        <v>5.98</v>
      </c>
    </row>
    <row r="1469" spans="1:6" x14ac:dyDescent="0.35">
      <c r="A1469" s="2">
        <v>1993.04</v>
      </c>
      <c r="B1469" s="3">
        <v>443.08</v>
      </c>
      <c r="C1469" s="4">
        <v>12.4933</v>
      </c>
      <c r="D1469" s="4">
        <v>19.670000000000002</v>
      </c>
      <c r="E1469" s="4">
        <v>144</v>
      </c>
      <c r="F1469" s="3">
        <v>5.97</v>
      </c>
    </row>
    <row r="1470" spans="1:6" x14ac:dyDescent="0.35">
      <c r="A1470" s="2">
        <v>1993.05</v>
      </c>
      <c r="B1470" s="3">
        <v>445.25</v>
      </c>
      <c r="C1470" s="4">
        <v>12.5067</v>
      </c>
      <c r="D1470" s="4">
        <v>19.5</v>
      </c>
      <c r="E1470" s="4">
        <v>144.19999999999999</v>
      </c>
      <c r="F1470" s="3">
        <v>6.04</v>
      </c>
    </row>
    <row r="1471" spans="1:6" x14ac:dyDescent="0.35">
      <c r="A1471" s="2">
        <v>1993.06</v>
      </c>
      <c r="B1471" s="3">
        <v>448.06</v>
      </c>
      <c r="C1471" s="4">
        <v>12.52</v>
      </c>
      <c r="D1471" s="4">
        <v>19.329999999999998</v>
      </c>
      <c r="E1471" s="4">
        <v>144.4</v>
      </c>
      <c r="F1471" s="3">
        <v>5.96</v>
      </c>
    </row>
    <row r="1472" spans="1:6" x14ac:dyDescent="0.35">
      <c r="A1472" s="2">
        <v>1993.07</v>
      </c>
      <c r="B1472" s="3">
        <v>447.29</v>
      </c>
      <c r="C1472" s="4">
        <v>12.52</v>
      </c>
      <c r="D1472" s="4">
        <v>19.690000000000001</v>
      </c>
      <c r="E1472" s="4">
        <v>144.4</v>
      </c>
      <c r="F1472" s="3">
        <v>5.81</v>
      </c>
    </row>
    <row r="1473" spans="1:6" x14ac:dyDescent="0.35">
      <c r="A1473" s="2">
        <v>1993.08</v>
      </c>
      <c r="B1473" s="3">
        <v>454.13</v>
      </c>
      <c r="C1473" s="4">
        <v>12.52</v>
      </c>
      <c r="D1473" s="4">
        <v>20.05</v>
      </c>
      <c r="E1473" s="4">
        <v>144.80000000000001</v>
      </c>
      <c r="F1473" s="3">
        <v>5.68</v>
      </c>
    </row>
    <row r="1474" spans="1:6" x14ac:dyDescent="0.35">
      <c r="A1474" s="2">
        <v>1993.09</v>
      </c>
      <c r="B1474" s="3">
        <v>459.24</v>
      </c>
      <c r="C1474" s="4">
        <v>12.52</v>
      </c>
      <c r="D1474" s="4">
        <v>20.41</v>
      </c>
      <c r="E1474" s="4">
        <v>145.1</v>
      </c>
      <c r="F1474" s="3">
        <v>5.36</v>
      </c>
    </row>
    <row r="1475" spans="1:6" x14ac:dyDescent="0.35">
      <c r="A1475" s="2">
        <v>1993.1</v>
      </c>
      <c r="B1475" s="3">
        <v>463.9</v>
      </c>
      <c r="C1475" s="4">
        <v>12.54</v>
      </c>
      <c r="D1475" s="4">
        <v>20.9</v>
      </c>
      <c r="E1475" s="4">
        <v>145.69999999999999</v>
      </c>
      <c r="F1475" s="3">
        <v>5.33</v>
      </c>
    </row>
    <row r="1476" spans="1:6" x14ac:dyDescent="0.35">
      <c r="A1476" s="2">
        <v>1993.11</v>
      </c>
      <c r="B1476" s="3">
        <v>462.89</v>
      </c>
      <c r="C1476" s="4">
        <v>12.56</v>
      </c>
      <c r="D1476" s="4">
        <v>21.39</v>
      </c>
      <c r="E1476" s="4">
        <v>145.80000000000001</v>
      </c>
      <c r="F1476" s="3">
        <v>5.72</v>
      </c>
    </row>
    <row r="1477" spans="1:6" x14ac:dyDescent="0.35">
      <c r="A1477" s="2">
        <v>1993.12</v>
      </c>
      <c r="B1477" s="3">
        <v>465.95</v>
      </c>
      <c r="C1477" s="4">
        <v>12.58</v>
      </c>
      <c r="D1477" s="4">
        <v>21.89</v>
      </c>
      <c r="E1477" s="4">
        <v>145.80000000000001</v>
      </c>
      <c r="F1477" s="3">
        <v>5.77</v>
      </c>
    </row>
    <row r="1478" spans="1:6" x14ac:dyDescent="0.35">
      <c r="A1478" s="2">
        <v>1994.01</v>
      </c>
      <c r="B1478" s="3">
        <v>472.99</v>
      </c>
      <c r="C1478" s="4">
        <v>12.6233</v>
      </c>
      <c r="D1478" s="4">
        <v>22.156700000000001</v>
      </c>
      <c r="E1478" s="4">
        <v>146.19999999999999</v>
      </c>
      <c r="F1478" s="3">
        <v>5.75</v>
      </c>
    </row>
    <row r="1479" spans="1:6" x14ac:dyDescent="0.35">
      <c r="A1479" s="2">
        <v>1994.02</v>
      </c>
      <c r="B1479" s="3">
        <v>471.58</v>
      </c>
      <c r="C1479" s="4">
        <v>12.666700000000001</v>
      </c>
      <c r="D1479" s="4">
        <v>22.433299999999999</v>
      </c>
      <c r="E1479" s="4">
        <v>146.69999999999999</v>
      </c>
      <c r="F1479" s="3">
        <v>5.97</v>
      </c>
    </row>
    <row r="1480" spans="1:6" x14ac:dyDescent="0.35">
      <c r="A1480" s="2">
        <v>1994.03</v>
      </c>
      <c r="B1480" s="3">
        <v>463.81</v>
      </c>
      <c r="C1480" s="4">
        <v>12.71</v>
      </c>
      <c r="D1480" s="4">
        <v>22.71</v>
      </c>
      <c r="E1480" s="4">
        <v>147.19999999999999</v>
      </c>
      <c r="F1480" s="3">
        <v>6.48</v>
      </c>
    </row>
    <row r="1481" spans="1:6" x14ac:dyDescent="0.35">
      <c r="A1481" s="2">
        <v>1994.04</v>
      </c>
      <c r="B1481" s="3">
        <v>447.23</v>
      </c>
      <c r="C1481" s="4">
        <v>12.753299999999999</v>
      </c>
      <c r="D1481" s="4">
        <v>23.54</v>
      </c>
      <c r="E1481" s="4">
        <v>147.4</v>
      </c>
      <c r="F1481" s="3">
        <v>6.97</v>
      </c>
    </row>
    <row r="1482" spans="1:6" x14ac:dyDescent="0.35">
      <c r="A1482" s="2">
        <v>1994.05</v>
      </c>
      <c r="B1482" s="3">
        <v>450.9</v>
      </c>
      <c r="C1482" s="4">
        <v>12.7967</v>
      </c>
      <c r="D1482" s="4">
        <v>24.37</v>
      </c>
      <c r="E1482" s="4">
        <v>147.5</v>
      </c>
      <c r="F1482" s="3">
        <v>7.18</v>
      </c>
    </row>
    <row r="1483" spans="1:6" x14ac:dyDescent="0.35">
      <c r="A1483" s="2">
        <v>1994.06</v>
      </c>
      <c r="B1483" s="3">
        <v>454.83</v>
      </c>
      <c r="C1483" s="4">
        <v>12.84</v>
      </c>
      <c r="D1483" s="4">
        <v>25.2</v>
      </c>
      <c r="E1483" s="4">
        <v>148</v>
      </c>
      <c r="F1483" s="3">
        <v>7.1</v>
      </c>
    </row>
    <row r="1484" spans="1:6" x14ac:dyDescent="0.35">
      <c r="A1484" s="2">
        <v>1994.07</v>
      </c>
      <c r="B1484" s="3">
        <v>451.4</v>
      </c>
      <c r="C1484" s="4">
        <v>12.87</v>
      </c>
      <c r="D1484" s="4">
        <v>25.91</v>
      </c>
      <c r="E1484" s="4">
        <v>148.4</v>
      </c>
      <c r="F1484" s="3">
        <v>7.3</v>
      </c>
    </row>
    <row r="1485" spans="1:6" x14ac:dyDescent="0.35">
      <c r="A1485" s="2">
        <v>1994.08</v>
      </c>
      <c r="B1485" s="3">
        <v>464.24</v>
      </c>
      <c r="C1485" s="4">
        <v>12.9</v>
      </c>
      <c r="D1485" s="4">
        <v>26.62</v>
      </c>
      <c r="E1485" s="4">
        <v>149</v>
      </c>
      <c r="F1485" s="3">
        <v>7.24</v>
      </c>
    </row>
    <row r="1486" spans="1:6" x14ac:dyDescent="0.35">
      <c r="A1486" s="2">
        <v>1994.09</v>
      </c>
      <c r="B1486" s="3">
        <v>466.96</v>
      </c>
      <c r="C1486" s="4">
        <v>12.92</v>
      </c>
      <c r="D1486" s="4">
        <v>27.33</v>
      </c>
      <c r="E1486" s="4">
        <v>149.4</v>
      </c>
      <c r="F1486" s="3">
        <v>7.46</v>
      </c>
    </row>
    <row r="1487" spans="1:6" x14ac:dyDescent="0.35">
      <c r="A1487" s="2">
        <v>1994.1</v>
      </c>
      <c r="B1487" s="3">
        <v>463.81</v>
      </c>
      <c r="C1487" s="4">
        <v>13.013299999999999</v>
      </c>
      <c r="D1487" s="4">
        <v>28.42</v>
      </c>
      <c r="E1487" s="4">
        <v>149.5</v>
      </c>
      <c r="F1487" s="3">
        <v>7.74</v>
      </c>
    </row>
    <row r="1488" spans="1:6" x14ac:dyDescent="0.35">
      <c r="A1488" s="2">
        <v>1994.11</v>
      </c>
      <c r="B1488" s="3">
        <v>461.01</v>
      </c>
      <c r="C1488" s="4">
        <v>13.0967</v>
      </c>
      <c r="D1488" s="4">
        <v>29.51</v>
      </c>
      <c r="E1488" s="4">
        <v>149.69999999999999</v>
      </c>
      <c r="F1488" s="3">
        <v>7.96</v>
      </c>
    </row>
    <row r="1489" spans="1:6" x14ac:dyDescent="0.35">
      <c r="A1489" s="2">
        <v>1994.12</v>
      </c>
      <c r="B1489" s="3">
        <v>455.19</v>
      </c>
      <c r="C1489" s="4">
        <v>13.17</v>
      </c>
      <c r="D1489" s="4">
        <v>30.6</v>
      </c>
      <c r="E1489" s="4">
        <v>149.69999999999999</v>
      </c>
      <c r="F1489" s="3">
        <v>7.81</v>
      </c>
    </row>
    <row r="1490" spans="1:6" x14ac:dyDescent="0.35">
      <c r="A1490" s="2">
        <v>1995.01</v>
      </c>
      <c r="B1490" s="3">
        <v>465.25</v>
      </c>
      <c r="C1490" s="4">
        <v>13.18</v>
      </c>
      <c r="D1490" s="4">
        <v>31.25</v>
      </c>
      <c r="E1490" s="4">
        <v>150.30000000000001</v>
      </c>
      <c r="F1490" s="3">
        <v>7.78</v>
      </c>
    </row>
    <row r="1491" spans="1:6" x14ac:dyDescent="0.35">
      <c r="A1491" s="2">
        <v>1995.02</v>
      </c>
      <c r="B1491" s="3">
        <v>481.92</v>
      </c>
      <c r="C1491" s="4">
        <v>13.18</v>
      </c>
      <c r="D1491" s="4">
        <v>31.9</v>
      </c>
      <c r="E1491" s="4">
        <v>150.9</v>
      </c>
      <c r="F1491" s="3">
        <v>7.47</v>
      </c>
    </row>
    <row r="1492" spans="1:6" x14ac:dyDescent="0.35">
      <c r="A1492" s="2">
        <v>1995.03</v>
      </c>
      <c r="B1492" s="3">
        <v>493.15</v>
      </c>
      <c r="C1492" s="4">
        <v>13.17</v>
      </c>
      <c r="D1492" s="4">
        <v>32.549999999999997</v>
      </c>
      <c r="E1492" s="4">
        <v>151.4</v>
      </c>
      <c r="F1492" s="3">
        <v>7.2</v>
      </c>
    </row>
    <row r="1493" spans="1:6" x14ac:dyDescent="0.35">
      <c r="A1493" s="2">
        <v>1995.04</v>
      </c>
      <c r="B1493" s="3">
        <v>507.91</v>
      </c>
      <c r="C1493" s="4">
        <v>13.2433</v>
      </c>
      <c r="D1493" s="4">
        <v>33.176699999999997</v>
      </c>
      <c r="E1493" s="4">
        <v>151.9</v>
      </c>
      <c r="F1493" s="3">
        <v>7.06</v>
      </c>
    </row>
    <row r="1494" spans="1:6" x14ac:dyDescent="0.35">
      <c r="A1494" s="2">
        <v>1995.05</v>
      </c>
      <c r="B1494" s="3">
        <v>523.80999999999995</v>
      </c>
      <c r="C1494" s="4">
        <v>13.306699999999999</v>
      </c>
      <c r="D1494" s="4">
        <v>33.8033</v>
      </c>
      <c r="E1494" s="4">
        <v>152.19999999999999</v>
      </c>
      <c r="F1494" s="3">
        <v>6.63</v>
      </c>
    </row>
    <row r="1495" spans="1:6" x14ac:dyDescent="0.35">
      <c r="A1495" s="2">
        <v>1995.06</v>
      </c>
      <c r="B1495" s="3">
        <v>539.35</v>
      </c>
      <c r="C1495" s="4">
        <v>13.36</v>
      </c>
      <c r="D1495" s="4">
        <v>34.43</v>
      </c>
      <c r="E1495" s="4">
        <v>152.5</v>
      </c>
      <c r="F1495" s="3">
        <v>6.17</v>
      </c>
    </row>
    <row r="1496" spans="1:6" x14ac:dyDescent="0.35">
      <c r="A1496" s="2">
        <v>1995.07</v>
      </c>
      <c r="B1496" s="3">
        <v>557.37</v>
      </c>
      <c r="C1496" s="4">
        <v>13.44</v>
      </c>
      <c r="D1496" s="4">
        <v>34.68</v>
      </c>
      <c r="E1496" s="4">
        <v>152.5</v>
      </c>
      <c r="F1496" s="3">
        <v>6.28</v>
      </c>
    </row>
    <row r="1497" spans="1:6" x14ac:dyDescent="0.35">
      <c r="A1497" s="2">
        <v>1995.08</v>
      </c>
      <c r="B1497" s="3">
        <v>559.11</v>
      </c>
      <c r="C1497" s="4">
        <v>13.51</v>
      </c>
      <c r="D1497" s="4">
        <v>34.93</v>
      </c>
      <c r="E1497" s="4">
        <v>152.9</v>
      </c>
      <c r="F1497" s="3">
        <v>6.49</v>
      </c>
    </row>
    <row r="1498" spans="1:6" x14ac:dyDescent="0.35">
      <c r="A1498" s="2">
        <v>1995.09</v>
      </c>
      <c r="B1498" s="3">
        <v>578.77</v>
      </c>
      <c r="C1498" s="4">
        <v>13.58</v>
      </c>
      <c r="D1498" s="4">
        <v>35.18</v>
      </c>
      <c r="E1498" s="4">
        <v>153.19999999999999</v>
      </c>
      <c r="F1498" s="3">
        <v>6.2</v>
      </c>
    </row>
    <row r="1499" spans="1:6" x14ac:dyDescent="0.35">
      <c r="A1499" s="2">
        <v>1995.1</v>
      </c>
      <c r="B1499" s="3">
        <v>582.91999999999996</v>
      </c>
      <c r="C1499" s="4">
        <v>13.65</v>
      </c>
      <c r="D1499" s="4">
        <v>34.773299999999999</v>
      </c>
      <c r="E1499" s="4">
        <v>153.69999999999999</v>
      </c>
      <c r="F1499" s="3">
        <v>6.04</v>
      </c>
    </row>
    <row r="1500" spans="1:6" x14ac:dyDescent="0.35">
      <c r="A1500" s="2">
        <v>1995.11</v>
      </c>
      <c r="B1500" s="3">
        <v>595.53</v>
      </c>
      <c r="C1500" s="4">
        <v>13.72</v>
      </c>
      <c r="D1500" s="4">
        <v>34.366700000000002</v>
      </c>
      <c r="E1500" s="4">
        <v>153.6</v>
      </c>
      <c r="F1500" s="3">
        <v>5.93</v>
      </c>
    </row>
    <row r="1501" spans="1:6" x14ac:dyDescent="0.35">
      <c r="A1501" s="2">
        <v>1995.12</v>
      </c>
      <c r="B1501" s="3">
        <v>614.57000000000005</v>
      </c>
      <c r="C1501" s="4">
        <v>13.79</v>
      </c>
      <c r="D1501" s="4">
        <v>33.96</v>
      </c>
      <c r="E1501" s="4">
        <v>153.5</v>
      </c>
      <c r="F1501" s="3">
        <v>5.71</v>
      </c>
    </row>
    <row r="1502" spans="1:6" x14ac:dyDescent="0.35">
      <c r="A1502" s="2">
        <v>1996.01</v>
      </c>
      <c r="B1502" s="3">
        <v>614.41999999999996</v>
      </c>
      <c r="C1502" s="4">
        <v>13.8933</v>
      </c>
      <c r="D1502" s="4">
        <v>33.986699999999999</v>
      </c>
      <c r="E1502" s="4">
        <v>154.4</v>
      </c>
      <c r="F1502" s="3">
        <v>5.65</v>
      </c>
    </row>
    <row r="1503" spans="1:6" x14ac:dyDescent="0.35">
      <c r="A1503" s="2">
        <v>1996.02</v>
      </c>
      <c r="B1503" s="3">
        <v>649.54</v>
      </c>
      <c r="C1503" s="4">
        <v>13.996700000000001</v>
      </c>
      <c r="D1503" s="4">
        <v>34.013300000000001</v>
      </c>
      <c r="E1503" s="4">
        <v>154.9</v>
      </c>
      <c r="F1503" s="3">
        <v>5.81</v>
      </c>
    </row>
    <row r="1504" spans="1:6" x14ac:dyDescent="0.35">
      <c r="A1504" s="2">
        <v>1996.03</v>
      </c>
      <c r="B1504" s="3">
        <v>647.07000000000005</v>
      </c>
      <c r="C1504" s="4">
        <v>14.1</v>
      </c>
      <c r="D1504" s="4">
        <v>34.04</v>
      </c>
      <c r="E1504" s="4">
        <v>155.69999999999999</v>
      </c>
      <c r="F1504" s="3">
        <v>6.27</v>
      </c>
    </row>
    <row r="1505" spans="1:6" x14ac:dyDescent="0.35">
      <c r="A1505" s="2">
        <v>1996.04</v>
      </c>
      <c r="B1505" s="3">
        <v>647.16999999999996</v>
      </c>
      <c r="C1505" s="4">
        <v>14.156700000000001</v>
      </c>
      <c r="D1505" s="4">
        <v>34.33</v>
      </c>
      <c r="E1505" s="4">
        <v>156.30000000000001</v>
      </c>
      <c r="F1505" s="3">
        <v>6.51</v>
      </c>
    </row>
    <row r="1506" spans="1:6" x14ac:dyDescent="0.35">
      <c r="A1506" s="2">
        <v>1996.05</v>
      </c>
      <c r="B1506" s="3">
        <v>661.23</v>
      </c>
      <c r="C1506" s="4">
        <v>14.2133</v>
      </c>
      <c r="D1506" s="4">
        <v>34.619999999999997</v>
      </c>
      <c r="E1506" s="4">
        <v>156.6</v>
      </c>
      <c r="F1506" s="3">
        <v>6.74</v>
      </c>
    </row>
    <row r="1507" spans="1:6" x14ac:dyDescent="0.35">
      <c r="A1507" s="2">
        <v>1996.06</v>
      </c>
      <c r="B1507" s="3">
        <v>668.5</v>
      </c>
      <c r="C1507" s="4">
        <v>14.27</v>
      </c>
      <c r="D1507" s="4">
        <v>34.909999999999997</v>
      </c>
      <c r="E1507" s="4">
        <v>156.69999999999999</v>
      </c>
      <c r="F1507" s="3">
        <v>6.91</v>
      </c>
    </row>
    <row r="1508" spans="1:6" x14ac:dyDescent="0.35">
      <c r="A1508" s="2">
        <v>1996.07</v>
      </c>
      <c r="B1508" s="3">
        <v>644.07000000000005</v>
      </c>
      <c r="C1508" s="4">
        <v>14.4</v>
      </c>
      <c r="D1508" s="4">
        <v>35.273299999999999</v>
      </c>
      <c r="E1508" s="4">
        <v>157</v>
      </c>
      <c r="F1508" s="3">
        <v>6.87</v>
      </c>
    </row>
    <row r="1509" spans="1:6" x14ac:dyDescent="0.35">
      <c r="A1509" s="2">
        <v>1996.08</v>
      </c>
      <c r="B1509" s="3">
        <v>662.68</v>
      </c>
      <c r="C1509" s="4">
        <v>14.53</v>
      </c>
      <c r="D1509" s="4">
        <v>35.636699999999998</v>
      </c>
      <c r="E1509" s="4">
        <v>157.30000000000001</v>
      </c>
      <c r="F1509" s="3">
        <v>6.64</v>
      </c>
    </row>
    <row r="1510" spans="1:6" x14ac:dyDescent="0.35">
      <c r="A1510" s="2">
        <v>1996.09</v>
      </c>
      <c r="B1510" s="3">
        <v>674.88</v>
      </c>
      <c r="C1510" s="4">
        <v>14.66</v>
      </c>
      <c r="D1510" s="4">
        <v>36</v>
      </c>
      <c r="E1510" s="4">
        <v>157.80000000000001</v>
      </c>
      <c r="F1510" s="3">
        <v>6.83</v>
      </c>
    </row>
    <row r="1511" spans="1:6" x14ac:dyDescent="0.35">
      <c r="A1511" s="2">
        <v>1996.1</v>
      </c>
      <c r="B1511" s="3">
        <v>701.46</v>
      </c>
      <c r="C1511" s="4">
        <v>14.74</v>
      </c>
      <c r="D1511" s="4">
        <v>36.909999999999997</v>
      </c>
      <c r="E1511" s="4">
        <v>158.30000000000001</v>
      </c>
      <c r="F1511" s="3">
        <v>6.53</v>
      </c>
    </row>
    <row r="1512" spans="1:6" x14ac:dyDescent="0.35">
      <c r="A1512" s="2">
        <v>1996.11</v>
      </c>
      <c r="B1512" s="3">
        <v>735.67</v>
      </c>
      <c r="C1512" s="4">
        <v>14.82</v>
      </c>
      <c r="D1512" s="4">
        <v>37.82</v>
      </c>
      <c r="E1512" s="4">
        <v>158.6</v>
      </c>
      <c r="F1512" s="3">
        <v>6.2</v>
      </c>
    </row>
    <row r="1513" spans="1:6" x14ac:dyDescent="0.35">
      <c r="A1513" s="2">
        <v>1996.12</v>
      </c>
      <c r="B1513" s="3">
        <v>743.25</v>
      </c>
      <c r="C1513" s="4">
        <v>14.9</v>
      </c>
      <c r="D1513" s="4">
        <v>38.729999999999997</v>
      </c>
      <c r="E1513" s="4">
        <v>158.6</v>
      </c>
      <c r="F1513" s="3">
        <v>6.3</v>
      </c>
    </row>
    <row r="1514" spans="1:6" x14ac:dyDescent="0.35">
      <c r="A1514" s="2">
        <v>1997.01</v>
      </c>
      <c r="B1514" s="3">
        <v>766.22</v>
      </c>
      <c r="C1514" s="4">
        <v>14.9533</v>
      </c>
      <c r="D1514" s="4">
        <v>39.2333</v>
      </c>
      <c r="E1514" s="4">
        <v>159.1</v>
      </c>
      <c r="F1514" s="3">
        <v>6.58</v>
      </c>
    </row>
    <row r="1515" spans="1:6" x14ac:dyDescent="0.35">
      <c r="A1515" s="2">
        <v>1997.02</v>
      </c>
      <c r="B1515" s="3">
        <v>798.39</v>
      </c>
      <c r="C1515" s="4">
        <v>15.0067</v>
      </c>
      <c r="D1515" s="4">
        <v>39.736699999999999</v>
      </c>
      <c r="E1515" s="4">
        <v>159.6</v>
      </c>
      <c r="F1515" s="3">
        <v>6.42</v>
      </c>
    </row>
    <row r="1516" spans="1:6" x14ac:dyDescent="0.35">
      <c r="A1516" s="2">
        <v>1997.03</v>
      </c>
      <c r="B1516" s="3">
        <v>792.16</v>
      </c>
      <c r="C1516" s="4">
        <v>15.06</v>
      </c>
      <c r="D1516" s="4">
        <v>40.24</v>
      </c>
      <c r="E1516" s="4">
        <v>160</v>
      </c>
      <c r="F1516" s="3">
        <v>6.69</v>
      </c>
    </row>
    <row r="1517" spans="1:6" x14ac:dyDescent="0.35">
      <c r="A1517" s="2">
        <v>1997.04</v>
      </c>
      <c r="B1517" s="3">
        <v>763.93</v>
      </c>
      <c r="C1517" s="4">
        <v>15.093299999999999</v>
      </c>
      <c r="D1517" s="4">
        <v>40.343299999999999</v>
      </c>
      <c r="E1517" s="4">
        <v>160.19999999999999</v>
      </c>
      <c r="F1517" s="3">
        <v>6.89</v>
      </c>
    </row>
    <row r="1518" spans="1:6" x14ac:dyDescent="0.35">
      <c r="A1518" s="2">
        <v>1997.05</v>
      </c>
      <c r="B1518" s="3">
        <v>833.09</v>
      </c>
      <c r="C1518" s="4">
        <v>15.1267</v>
      </c>
      <c r="D1518" s="4">
        <v>40.4467</v>
      </c>
      <c r="E1518" s="4">
        <v>160.1</v>
      </c>
      <c r="F1518" s="3">
        <v>6.71</v>
      </c>
    </row>
    <row r="1519" spans="1:6" x14ac:dyDescent="0.35">
      <c r="A1519" s="2">
        <v>1997.06</v>
      </c>
      <c r="B1519" s="3">
        <v>876.29</v>
      </c>
      <c r="C1519" s="4">
        <v>15.16</v>
      </c>
      <c r="D1519" s="4">
        <v>40.549999999999997</v>
      </c>
      <c r="E1519" s="4">
        <v>160.30000000000001</v>
      </c>
      <c r="F1519" s="3">
        <v>6.49</v>
      </c>
    </row>
    <row r="1520" spans="1:6" x14ac:dyDescent="0.35">
      <c r="A1520" s="2">
        <v>1997.07</v>
      </c>
      <c r="B1520" s="3">
        <v>925.29</v>
      </c>
      <c r="C1520" s="4">
        <v>15.216699999999999</v>
      </c>
      <c r="D1520" s="4">
        <v>40.58</v>
      </c>
      <c r="E1520" s="4">
        <v>160.5</v>
      </c>
      <c r="F1520" s="3">
        <v>6.22</v>
      </c>
    </row>
    <row r="1521" spans="1:6" x14ac:dyDescent="0.35">
      <c r="A1521" s="2">
        <v>1997.08</v>
      </c>
      <c r="B1521" s="3">
        <v>927.24</v>
      </c>
      <c r="C1521" s="4">
        <v>15.273300000000001</v>
      </c>
      <c r="D1521" s="4">
        <v>40.61</v>
      </c>
      <c r="E1521" s="4">
        <v>160.80000000000001</v>
      </c>
      <c r="F1521" s="3">
        <v>6.3</v>
      </c>
    </row>
    <row r="1522" spans="1:6" x14ac:dyDescent="0.35">
      <c r="A1522" s="2">
        <v>1997.09</v>
      </c>
      <c r="B1522" s="3">
        <v>937.02</v>
      </c>
      <c r="C1522" s="4">
        <v>15.33</v>
      </c>
      <c r="D1522" s="4">
        <v>40.64</v>
      </c>
      <c r="E1522" s="4">
        <v>161.19999999999999</v>
      </c>
      <c r="F1522" s="3">
        <v>6.21</v>
      </c>
    </row>
    <row r="1523" spans="1:6" x14ac:dyDescent="0.35">
      <c r="A1523" s="2">
        <v>1997.1</v>
      </c>
      <c r="B1523" s="3">
        <v>951.16</v>
      </c>
      <c r="C1523" s="4">
        <v>15.386699999999999</v>
      </c>
      <c r="D1523" s="4">
        <v>40.333300000000001</v>
      </c>
      <c r="E1523" s="4">
        <v>161.6</v>
      </c>
      <c r="F1523" s="3">
        <v>6.03</v>
      </c>
    </row>
    <row r="1524" spans="1:6" x14ac:dyDescent="0.35">
      <c r="A1524" s="2">
        <v>1997.11</v>
      </c>
      <c r="B1524" s="3">
        <v>938.92</v>
      </c>
      <c r="C1524" s="4">
        <v>15.443300000000001</v>
      </c>
      <c r="D1524" s="4">
        <v>40.026699999999998</v>
      </c>
      <c r="E1524" s="4">
        <v>161.5</v>
      </c>
      <c r="F1524" s="3">
        <v>5.88</v>
      </c>
    </row>
    <row r="1525" spans="1:6" x14ac:dyDescent="0.35">
      <c r="A1525" s="2">
        <v>1997.12</v>
      </c>
      <c r="B1525" s="3">
        <v>962.37</v>
      </c>
      <c r="C1525" s="4">
        <v>15.5</v>
      </c>
      <c r="D1525" s="4">
        <v>39.72</v>
      </c>
      <c r="E1525" s="4">
        <v>161.30000000000001</v>
      </c>
      <c r="F1525" s="3">
        <v>5.81</v>
      </c>
    </row>
    <row r="1526" spans="1:6" x14ac:dyDescent="0.35">
      <c r="A1526" s="2">
        <v>1998.01</v>
      </c>
      <c r="B1526" s="3">
        <v>963.36</v>
      </c>
      <c r="C1526" s="4">
        <v>15.55</v>
      </c>
      <c r="D1526" s="4">
        <v>39.659999999999997</v>
      </c>
      <c r="E1526" s="4">
        <v>161.6</v>
      </c>
      <c r="F1526" s="3">
        <v>5.54</v>
      </c>
    </row>
    <row r="1527" spans="1:6" x14ac:dyDescent="0.35">
      <c r="A1527" s="2">
        <v>1998.02</v>
      </c>
      <c r="B1527" s="3">
        <v>1023.74</v>
      </c>
      <c r="C1527" s="4">
        <v>15.6</v>
      </c>
      <c r="D1527" s="4">
        <v>39.6</v>
      </c>
      <c r="E1527" s="4">
        <v>161.9</v>
      </c>
      <c r="F1527" s="3">
        <v>5.57</v>
      </c>
    </row>
    <row r="1528" spans="1:6" x14ac:dyDescent="0.35">
      <c r="A1528" s="2">
        <v>1998.03</v>
      </c>
      <c r="B1528" s="3">
        <v>1076.83</v>
      </c>
      <c r="C1528" s="4">
        <v>15.64</v>
      </c>
      <c r="D1528" s="4">
        <v>39.54</v>
      </c>
      <c r="E1528" s="4">
        <v>162.19999999999999</v>
      </c>
      <c r="F1528" s="3">
        <v>5.65</v>
      </c>
    </row>
    <row r="1529" spans="1:6" x14ac:dyDescent="0.35">
      <c r="A1529" s="2">
        <v>1998.04</v>
      </c>
      <c r="B1529" s="3">
        <v>1112.2</v>
      </c>
      <c r="C1529" s="4">
        <v>15.75</v>
      </c>
      <c r="D1529" s="4">
        <v>39.35</v>
      </c>
      <c r="E1529" s="4">
        <v>162.5</v>
      </c>
      <c r="F1529" s="3">
        <v>5.64</v>
      </c>
    </row>
    <row r="1530" spans="1:6" x14ac:dyDescent="0.35">
      <c r="A1530" s="2">
        <v>1998.05</v>
      </c>
      <c r="B1530" s="3">
        <v>1108.42</v>
      </c>
      <c r="C1530" s="4">
        <v>15.85</v>
      </c>
      <c r="D1530" s="4">
        <v>39.159999999999997</v>
      </c>
      <c r="E1530" s="4">
        <v>162.80000000000001</v>
      </c>
      <c r="F1530" s="3">
        <v>5.65</v>
      </c>
    </row>
    <row r="1531" spans="1:6" x14ac:dyDescent="0.35">
      <c r="A1531" s="2">
        <v>1998.06</v>
      </c>
      <c r="B1531" s="3">
        <v>1108.3900000000001</v>
      </c>
      <c r="C1531" s="4">
        <v>15.95</v>
      </c>
      <c r="D1531" s="4">
        <v>38.97</v>
      </c>
      <c r="E1531" s="4">
        <v>163</v>
      </c>
      <c r="F1531" s="3">
        <v>5.5</v>
      </c>
    </row>
    <row r="1532" spans="1:6" x14ac:dyDescent="0.35">
      <c r="A1532" s="2">
        <v>1998.07</v>
      </c>
      <c r="B1532" s="3">
        <v>1156.58</v>
      </c>
      <c r="C1532" s="4">
        <v>16.0167</v>
      </c>
      <c r="D1532" s="4">
        <v>38.676699999999997</v>
      </c>
      <c r="E1532" s="4">
        <v>163.19999999999999</v>
      </c>
      <c r="F1532" s="3">
        <v>5.46</v>
      </c>
    </row>
    <row r="1533" spans="1:6" x14ac:dyDescent="0.35">
      <c r="A1533" s="2">
        <v>1998.08</v>
      </c>
      <c r="B1533" s="3">
        <v>1074.6199999999999</v>
      </c>
      <c r="C1533" s="4">
        <v>16.083300000000001</v>
      </c>
      <c r="D1533" s="4">
        <v>38.383299999999998</v>
      </c>
      <c r="E1533" s="4">
        <v>163.4</v>
      </c>
      <c r="F1533" s="3">
        <v>5.34</v>
      </c>
    </row>
    <row r="1534" spans="1:6" x14ac:dyDescent="0.35">
      <c r="A1534" s="2">
        <v>1998.09</v>
      </c>
      <c r="B1534" s="3">
        <v>1020.64</v>
      </c>
      <c r="C1534" s="4">
        <v>16.14</v>
      </c>
      <c r="D1534" s="4">
        <v>38.090000000000003</v>
      </c>
      <c r="E1534" s="4">
        <v>163.6</v>
      </c>
      <c r="F1534" s="3">
        <v>4.8099999999999996</v>
      </c>
    </row>
    <row r="1535" spans="1:6" x14ac:dyDescent="0.35">
      <c r="A1535" s="2">
        <v>1998.1</v>
      </c>
      <c r="B1535" s="3">
        <v>1032.47</v>
      </c>
      <c r="C1535" s="4">
        <v>16.166699999999999</v>
      </c>
      <c r="D1535" s="4">
        <v>37.963299999999997</v>
      </c>
      <c r="E1535" s="4">
        <v>164</v>
      </c>
      <c r="F1535" s="3">
        <v>4.53</v>
      </c>
    </row>
    <row r="1536" spans="1:6" x14ac:dyDescent="0.35">
      <c r="A1536" s="2">
        <v>1998.11</v>
      </c>
      <c r="B1536" s="3">
        <v>1144.43</v>
      </c>
      <c r="C1536" s="4">
        <v>16.183299999999999</v>
      </c>
      <c r="D1536" s="4">
        <v>37.8367</v>
      </c>
      <c r="E1536" s="4">
        <v>164</v>
      </c>
      <c r="F1536" s="3">
        <v>4.83</v>
      </c>
    </row>
    <row r="1537" spans="1:6" x14ac:dyDescent="0.35">
      <c r="A1537" s="2">
        <v>1998.12</v>
      </c>
      <c r="B1537" s="3">
        <v>1190.05</v>
      </c>
      <c r="C1537" s="4">
        <v>16.2</v>
      </c>
      <c r="D1537" s="4">
        <v>37.71</v>
      </c>
      <c r="E1537" s="4">
        <v>163.9</v>
      </c>
      <c r="F1537" s="3">
        <v>4.6500000000000004</v>
      </c>
    </row>
    <row r="1538" spans="1:6" x14ac:dyDescent="0.35">
      <c r="A1538" s="2">
        <v>1999.01</v>
      </c>
      <c r="B1538" s="3">
        <v>1248.77</v>
      </c>
      <c r="C1538" s="4">
        <v>16.283333330000001</v>
      </c>
      <c r="D1538" s="4">
        <v>37.933333330000004</v>
      </c>
      <c r="E1538" s="4">
        <v>164.3</v>
      </c>
      <c r="F1538" s="3">
        <v>4.72</v>
      </c>
    </row>
    <row r="1539" spans="1:6" x14ac:dyDescent="0.35">
      <c r="A1539" s="2">
        <v>1999.02</v>
      </c>
      <c r="B1539" s="3">
        <v>1246.58</v>
      </c>
      <c r="C1539" s="4">
        <v>16.366666670000001</v>
      </c>
      <c r="D1539" s="4">
        <v>38.15666667</v>
      </c>
      <c r="E1539" s="4">
        <v>164.5</v>
      </c>
      <c r="F1539" s="3">
        <v>5</v>
      </c>
    </row>
    <row r="1540" spans="1:6" x14ac:dyDescent="0.35">
      <c r="A1540" s="2">
        <v>1999.03</v>
      </c>
      <c r="B1540" s="3">
        <v>1281.6600000000001</v>
      </c>
      <c r="C1540" s="4">
        <v>16.45</v>
      </c>
      <c r="D1540" s="4">
        <v>38.380000000000003</v>
      </c>
      <c r="E1540" s="4">
        <v>165</v>
      </c>
      <c r="F1540" s="3">
        <v>5.23</v>
      </c>
    </row>
    <row r="1541" spans="1:6" x14ac:dyDescent="0.35">
      <c r="A1541" s="2">
        <v>1999.04</v>
      </c>
      <c r="B1541" s="3">
        <v>1334.76</v>
      </c>
      <c r="C1541" s="4">
        <f>C1540*2/3+C1543/3</f>
        <v>16.45</v>
      </c>
      <c r="D1541" s="4">
        <v>39.26</v>
      </c>
      <c r="E1541" s="4">
        <v>166.2</v>
      </c>
      <c r="F1541" s="3">
        <v>5.18</v>
      </c>
    </row>
    <row r="1542" spans="1:6" x14ac:dyDescent="0.35">
      <c r="A1542" s="2">
        <v>1999.05</v>
      </c>
      <c r="B1542" s="3">
        <v>1332.07</v>
      </c>
      <c r="C1542" s="4">
        <f>C1540/3+C1543*2/3</f>
        <v>16.45</v>
      </c>
      <c r="D1542" s="4">
        <v>40.14</v>
      </c>
      <c r="E1542" s="4">
        <v>166.2</v>
      </c>
      <c r="F1542" s="3">
        <v>5.54</v>
      </c>
    </row>
    <row r="1543" spans="1:6" x14ac:dyDescent="0.35">
      <c r="A1543" s="2">
        <v>1999.06</v>
      </c>
      <c r="B1543" s="3">
        <v>1322.55</v>
      </c>
      <c r="C1543" s="4">
        <v>16.45</v>
      </c>
      <c r="D1543" s="4">
        <v>41.02</v>
      </c>
      <c r="E1543" s="4">
        <v>166.2</v>
      </c>
      <c r="F1543" s="3">
        <v>5.9</v>
      </c>
    </row>
    <row r="1544" spans="1:6" x14ac:dyDescent="0.35">
      <c r="A1544" s="2">
        <v>1999.07</v>
      </c>
      <c r="B1544" s="3">
        <v>1380.99</v>
      </c>
      <c r="C1544" s="4">
        <f>C1543*2/3+C1546/3</f>
        <v>16.513333333333335</v>
      </c>
      <c r="D1544" s="4">
        <v>42</v>
      </c>
      <c r="E1544" s="4">
        <v>166.7</v>
      </c>
      <c r="F1544" s="3">
        <v>5.79</v>
      </c>
    </row>
    <row r="1545" spans="1:6" x14ac:dyDescent="0.35">
      <c r="A1545" s="2">
        <v>1999.08</v>
      </c>
      <c r="B1545" s="3">
        <v>1327.49</v>
      </c>
      <c r="C1545" s="4">
        <f>C1543/3+C1546*2/3</f>
        <v>16.576666666666668</v>
      </c>
      <c r="D1545" s="4">
        <v>42.98</v>
      </c>
      <c r="E1545" s="4">
        <v>167.1</v>
      </c>
      <c r="F1545" s="3">
        <v>5.94</v>
      </c>
    </row>
    <row r="1546" spans="1:6" x14ac:dyDescent="0.35">
      <c r="A1546" s="2">
        <v>1999.09</v>
      </c>
      <c r="B1546" s="3">
        <v>1318.17</v>
      </c>
      <c r="C1546" s="4">
        <v>16.64</v>
      </c>
      <c r="D1546" s="4">
        <v>43.96</v>
      </c>
      <c r="E1546" s="4">
        <v>167.9</v>
      </c>
      <c r="F1546" s="3">
        <v>5.92</v>
      </c>
    </row>
    <row r="1547" spans="1:6" x14ac:dyDescent="0.35">
      <c r="A1547" s="2">
        <v>1999.1</v>
      </c>
      <c r="B1547" s="3">
        <v>1300.01</v>
      </c>
      <c r="C1547" s="4">
        <f>C1546*2/3+C1549/3</f>
        <v>16.656666666666666</v>
      </c>
      <c r="D1547" s="5">
        <f>(2*D1546+D1549)/3</f>
        <v>45.363333333333337</v>
      </c>
      <c r="E1547" s="4">
        <v>168.2</v>
      </c>
      <c r="F1547" s="3">
        <v>6.11</v>
      </c>
    </row>
    <row r="1548" spans="1:6" x14ac:dyDescent="0.35">
      <c r="A1548" s="2">
        <v>1999.11</v>
      </c>
      <c r="B1548" s="3">
        <v>1391</v>
      </c>
      <c r="C1548" s="4">
        <f>C1546/3+C1549*2/3</f>
        <v>16.673333333333332</v>
      </c>
      <c r="D1548" s="5">
        <f>(D1546+2*D1549)/3</f>
        <v>46.766666666666673</v>
      </c>
      <c r="E1548" s="4">
        <v>168.3</v>
      </c>
      <c r="F1548" s="3">
        <v>6.03</v>
      </c>
    </row>
    <row r="1549" spans="1:6" x14ac:dyDescent="0.35">
      <c r="A1549" s="2">
        <v>1999.12</v>
      </c>
      <c r="B1549" s="3">
        <v>1428.68</v>
      </c>
      <c r="C1549" s="4">
        <v>16.690000000000001</v>
      </c>
      <c r="D1549" s="5">
        <v>48.17</v>
      </c>
      <c r="E1549" s="4">
        <v>168.3</v>
      </c>
      <c r="F1549" s="3">
        <v>6.28</v>
      </c>
    </row>
    <row r="1550" spans="1:6" x14ac:dyDescent="0.35">
      <c r="A1550" s="2">
        <v>2000.01</v>
      </c>
      <c r="B1550" s="3">
        <v>1425.59</v>
      </c>
      <c r="C1550" s="4">
        <f>C1549*2/3+C1552/3</f>
        <v>16.713333333333335</v>
      </c>
      <c r="D1550" s="5">
        <f>(2*D1549+D1552)/3</f>
        <v>49.096666666666671</v>
      </c>
      <c r="E1550" s="4">
        <v>168.8</v>
      </c>
      <c r="F1550" s="3">
        <v>6.66</v>
      </c>
    </row>
    <row r="1551" spans="1:6" x14ac:dyDescent="0.35">
      <c r="A1551" s="2">
        <v>2000.02</v>
      </c>
      <c r="B1551" s="3">
        <v>1388.87</v>
      </c>
      <c r="C1551" s="4">
        <f>C1549/3+C1552*2/3</f>
        <v>16.736666666666668</v>
      </c>
      <c r="D1551" s="5">
        <f>(D1549+2*D1552)/3</f>
        <v>50.023333333333333</v>
      </c>
      <c r="E1551" s="4">
        <v>169.8</v>
      </c>
      <c r="F1551" s="3">
        <v>6.52</v>
      </c>
    </row>
    <row r="1552" spans="1:6" x14ac:dyDescent="0.35">
      <c r="A1552" s="2">
        <v>2000.03</v>
      </c>
      <c r="B1552" s="3">
        <v>1442.21</v>
      </c>
      <c r="C1552" s="5">
        <v>16.760000000000002</v>
      </c>
      <c r="D1552" s="5">
        <v>50.95</v>
      </c>
      <c r="E1552" s="4">
        <v>171.2</v>
      </c>
      <c r="F1552" s="3">
        <v>6.26</v>
      </c>
    </row>
    <row r="1553" spans="1:6" x14ac:dyDescent="0.35">
      <c r="A1553" s="2">
        <v>2000.04</v>
      </c>
      <c r="B1553" s="3">
        <v>1461.36</v>
      </c>
      <c r="C1553" s="4">
        <f>C1552*2/3+C1555/3</f>
        <v>16.740000000000002</v>
      </c>
      <c r="D1553" s="5">
        <f>(2*D1552+D1555)/3</f>
        <v>51.273333333333333</v>
      </c>
      <c r="E1553" s="4">
        <v>171.3</v>
      </c>
      <c r="F1553" s="3">
        <v>5.99</v>
      </c>
    </row>
    <row r="1554" spans="1:6" x14ac:dyDescent="0.35">
      <c r="A1554" s="2">
        <v>2000.05</v>
      </c>
      <c r="B1554" s="3">
        <v>1418.48</v>
      </c>
      <c r="C1554" s="4">
        <f>C1552/3+C1555*2/3</f>
        <v>16.72</v>
      </c>
      <c r="D1554" s="5">
        <f>(D1552+2*D1555)/3</f>
        <v>51.596666666666671</v>
      </c>
      <c r="E1554" s="4">
        <v>171.5</v>
      </c>
      <c r="F1554" s="3">
        <v>6.44</v>
      </c>
    </row>
    <row r="1555" spans="1:6" x14ac:dyDescent="0.35">
      <c r="A1555" s="2">
        <v>2000.06</v>
      </c>
      <c r="B1555" s="3">
        <v>1461.96</v>
      </c>
      <c r="C1555" s="4">
        <v>16.7</v>
      </c>
      <c r="D1555" s="4">
        <v>51.92</v>
      </c>
      <c r="E1555" s="4">
        <v>172.4</v>
      </c>
      <c r="F1555" s="3">
        <v>6.1</v>
      </c>
    </row>
    <row r="1556" spans="1:6" x14ac:dyDescent="0.35">
      <c r="A1556" s="2">
        <v>2000.07</v>
      </c>
      <c r="B1556" s="3">
        <v>1473</v>
      </c>
      <c r="C1556" s="4">
        <f>C1555*2/3+C1558/3</f>
        <v>16.583333333333332</v>
      </c>
      <c r="D1556" s="5">
        <f>(2*D1555+D1558)/3</f>
        <v>52.513333333333343</v>
      </c>
      <c r="E1556" s="4">
        <v>172.8</v>
      </c>
      <c r="F1556" s="3">
        <v>6.05</v>
      </c>
    </row>
    <row r="1557" spans="1:6" x14ac:dyDescent="0.35">
      <c r="A1557" s="2">
        <v>2000.08</v>
      </c>
      <c r="B1557" s="3">
        <v>1485.46</v>
      </c>
      <c r="C1557" s="4">
        <f>C1555/3+C1558*2/3</f>
        <v>16.466666666666669</v>
      </c>
      <c r="D1557" s="5">
        <f>(D1555+2*D1558)/3</f>
        <v>53.106666666666662</v>
      </c>
      <c r="E1557" s="4">
        <v>172.8</v>
      </c>
      <c r="F1557" s="3">
        <v>5.83</v>
      </c>
    </row>
    <row r="1558" spans="1:6" x14ac:dyDescent="0.35">
      <c r="A1558" s="2">
        <v>2000.09</v>
      </c>
      <c r="B1558" s="3">
        <v>1468.05</v>
      </c>
      <c r="C1558" s="4">
        <v>16.350000000000001</v>
      </c>
      <c r="D1558" s="4">
        <v>53.7</v>
      </c>
      <c r="E1558" s="4">
        <v>173.7</v>
      </c>
      <c r="F1558" s="3">
        <v>5.8</v>
      </c>
    </row>
    <row r="1559" spans="1:6" x14ac:dyDescent="0.35">
      <c r="A1559" s="2">
        <v>2000.1</v>
      </c>
      <c r="B1559" s="3">
        <v>1390.14</v>
      </c>
      <c r="C1559" s="4">
        <f>C1558*2/3+C1561/3</f>
        <v>16.323333333333334</v>
      </c>
      <c r="D1559" s="5">
        <f>(2*D1558+D1561)/3</f>
        <v>52.466666666666669</v>
      </c>
      <c r="E1559" s="4">
        <v>174</v>
      </c>
      <c r="F1559" s="3">
        <v>5.74</v>
      </c>
    </row>
    <row r="1560" spans="1:6" x14ac:dyDescent="0.35">
      <c r="A1560" s="2">
        <v>2000.11</v>
      </c>
      <c r="B1560" s="3">
        <v>1378.04</v>
      </c>
      <c r="C1560" s="4">
        <f>C1558/3+C1561*2/3</f>
        <v>16.296666666666667</v>
      </c>
      <c r="D1560" s="5">
        <f>(D1558+2*D1561)/3</f>
        <v>51.233333333333327</v>
      </c>
      <c r="E1560" s="4">
        <v>174.1</v>
      </c>
      <c r="F1560" s="3">
        <v>5.72</v>
      </c>
    </row>
    <row r="1561" spans="1:6" x14ac:dyDescent="0.35">
      <c r="A1561" s="2">
        <v>2000.12</v>
      </c>
      <c r="B1561" s="3">
        <v>1330.93</v>
      </c>
      <c r="C1561" s="5">
        <v>16.27</v>
      </c>
      <c r="D1561" s="4">
        <v>50</v>
      </c>
      <c r="E1561" s="4">
        <v>174</v>
      </c>
      <c r="F1561" s="3">
        <v>5.24</v>
      </c>
    </row>
    <row r="1562" spans="1:6" x14ac:dyDescent="0.35">
      <c r="A1562" s="2">
        <v>2001.01</v>
      </c>
      <c r="B1562" s="3">
        <v>1335.63</v>
      </c>
      <c r="C1562" s="4">
        <f>C1561*2/3+C1564/3</f>
        <v>16.169999999999998</v>
      </c>
      <c r="D1562" s="5">
        <f>(2*D1561+D1564)/3</f>
        <v>48.48</v>
      </c>
      <c r="E1562" s="4">
        <v>175.1</v>
      </c>
      <c r="F1562" s="3">
        <v>5.16</v>
      </c>
    </row>
    <row r="1563" spans="1:6" x14ac:dyDescent="0.35">
      <c r="A1563" s="2">
        <v>2001.02</v>
      </c>
      <c r="B1563" s="3">
        <v>1305.75</v>
      </c>
      <c r="C1563" s="4">
        <f>C1561/3+C1564*2/3</f>
        <v>16.07</v>
      </c>
      <c r="D1563" s="5">
        <f>(D1561+2*D1564)/3</f>
        <v>46.96</v>
      </c>
      <c r="E1563" s="4">
        <v>175.8</v>
      </c>
      <c r="F1563" s="3">
        <v>5.0999999999999996</v>
      </c>
    </row>
    <row r="1564" spans="1:6" x14ac:dyDescent="0.35">
      <c r="A1564" s="2">
        <v>2001.03</v>
      </c>
      <c r="B1564" s="3">
        <v>1185.8499999999999</v>
      </c>
      <c r="C1564" s="4">
        <v>15.97</v>
      </c>
      <c r="D1564" s="4">
        <v>45.44</v>
      </c>
      <c r="E1564" s="4">
        <v>176.2</v>
      </c>
      <c r="F1564" s="3">
        <v>4.8899999999999997</v>
      </c>
    </row>
    <row r="1565" spans="1:6" x14ac:dyDescent="0.35">
      <c r="A1565" s="2">
        <v>2001.04</v>
      </c>
      <c r="B1565" s="3">
        <v>1189.8399999999999</v>
      </c>
      <c r="C1565" s="4">
        <f>C1564*2/3+C1567/3</f>
        <v>15.876666666666665</v>
      </c>
      <c r="D1565" s="5">
        <f>(2*D1564+D1567)/3</f>
        <v>42.556666666666665</v>
      </c>
      <c r="E1565" s="4">
        <v>176.9</v>
      </c>
      <c r="F1565" s="3">
        <v>5.14</v>
      </c>
    </row>
    <row r="1566" spans="1:6" x14ac:dyDescent="0.35">
      <c r="A1566" s="2">
        <v>2001.05</v>
      </c>
      <c r="B1566" s="3">
        <v>1270.3699999999999</v>
      </c>
      <c r="C1566" s="4">
        <f>C1564/3+C1567*2/3</f>
        <v>15.783333333333331</v>
      </c>
      <c r="D1566" s="5">
        <f>(D1564+2*D1567)/3</f>
        <v>39.673333333333332</v>
      </c>
      <c r="E1566" s="4">
        <v>177.7</v>
      </c>
      <c r="F1566" s="3">
        <v>5.39</v>
      </c>
    </row>
    <row r="1567" spans="1:6" x14ac:dyDescent="0.35">
      <c r="A1567" s="2">
        <v>2001.06</v>
      </c>
      <c r="B1567" s="3">
        <v>1238.71</v>
      </c>
      <c r="C1567" s="4">
        <v>15.69</v>
      </c>
      <c r="D1567" s="4">
        <v>36.79</v>
      </c>
      <c r="E1567" s="4">
        <v>178</v>
      </c>
      <c r="F1567" s="3">
        <v>5.28</v>
      </c>
    </row>
    <row r="1568" spans="1:6" x14ac:dyDescent="0.35">
      <c r="A1568" s="2">
        <v>2001.07</v>
      </c>
      <c r="B1568" s="3">
        <v>1204.45</v>
      </c>
      <c r="C1568" s="4">
        <f>C1567*2/3+C1570/3</f>
        <v>15.706666666666667</v>
      </c>
      <c r="D1568" s="5">
        <f>(2*D1567+D1570)/3</f>
        <v>33.963333333333331</v>
      </c>
      <c r="E1568" s="4">
        <v>177.5</v>
      </c>
      <c r="F1568" s="3">
        <v>5.24</v>
      </c>
    </row>
    <row r="1569" spans="1:6" x14ac:dyDescent="0.35">
      <c r="A1569" s="2">
        <v>2001.08</v>
      </c>
      <c r="B1569" s="3">
        <v>1178.5</v>
      </c>
      <c r="C1569" s="4">
        <f>C1567/3+C1570*2/3</f>
        <v>15.723333333333333</v>
      </c>
      <c r="D1569" s="5">
        <f>(D1567+2*D1570)/3</f>
        <v>31.136666666666667</v>
      </c>
      <c r="E1569" s="4">
        <v>177.5</v>
      </c>
      <c r="F1569" s="3">
        <v>4.97</v>
      </c>
    </row>
    <row r="1570" spans="1:6" x14ac:dyDescent="0.35">
      <c r="A1570" s="2">
        <v>2001.09</v>
      </c>
      <c r="B1570" s="3">
        <v>1044.6400000000001</v>
      </c>
      <c r="C1570" s="4">
        <v>15.74</v>
      </c>
      <c r="D1570" s="4">
        <v>28.31</v>
      </c>
      <c r="E1570" s="4">
        <v>178.3</v>
      </c>
      <c r="F1570" s="3">
        <v>4.7300000000000004</v>
      </c>
    </row>
    <row r="1571" spans="1:6" x14ac:dyDescent="0.35">
      <c r="A1571" s="2">
        <v>2001.1</v>
      </c>
      <c r="B1571" s="3">
        <v>1076.5899999999999</v>
      </c>
      <c r="C1571" s="4">
        <f>C1570*2/3+C1573/3</f>
        <v>15.740000000000002</v>
      </c>
      <c r="D1571" s="5">
        <f>(2*D1570+D1573)/3</f>
        <v>27.103333333333335</v>
      </c>
      <c r="E1571" s="4">
        <v>177.7</v>
      </c>
      <c r="F1571" s="3">
        <v>4.57</v>
      </c>
    </row>
    <row r="1572" spans="1:6" x14ac:dyDescent="0.35">
      <c r="A1572" s="2">
        <v>2001.11</v>
      </c>
      <c r="B1572" s="3">
        <v>1129.68</v>
      </c>
      <c r="C1572" s="4">
        <f>C1570/3+C1573*2/3</f>
        <v>15.740000000000002</v>
      </c>
      <c r="D1572" s="5">
        <f>(D1570+2*D1573)/3</f>
        <v>25.896666666666665</v>
      </c>
      <c r="E1572" s="4">
        <v>177.4</v>
      </c>
      <c r="F1572" s="3">
        <v>4.6500000000000004</v>
      </c>
    </row>
    <row r="1573" spans="1:6" x14ac:dyDescent="0.35">
      <c r="A1573" s="2">
        <v>2001.12</v>
      </c>
      <c r="B1573" s="3">
        <v>1144.93</v>
      </c>
      <c r="C1573" s="4">
        <v>15.74</v>
      </c>
      <c r="D1573" s="4">
        <v>24.69</v>
      </c>
      <c r="E1573" s="4">
        <v>176.7</v>
      </c>
      <c r="F1573" s="3">
        <v>5.09</v>
      </c>
    </row>
    <row r="1574" spans="1:6" x14ac:dyDescent="0.35">
      <c r="A1574" s="2">
        <v>2002.01</v>
      </c>
      <c r="B1574" s="3">
        <v>1140.21</v>
      </c>
      <c r="C1574" s="4">
        <f>C1573*2/3+C1576/3</f>
        <v>15.736666666666668</v>
      </c>
      <c r="D1574" s="5">
        <f>(2*D1573+D1576)/3</f>
        <v>24.693333333333332</v>
      </c>
      <c r="E1574" s="4">
        <v>177.1</v>
      </c>
      <c r="F1574" s="3">
        <v>5.04</v>
      </c>
    </row>
    <row r="1575" spans="1:6" x14ac:dyDescent="0.35">
      <c r="A1575" s="2">
        <v>2002.02</v>
      </c>
      <c r="B1575" s="3">
        <v>1100.67</v>
      </c>
      <c r="C1575" s="4">
        <f>C1573/3+C1576*2/3</f>
        <v>15.733333333333334</v>
      </c>
      <c r="D1575" s="5">
        <f>(D1573+2*D1576)/3</f>
        <v>24.696666666666669</v>
      </c>
      <c r="E1575" s="4">
        <v>177.8</v>
      </c>
      <c r="F1575" s="3">
        <v>4.91</v>
      </c>
    </row>
    <row r="1576" spans="1:6" x14ac:dyDescent="0.35">
      <c r="A1576" s="2">
        <v>2002.03</v>
      </c>
      <c r="B1576" s="3">
        <v>1153.79</v>
      </c>
      <c r="C1576" s="4">
        <v>15.73</v>
      </c>
      <c r="D1576" s="4">
        <v>24.7</v>
      </c>
      <c r="E1576" s="4">
        <v>178.8</v>
      </c>
      <c r="F1576" s="3">
        <v>5.28</v>
      </c>
    </row>
    <row r="1577" spans="1:6" x14ac:dyDescent="0.35">
      <c r="A1577" s="2">
        <v>2002.04</v>
      </c>
      <c r="B1577" s="3">
        <v>1111.93</v>
      </c>
      <c r="C1577" s="4">
        <f>C1576*2/3+C1579/3</f>
        <v>15.833333333333332</v>
      </c>
      <c r="D1577" s="5">
        <f>(2*D1576+D1579)/3</f>
        <v>25.38</v>
      </c>
      <c r="E1577" s="4">
        <v>179.8</v>
      </c>
      <c r="F1577" s="3">
        <v>5.21</v>
      </c>
    </row>
    <row r="1578" spans="1:6" x14ac:dyDescent="0.35">
      <c r="A1578" s="2">
        <v>2002.05</v>
      </c>
      <c r="B1578" s="3">
        <v>1079.25</v>
      </c>
      <c r="C1578" s="4">
        <f>C1576/3+C1579*2/3</f>
        <v>15.936666666666667</v>
      </c>
      <c r="D1578" s="5">
        <f>(D1576+2*D1579)/3</f>
        <v>26.06</v>
      </c>
      <c r="E1578" s="4">
        <v>179.8</v>
      </c>
      <c r="F1578" s="3">
        <v>5.16</v>
      </c>
    </row>
    <row r="1579" spans="1:6" x14ac:dyDescent="0.35">
      <c r="A1579" s="2">
        <v>2002.06</v>
      </c>
      <c r="B1579" s="3">
        <v>1014.02</v>
      </c>
      <c r="C1579" s="4">
        <v>16.04</v>
      </c>
      <c r="D1579" s="4">
        <v>26.74</v>
      </c>
      <c r="E1579" s="4">
        <v>179.9</v>
      </c>
      <c r="F1579" s="3">
        <v>4.93</v>
      </c>
    </row>
    <row r="1580" spans="1:6" x14ac:dyDescent="0.35">
      <c r="A1580" s="2">
        <v>2002.07</v>
      </c>
      <c r="B1580" s="3">
        <v>903.59</v>
      </c>
      <c r="C1580" s="4">
        <f>C1579*2/3+C1582/3</f>
        <v>15.96</v>
      </c>
      <c r="D1580" s="5">
        <f>(2*D1579+D1582)/3</f>
        <v>27.84</v>
      </c>
      <c r="E1580" s="4">
        <v>180.1</v>
      </c>
      <c r="F1580" s="3">
        <v>4.6500000000000004</v>
      </c>
    </row>
    <row r="1581" spans="1:6" x14ac:dyDescent="0.35">
      <c r="A1581" s="2">
        <v>2002.08</v>
      </c>
      <c r="B1581" s="3">
        <v>912.55</v>
      </c>
      <c r="C1581" s="4">
        <f>C1579/3+C1582*2/3</f>
        <v>15.879999999999999</v>
      </c>
      <c r="D1581" s="5">
        <f>(D1579+2*D1582)/3</f>
        <v>28.939999999999998</v>
      </c>
      <c r="E1581" s="4">
        <v>180.7</v>
      </c>
      <c r="F1581" s="3">
        <v>4.26</v>
      </c>
    </row>
    <row r="1582" spans="1:6" x14ac:dyDescent="0.35">
      <c r="A1582" s="2">
        <v>2002.09</v>
      </c>
      <c r="B1582" s="3">
        <v>867.81</v>
      </c>
      <c r="C1582" s="4">
        <v>15.8</v>
      </c>
      <c r="D1582" s="4">
        <v>30.04</v>
      </c>
      <c r="E1582" s="4">
        <v>181</v>
      </c>
      <c r="F1582" s="3">
        <v>3.87</v>
      </c>
    </row>
    <row r="1583" spans="1:6" x14ac:dyDescent="0.35">
      <c r="A1583" s="2">
        <v>2002.1</v>
      </c>
      <c r="B1583" s="3">
        <v>854.63</v>
      </c>
      <c r="C1583" s="4">
        <f>C1582*2/3+C1585/3</f>
        <v>15.89</v>
      </c>
      <c r="D1583" s="5">
        <f>(2*D1582+D1585)/3</f>
        <v>29.223333333333333</v>
      </c>
      <c r="E1583" s="4">
        <v>181.3</v>
      </c>
      <c r="F1583" s="3">
        <v>3.94</v>
      </c>
    </row>
    <row r="1584" spans="1:6" x14ac:dyDescent="0.35">
      <c r="A1584" s="2">
        <v>2002.11</v>
      </c>
      <c r="B1584" s="3">
        <v>909.93</v>
      </c>
      <c r="C1584" s="4">
        <f>C1582/3+C1585*2/3</f>
        <v>15.98</v>
      </c>
      <c r="D1584" s="5">
        <f>(D1582+2*D1585)/3</f>
        <v>28.406666666666666</v>
      </c>
      <c r="E1584" s="4">
        <v>181.3</v>
      </c>
      <c r="F1584" s="3">
        <v>4.05</v>
      </c>
    </row>
    <row r="1585" spans="1:6" x14ac:dyDescent="0.35">
      <c r="A1585" s="2">
        <v>2002.12</v>
      </c>
      <c r="B1585" s="3">
        <v>899.18</v>
      </c>
      <c r="C1585" s="4">
        <v>16.07</v>
      </c>
      <c r="D1585" s="4">
        <v>27.59</v>
      </c>
      <c r="E1585" s="4">
        <v>180.9</v>
      </c>
      <c r="F1585" s="3">
        <v>4.03</v>
      </c>
    </row>
    <row r="1586" spans="1:6" x14ac:dyDescent="0.35">
      <c r="A1586" s="2">
        <v>2003.01</v>
      </c>
      <c r="B1586" s="3">
        <v>895.84</v>
      </c>
      <c r="C1586" s="4">
        <f>C1585*2/3+C1588/3</f>
        <v>16.119999999999997</v>
      </c>
      <c r="D1586" s="5">
        <f>(2*D1585+D1588)/3</f>
        <v>28.5</v>
      </c>
      <c r="E1586" s="4">
        <v>181.7</v>
      </c>
      <c r="F1586" s="3">
        <v>4.05</v>
      </c>
    </row>
    <row r="1587" spans="1:6" x14ac:dyDescent="0.35">
      <c r="A1587" s="2">
        <v>2003.02</v>
      </c>
      <c r="B1587" s="3">
        <v>837.03</v>
      </c>
      <c r="C1587" s="4">
        <f>C1585/3+C1588*2/3</f>
        <v>16.169999999999998</v>
      </c>
      <c r="D1587" s="5">
        <f>(D1585+2*D1588)/3</f>
        <v>29.41</v>
      </c>
      <c r="E1587" s="4">
        <v>183.1</v>
      </c>
      <c r="F1587" s="3">
        <v>3.9</v>
      </c>
    </row>
    <row r="1588" spans="1:6" x14ac:dyDescent="0.35">
      <c r="A1588" s="2">
        <v>2003.03</v>
      </c>
      <c r="B1588" s="3">
        <v>846.63</v>
      </c>
      <c r="C1588" s="4">
        <v>16.22</v>
      </c>
      <c r="D1588" s="4">
        <v>30.32</v>
      </c>
      <c r="E1588" s="4">
        <v>184.2</v>
      </c>
      <c r="F1588" s="3">
        <v>3.81</v>
      </c>
    </row>
    <row r="1589" spans="1:6" x14ac:dyDescent="0.35">
      <c r="A1589" s="2">
        <v>2003.04</v>
      </c>
      <c r="B1589" s="3">
        <v>890.03</v>
      </c>
      <c r="C1589" s="4">
        <f>C1588*2/3+C1591/3</f>
        <v>16.203333333333333</v>
      </c>
      <c r="D1589" s="5">
        <f>(2*D1588+D1591)/3</f>
        <v>31.73</v>
      </c>
      <c r="E1589" s="4">
        <v>183.8</v>
      </c>
      <c r="F1589" s="3">
        <v>3.96</v>
      </c>
    </row>
    <row r="1590" spans="1:6" x14ac:dyDescent="0.35">
      <c r="A1590" s="2">
        <v>2003.05</v>
      </c>
      <c r="B1590" s="3">
        <v>935.96</v>
      </c>
      <c r="C1590" s="4">
        <f>C1588/3+C1591*2/3</f>
        <v>16.186666666666667</v>
      </c>
      <c r="D1590" s="5">
        <f>(D1588+2*D1591)/3</f>
        <v>33.139999999999993</v>
      </c>
      <c r="E1590" s="4">
        <v>183.5</v>
      </c>
      <c r="F1590" s="3">
        <v>3.57</v>
      </c>
    </row>
    <row r="1591" spans="1:6" x14ac:dyDescent="0.35">
      <c r="A1591" s="2">
        <v>2003.06</v>
      </c>
      <c r="B1591" s="3">
        <v>988</v>
      </c>
      <c r="C1591" s="4">
        <v>16.170000000000002</v>
      </c>
      <c r="D1591" s="4">
        <v>34.549999999999997</v>
      </c>
      <c r="E1591" s="4">
        <v>183.7</v>
      </c>
      <c r="F1591" s="3">
        <v>3.33</v>
      </c>
    </row>
    <row r="1592" spans="1:6" x14ac:dyDescent="0.35">
      <c r="A1592" s="2">
        <v>2003.07</v>
      </c>
      <c r="B1592" s="3">
        <v>992.54</v>
      </c>
      <c r="C1592" s="4">
        <f>C1591*2/3+C1594/3</f>
        <v>16.310000000000002</v>
      </c>
      <c r="D1592" s="5">
        <f>(2*D1591+D1594)/3</f>
        <v>35.893333333333331</v>
      </c>
      <c r="E1592" s="4">
        <v>183.9</v>
      </c>
      <c r="F1592" s="3">
        <v>3.98</v>
      </c>
    </row>
    <row r="1593" spans="1:6" x14ac:dyDescent="0.35">
      <c r="A1593" s="2">
        <v>2003.08</v>
      </c>
      <c r="B1593" s="3">
        <v>989.53</v>
      </c>
      <c r="C1593" s="4">
        <f>C1591/3+C1594*2/3</f>
        <v>16.450000000000003</v>
      </c>
      <c r="D1593" s="5">
        <f>(D1591+2*D1594)/3</f>
        <v>37.236666666666665</v>
      </c>
      <c r="E1593" s="4">
        <v>184.6</v>
      </c>
      <c r="F1593" s="3">
        <v>4.45</v>
      </c>
    </row>
    <row r="1594" spans="1:6" x14ac:dyDescent="0.35">
      <c r="A1594" s="2">
        <v>2003.09</v>
      </c>
      <c r="B1594" s="3">
        <v>1019.44</v>
      </c>
      <c r="C1594" s="4">
        <v>16.59</v>
      </c>
      <c r="D1594" s="4">
        <v>38.58</v>
      </c>
      <c r="E1594" s="4">
        <v>185.2</v>
      </c>
      <c r="F1594" s="3">
        <v>4.2699999999999996</v>
      </c>
    </row>
    <row r="1595" spans="1:6" x14ac:dyDescent="0.35">
      <c r="A1595" s="2">
        <v>2003.1</v>
      </c>
      <c r="B1595" s="3">
        <v>1038.73</v>
      </c>
      <c r="C1595" s="4">
        <f>C1594*2/3+C1597/3</f>
        <v>16.856666666666669</v>
      </c>
      <c r="D1595" s="5">
        <f>(2*D1594+D1597)/3</f>
        <v>41.966666666666669</v>
      </c>
      <c r="E1595" s="4">
        <v>185</v>
      </c>
      <c r="F1595" s="3">
        <v>4.29</v>
      </c>
    </row>
    <row r="1596" spans="1:6" x14ac:dyDescent="0.35">
      <c r="A1596" s="2">
        <v>2003.11</v>
      </c>
      <c r="B1596" s="3">
        <v>1049.9000000000001</v>
      </c>
      <c r="C1596" s="4">
        <f>C1594/3+C1597*2/3</f>
        <v>17.123333333333335</v>
      </c>
      <c r="D1596" s="5">
        <f>(D1594+2*D1597)/3</f>
        <v>45.353333333333332</v>
      </c>
      <c r="E1596" s="4">
        <v>184.5</v>
      </c>
      <c r="F1596" s="3">
        <v>4.3</v>
      </c>
    </row>
    <row r="1597" spans="1:6" x14ac:dyDescent="0.35">
      <c r="A1597" s="2">
        <v>2003.12</v>
      </c>
      <c r="B1597" s="3">
        <v>1080.6400000000001</v>
      </c>
      <c r="C1597" s="4">
        <v>17.39</v>
      </c>
      <c r="D1597" s="4">
        <v>48.74</v>
      </c>
      <c r="E1597" s="4">
        <v>184.3</v>
      </c>
      <c r="F1597" s="3">
        <v>4.2699999999999996</v>
      </c>
    </row>
    <row r="1598" spans="1:6" x14ac:dyDescent="0.35">
      <c r="A1598" s="2">
        <v>2004.01</v>
      </c>
      <c r="B1598" s="3">
        <v>1132.52</v>
      </c>
      <c r="C1598" s="4">
        <f>C1597*2/3+C1600/3</f>
        <v>17.600000000000001</v>
      </c>
      <c r="D1598" s="5">
        <f>(2*D1597+D1600)/3</f>
        <v>49.826666666666675</v>
      </c>
      <c r="E1598" s="4">
        <v>185.2</v>
      </c>
      <c r="F1598" s="3">
        <v>4.1500000000000004</v>
      </c>
    </row>
    <row r="1599" spans="1:6" x14ac:dyDescent="0.35">
      <c r="A1599" s="2">
        <v>2004.02</v>
      </c>
      <c r="B1599" s="3">
        <v>1143.3599999999999</v>
      </c>
      <c r="C1599" s="4">
        <f>C1597/3+C1600*2/3</f>
        <v>17.810000000000002</v>
      </c>
      <c r="D1599" s="5">
        <f>(D1597+2*D1600)/3</f>
        <v>50.913333333333334</v>
      </c>
      <c r="E1599" s="4">
        <v>186.2</v>
      </c>
      <c r="F1599" s="3">
        <v>4.08</v>
      </c>
    </row>
    <row r="1600" spans="1:6" x14ac:dyDescent="0.35">
      <c r="A1600" s="2">
        <v>2004.03</v>
      </c>
      <c r="B1600" s="3">
        <v>1123.98</v>
      </c>
      <c r="C1600" s="4">
        <v>18.02</v>
      </c>
      <c r="D1600" s="4">
        <v>52</v>
      </c>
      <c r="E1600" s="4">
        <v>187.4</v>
      </c>
      <c r="F1600" s="3">
        <v>3.83</v>
      </c>
    </row>
    <row r="1601" spans="1:6" x14ac:dyDescent="0.35">
      <c r="A1601" s="2">
        <v>2004.04</v>
      </c>
      <c r="B1601" s="3">
        <v>1133.3599999999999</v>
      </c>
      <c r="C1601" s="4">
        <f>C1600*2/3+C1603/3</f>
        <v>18.213333333333335</v>
      </c>
      <c r="D1601" s="5">
        <f>(2*D1600+D1603)/3</f>
        <v>53.383333333333333</v>
      </c>
      <c r="E1601" s="4">
        <v>188</v>
      </c>
      <c r="F1601" s="3">
        <v>4.3499999999999996</v>
      </c>
    </row>
    <row r="1602" spans="1:6" x14ac:dyDescent="0.35">
      <c r="A1602" s="2">
        <v>2004.05</v>
      </c>
      <c r="B1602" s="3">
        <v>1102.78</v>
      </c>
      <c r="C1602" s="4">
        <f>C1600/3+C1603*2/3</f>
        <v>18.406666666666666</v>
      </c>
      <c r="D1602" s="5">
        <f>(D1600+2*D1603)/3</f>
        <v>54.766666666666673</v>
      </c>
      <c r="E1602" s="4">
        <v>189.1</v>
      </c>
      <c r="F1602" s="3">
        <v>4.72</v>
      </c>
    </row>
    <row r="1603" spans="1:6" x14ac:dyDescent="0.35">
      <c r="A1603" s="2">
        <v>2004.06</v>
      </c>
      <c r="B1603" s="3">
        <v>1132.76</v>
      </c>
      <c r="C1603" s="4">
        <v>18.600000000000001</v>
      </c>
      <c r="D1603" s="4">
        <v>56.15</v>
      </c>
      <c r="E1603" s="4">
        <v>189.7</v>
      </c>
      <c r="F1603" s="3">
        <v>4.7300000000000004</v>
      </c>
    </row>
    <row r="1604" spans="1:6" x14ac:dyDescent="0.35">
      <c r="A1604" s="2">
        <v>2004.07</v>
      </c>
      <c r="B1604" s="3">
        <v>1105.8499999999999</v>
      </c>
      <c r="C1604" s="4">
        <f>C1603*2/3+C1606/3</f>
        <v>18.786666666666669</v>
      </c>
      <c r="D1604" s="5">
        <f>(2*D1603+D1606)/3</f>
        <v>56.69</v>
      </c>
      <c r="E1604" s="4">
        <v>189.4</v>
      </c>
      <c r="F1604" s="3">
        <v>4.5</v>
      </c>
    </row>
    <row r="1605" spans="1:6" x14ac:dyDescent="0.35">
      <c r="A1605" s="2">
        <v>2004.08</v>
      </c>
      <c r="B1605" s="3">
        <v>1088.94</v>
      </c>
      <c r="C1605" s="4">
        <f>C1603/3+C1606*2/3</f>
        <v>18.973333333333333</v>
      </c>
      <c r="D1605" s="5">
        <f>(D1603+2*D1606)/3</f>
        <v>57.23</v>
      </c>
      <c r="E1605" s="4">
        <v>189.5</v>
      </c>
      <c r="F1605" s="3">
        <v>4.28</v>
      </c>
    </row>
    <row r="1606" spans="1:6" x14ac:dyDescent="0.35">
      <c r="A1606" s="2">
        <v>2004.09</v>
      </c>
      <c r="B1606" s="3">
        <v>1117.6600000000001</v>
      </c>
      <c r="C1606" s="4">
        <v>19.16</v>
      </c>
      <c r="D1606" s="4">
        <v>57.77</v>
      </c>
      <c r="E1606" s="4">
        <v>189.9</v>
      </c>
      <c r="F1606" s="3">
        <v>4.13</v>
      </c>
    </row>
    <row r="1607" spans="1:6" x14ac:dyDescent="0.35">
      <c r="A1607" s="2">
        <v>2004.1</v>
      </c>
      <c r="B1607" s="3">
        <v>1117.21</v>
      </c>
      <c r="C1607" s="4">
        <f>C1606*2/3+C1609/3</f>
        <v>19.253333333333334</v>
      </c>
      <c r="D1607" s="5">
        <f>(2*D1606+D1609)/3</f>
        <v>58.03</v>
      </c>
      <c r="E1607" s="4">
        <v>190.9</v>
      </c>
      <c r="F1607" s="3">
        <v>4.0999999999999996</v>
      </c>
    </row>
    <row r="1608" spans="1:6" x14ac:dyDescent="0.35">
      <c r="A1608" s="2">
        <v>2004.11</v>
      </c>
      <c r="B1608" s="3">
        <v>1168.94</v>
      </c>
      <c r="C1608" s="4">
        <f>C1606/3+C1609*2/3</f>
        <v>19.346666666666668</v>
      </c>
      <c r="D1608" s="5">
        <f>(D1606+2*D1609)/3</f>
        <v>58.29</v>
      </c>
      <c r="E1608" s="4">
        <v>191</v>
      </c>
      <c r="F1608" s="3">
        <v>4.1900000000000004</v>
      </c>
    </row>
    <row r="1609" spans="1:6" x14ac:dyDescent="0.35">
      <c r="A1609" s="2">
        <v>2004.12</v>
      </c>
      <c r="B1609" s="3">
        <v>1199.21</v>
      </c>
      <c r="C1609" s="4">
        <v>19.440000000000001</v>
      </c>
      <c r="D1609" s="4">
        <v>58.55</v>
      </c>
      <c r="E1609" s="4">
        <v>190.3</v>
      </c>
      <c r="F1609" s="3">
        <v>4.2300000000000004</v>
      </c>
    </row>
    <row r="1610" spans="1:6" x14ac:dyDescent="0.35">
      <c r="A1610" s="2">
        <v>2005.01</v>
      </c>
      <c r="B1610" s="3">
        <v>1181.4100000000001</v>
      </c>
      <c r="C1610" s="4">
        <f>C1609*2/3+C1612/3</f>
        <v>19.703333333333333</v>
      </c>
      <c r="D1610" s="5">
        <f>(2*D1609+D1612)/3</f>
        <v>59.106666666666662</v>
      </c>
      <c r="E1610" s="4">
        <v>190.7</v>
      </c>
      <c r="F1610" s="3">
        <v>4.22</v>
      </c>
    </row>
    <row r="1611" spans="1:6" x14ac:dyDescent="0.35">
      <c r="A1611" s="2">
        <v>2005.02</v>
      </c>
      <c r="B1611" s="3">
        <v>1199.6300000000001</v>
      </c>
      <c r="C1611" s="4">
        <f>C1609/3+C1612*2/3</f>
        <v>19.966666666666669</v>
      </c>
      <c r="D1611" s="5">
        <f>(D1609+2*D1612)/3</f>
        <v>59.663333333333334</v>
      </c>
      <c r="E1611" s="4">
        <v>191.8</v>
      </c>
      <c r="F1611" s="3">
        <v>4.17</v>
      </c>
    </row>
    <row r="1612" spans="1:6" x14ac:dyDescent="0.35">
      <c r="A1612" s="2">
        <v>2005.03</v>
      </c>
      <c r="B1612" s="3">
        <v>1194.9000000000001</v>
      </c>
      <c r="C1612" s="4">
        <v>20.23</v>
      </c>
      <c r="D1612" s="4">
        <v>60.22</v>
      </c>
      <c r="E1612" s="4">
        <v>193.3</v>
      </c>
      <c r="F1612" s="3">
        <v>4.5</v>
      </c>
    </row>
    <row r="1613" spans="1:6" x14ac:dyDescent="0.35">
      <c r="A1613" s="2">
        <v>2005.04</v>
      </c>
      <c r="B1613" s="3">
        <v>1164.43</v>
      </c>
      <c r="C1613" s="4">
        <f>C1612*2/3+C1615/3</f>
        <v>20.463333333333331</v>
      </c>
      <c r="D1613" s="5">
        <f>(2*D1612+D1615)/3</f>
        <v>61.233333333333327</v>
      </c>
      <c r="E1613" s="4">
        <v>194.6</v>
      </c>
      <c r="F1613" s="3">
        <v>4.34</v>
      </c>
    </row>
    <row r="1614" spans="1:6" x14ac:dyDescent="0.35">
      <c r="A1614" s="2">
        <v>2005.05</v>
      </c>
      <c r="B1614" s="3">
        <v>1178.28</v>
      </c>
      <c r="C1614" s="4">
        <f>C1612/3+C1615*2/3</f>
        <v>20.696666666666665</v>
      </c>
      <c r="D1614" s="5">
        <f>(D1612+2*D1615)/3</f>
        <v>62.24666666666667</v>
      </c>
      <c r="E1614" s="4">
        <v>194.4</v>
      </c>
      <c r="F1614" s="3">
        <v>4.1399999999999997</v>
      </c>
    </row>
    <row r="1615" spans="1:6" x14ac:dyDescent="0.35">
      <c r="A1615" s="2">
        <v>2005.06</v>
      </c>
      <c r="B1615" s="3">
        <v>1202.25</v>
      </c>
      <c r="C1615" s="4">
        <v>20.93</v>
      </c>
      <c r="D1615" s="4">
        <v>63.26</v>
      </c>
      <c r="E1615" s="4">
        <v>194.5</v>
      </c>
      <c r="F1615" s="3">
        <v>4</v>
      </c>
    </row>
    <row r="1616" spans="1:6" x14ac:dyDescent="0.35">
      <c r="A1616" s="2">
        <v>2005.07</v>
      </c>
      <c r="B1616" s="3">
        <v>1222.24</v>
      </c>
      <c r="C1616" s="4">
        <f>C1615*2/3+C1618/3</f>
        <v>21.11</v>
      </c>
      <c r="D1616" s="5">
        <f>(2*D1615+D1618)/3</f>
        <v>64.33</v>
      </c>
      <c r="E1616" s="4">
        <v>195.4</v>
      </c>
      <c r="F1616" s="3">
        <v>4.18</v>
      </c>
    </row>
    <row r="1617" spans="1:6" x14ac:dyDescent="0.35">
      <c r="A1617" s="2">
        <v>2005.08</v>
      </c>
      <c r="B1617" s="3">
        <v>1224.27</v>
      </c>
      <c r="C1617" s="4">
        <f>C1615/3+C1618*2/3</f>
        <v>21.29</v>
      </c>
      <c r="D1617" s="5">
        <f>(D1615+2*D1618)/3</f>
        <v>65.399999999999991</v>
      </c>
      <c r="E1617" s="4">
        <v>196.4</v>
      </c>
      <c r="F1617" s="3">
        <v>4.26</v>
      </c>
    </row>
    <row r="1618" spans="1:6" x14ac:dyDescent="0.35">
      <c r="A1618" s="2">
        <v>2005.09</v>
      </c>
      <c r="B1618" s="3">
        <v>1225.92</v>
      </c>
      <c r="C1618" s="4">
        <v>21.47</v>
      </c>
      <c r="D1618" s="4">
        <v>66.47</v>
      </c>
      <c r="E1618" s="4">
        <v>198.8</v>
      </c>
      <c r="F1618" s="3">
        <v>4.2</v>
      </c>
    </row>
    <row r="1619" spans="1:6" x14ac:dyDescent="0.35">
      <c r="A1619" s="2">
        <v>2005.1</v>
      </c>
      <c r="B1619" s="3">
        <v>1191.96</v>
      </c>
      <c r="C1619" s="4">
        <f>C1618*2/3+C1621/3</f>
        <v>21.72</v>
      </c>
      <c r="D1619" s="5">
        <f>(2*D1618+D1621)/3</f>
        <v>67.589999999999989</v>
      </c>
      <c r="E1619" s="4">
        <v>199.2</v>
      </c>
      <c r="F1619" s="3">
        <v>4.46</v>
      </c>
    </row>
    <row r="1620" spans="1:6" x14ac:dyDescent="0.35">
      <c r="A1620" s="2">
        <v>2005.11</v>
      </c>
      <c r="B1620" s="3">
        <v>1237.3699999999999</v>
      </c>
      <c r="C1620" s="4">
        <f>C1618/3+C1621*2/3</f>
        <v>21.97</v>
      </c>
      <c r="D1620" s="5">
        <f>(D1618+2*D1621)/3</f>
        <v>68.709999999999994</v>
      </c>
      <c r="E1620" s="4">
        <v>197.6</v>
      </c>
      <c r="F1620" s="3">
        <v>4.54</v>
      </c>
    </row>
    <row r="1621" spans="1:6" x14ac:dyDescent="0.35">
      <c r="A1621" s="2">
        <v>2005.12</v>
      </c>
      <c r="B1621" s="3">
        <v>1262.07</v>
      </c>
      <c r="C1621" s="4">
        <v>22.22</v>
      </c>
      <c r="D1621" s="4">
        <v>69.83</v>
      </c>
      <c r="E1621" s="4">
        <v>196.8</v>
      </c>
      <c r="F1621" s="3">
        <v>4.47</v>
      </c>
    </row>
    <row r="1622" spans="1:6" x14ac:dyDescent="0.35">
      <c r="A1622" s="2">
        <v>2006.01</v>
      </c>
      <c r="B1622" s="3">
        <v>1278.73</v>
      </c>
      <c r="C1622" s="4">
        <f>C1621*2/3+C1624/3</f>
        <v>22.406666666666666</v>
      </c>
      <c r="D1622" s="5">
        <f>(2*D1621+D1624)/3</f>
        <v>70.776666666666657</v>
      </c>
      <c r="E1622" s="4">
        <v>198.3</v>
      </c>
      <c r="F1622" s="3">
        <v>4.42</v>
      </c>
    </row>
    <row r="1623" spans="1:6" x14ac:dyDescent="0.35">
      <c r="A1623" s="2">
        <v>2006.02</v>
      </c>
      <c r="B1623" s="3">
        <v>1276.6500000000001</v>
      </c>
      <c r="C1623" s="4">
        <f>C1621/3+C1624*2/3</f>
        <v>22.593333333333334</v>
      </c>
      <c r="D1623" s="5">
        <f>(D1621+2*D1624)/3</f>
        <v>71.723333333333343</v>
      </c>
      <c r="E1623" s="4">
        <v>198.7</v>
      </c>
      <c r="F1623" s="3">
        <v>4.57</v>
      </c>
    </row>
    <row r="1624" spans="1:6" x14ac:dyDescent="0.35">
      <c r="A1624" s="2">
        <v>2006.03</v>
      </c>
      <c r="B1624" s="3">
        <v>1293.74</v>
      </c>
      <c r="C1624" s="4">
        <v>22.78</v>
      </c>
      <c r="D1624" s="4">
        <v>72.67</v>
      </c>
      <c r="E1624" s="4">
        <v>199.8</v>
      </c>
      <c r="F1624" s="3">
        <v>4.72</v>
      </c>
    </row>
    <row r="1625" spans="1:6" x14ac:dyDescent="0.35">
      <c r="A1625" s="2">
        <v>2006.04</v>
      </c>
      <c r="B1625" s="3">
        <v>1302.17</v>
      </c>
      <c r="C1625" s="4">
        <f>C1624*2/3+C1627/3</f>
        <v>23</v>
      </c>
      <c r="D1625" s="5">
        <f>(2*D1624+D1627)/3</f>
        <v>73.276666666666657</v>
      </c>
      <c r="E1625" s="4">
        <v>201.5</v>
      </c>
      <c r="F1625" s="3">
        <v>4.99</v>
      </c>
    </row>
    <row r="1626" spans="1:6" x14ac:dyDescent="0.35">
      <c r="A1626" s="2">
        <v>2006.05</v>
      </c>
      <c r="B1626" s="3">
        <v>1290.01</v>
      </c>
      <c r="C1626" s="4">
        <f>C1624/3+C1627*2/3</f>
        <v>23.22</v>
      </c>
      <c r="D1626" s="5">
        <f>(D1624+2*D1627)/3</f>
        <v>73.883333333333326</v>
      </c>
      <c r="E1626" s="4">
        <v>202.5</v>
      </c>
      <c r="F1626" s="6">
        <v>5.1100000000000003</v>
      </c>
    </row>
    <row r="1627" spans="1:6" x14ac:dyDescent="0.35">
      <c r="A1627" s="2">
        <v>2006.06</v>
      </c>
      <c r="B1627" s="3">
        <v>1253.17</v>
      </c>
      <c r="C1627" s="4">
        <v>23.44</v>
      </c>
      <c r="D1627" s="4">
        <v>74.489999999999995</v>
      </c>
      <c r="E1627" s="4">
        <v>202.9</v>
      </c>
      <c r="F1627" s="6">
        <v>5.1100000000000003</v>
      </c>
    </row>
    <row r="1628" spans="1:6" x14ac:dyDescent="0.35">
      <c r="A1628" s="2">
        <v>2006.07</v>
      </c>
      <c r="B1628" s="3">
        <v>1260.24</v>
      </c>
      <c r="C1628" s="4">
        <f>C1627*2/3+C1630/3</f>
        <v>23.66</v>
      </c>
      <c r="D1628" s="5">
        <f>(2*D1627+D1630)/3</f>
        <v>75.849999999999994</v>
      </c>
      <c r="E1628" s="4">
        <v>203.5</v>
      </c>
      <c r="F1628" s="6">
        <v>5.09</v>
      </c>
    </row>
    <row r="1629" spans="1:6" x14ac:dyDescent="0.35">
      <c r="A1629" s="2">
        <v>2006.08</v>
      </c>
      <c r="B1629" s="3">
        <v>1287.1500000000001</v>
      </c>
      <c r="C1629" s="4">
        <f>C1627/3+C1630*2/3</f>
        <v>23.88</v>
      </c>
      <c r="D1629" s="5">
        <f>(D1627+2*D1630)/3</f>
        <v>77.209999999999994</v>
      </c>
      <c r="E1629" s="4">
        <v>203.9</v>
      </c>
      <c r="F1629" s="6">
        <v>4.88</v>
      </c>
    </row>
    <row r="1630" spans="1:6" x14ac:dyDescent="0.35">
      <c r="A1630" s="2">
        <v>2006.09</v>
      </c>
      <c r="B1630" s="3">
        <v>1317.74</v>
      </c>
      <c r="C1630" s="4">
        <v>24.1</v>
      </c>
      <c r="D1630" s="4">
        <v>78.569999999999993</v>
      </c>
      <c r="E1630" s="4">
        <v>202.9</v>
      </c>
      <c r="F1630" s="6">
        <v>4.72</v>
      </c>
    </row>
    <row r="1631" spans="1:6" x14ac:dyDescent="0.35">
      <c r="A1631" s="2">
        <v>2006.1</v>
      </c>
      <c r="B1631" s="3">
        <v>1363.38</v>
      </c>
      <c r="C1631" s="4">
        <f>C1630*2/3+C1633/3</f>
        <v>24.36</v>
      </c>
      <c r="D1631" s="4">
        <f>D1630*2/3+D1633/3</f>
        <v>79.55</v>
      </c>
      <c r="E1631" s="4">
        <v>201.8</v>
      </c>
      <c r="F1631" s="6">
        <v>4.7300000000000004</v>
      </c>
    </row>
    <row r="1632" spans="1:6" x14ac:dyDescent="0.35">
      <c r="A1632" s="2">
        <v>2006.11</v>
      </c>
      <c r="B1632" s="3">
        <v>1388.64</v>
      </c>
      <c r="C1632" s="4">
        <f>C1630/3+C1633*2/3</f>
        <v>24.619999999999997</v>
      </c>
      <c r="D1632" s="4">
        <f>D1630/3+D1633*2/3</f>
        <v>80.53</v>
      </c>
      <c r="E1632" s="4">
        <v>201.5</v>
      </c>
      <c r="F1632" s="6">
        <v>4.5999999999999996</v>
      </c>
    </row>
    <row r="1633" spans="1:6" x14ac:dyDescent="0.35">
      <c r="A1633" s="2">
        <v>2006.12</v>
      </c>
      <c r="B1633" s="3">
        <v>1416.42</v>
      </c>
      <c r="C1633" s="4">
        <v>24.88</v>
      </c>
      <c r="D1633" s="4">
        <v>81.510000000000005</v>
      </c>
      <c r="E1633" s="4">
        <v>201.8</v>
      </c>
      <c r="F1633" s="6">
        <v>4.5599999999999996</v>
      </c>
    </row>
    <row r="1634" spans="1:6" x14ac:dyDescent="0.35">
      <c r="A1634" s="2">
        <v>2007.01</v>
      </c>
      <c r="B1634" s="3">
        <v>1424.16</v>
      </c>
      <c r="C1634" s="4">
        <f>C1633*2/3+C1636/3</f>
        <v>25.083333333333332</v>
      </c>
      <c r="D1634" s="4">
        <f>D1633*2/3+D1636/3</f>
        <v>82.056666666666672</v>
      </c>
      <c r="E1634" s="7">
        <v>202.416</v>
      </c>
      <c r="F1634" s="6">
        <v>4.76</v>
      </c>
    </row>
    <row r="1635" spans="1:6" x14ac:dyDescent="0.35">
      <c r="A1635" s="2">
        <v>2007.02</v>
      </c>
      <c r="B1635" s="3">
        <v>1444.8</v>
      </c>
      <c r="C1635" s="4">
        <f>C1633/3+C1636*2/3</f>
        <v>25.286666666666665</v>
      </c>
      <c r="D1635" s="4">
        <f>D1633/3+D1636*2/3</f>
        <v>82.603333333333339</v>
      </c>
      <c r="E1635" s="7">
        <v>203.499</v>
      </c>
      <c r="F1635" s="6">
        <v>4.72</v>
      </c>
    </row>
    <row r="1636" spans="1:6" x14ac:dyDescent="0.35">
      <c r="A1636" s="2">
        <v>2007.03</v>
      </c>
      <c r="B1636" s="3">
        <v>1406.95</v>
      </c>
      <c r="C1636" s="4">
        <v>25.49</v>
      </c>
      <c r="D1636" s="4">
        <v>83.15</v>
      </c>
      <c r="E1636" s="7">
        <v>205.352</v>
      </c>
      <c r="F1636" s="6">
        <v>4.5599999999999996</v>
      </c>
    </row>
    <row r="1637" spans="1:6" x14ac:dyDescent="0.35">
      <c r="A1637" s="2">
        <v>2007.04</v>
      </c>
      <c r="B1637" s="3">
        <v>1463.64</v>
      </c>
      <c r="C1637" s="4">
        <f>C1636*2/3+C1639/3</f>
        <v>25.716666666666669</v>
      </c>
      <c r="D1637" s="4">
        <f>D1636*2/3+D1639/3</f>
        <v>83.740000000000009</v>
      </c>
      <c r="E1637" s="7">
        <v>206.68600000000001</v>
      </c>
      <c r="F1637" s="6">
        <v>4.6900000000000004</v>
      </c>
    </row>
    <row r="1638" spans="1:6" x14ac:dyDescent="0.35">
      <c r="A1638" s="2">
        <v>2007.05</v>
      </c>
      <c r="B1638" s="3">
        <v>1511.14</v>
      </c>
      <c r="C1638" s="4">
        <f>C1636/3+C1639*2/3</f>
        <v>25.943333333333335</v>
      </c>
      <c r="D1638" s="4">
        <f>D1636/3+D1639*2/3</f>
        <v>84.330000000000013</v>
      </c>
      <c r="E1638" s="7">
        <v>207.94900000000001</v>
      </c>
      <c r="F1638" s="6">
        <v>4.75</v>
      </c>
    </row>
    <row r="1639" spans="1:6" x14ac:dyDescent="0.35">
      <c r="A1639" s="2">
        <v>2007.06</v>
      </c>
      <c r="B1639" s="3">
        <v>1514.19</v>
      </c>
      <c r="C1639" s="4">
        <v>26.17</v>
      </c>
      <c r="D1639" s="4">
        <v>84.92</v>
      </c>
      <c r="E1639" s="7">
        <v>208.352</v>
      </c>
      <c r="F1639" s="6">
        <v>5.0999999999999996</v>
      </c>
    </row>
    <row r="1640" spans="1:6" x14ac:dyDescent="0.35">
      <c r="A1640" s="2">
        <v>2007.07</v>
      </c>
      <c r="B1640" s="8">
        <v>1520.71</v>
      </c>
      <c r="C1640" s="4">
        <f>C1639*2/3+C1642/3</f>
        <v>26.440000000000005</v>
      </c>
      <c r="D1640" s="4">
        <f>D1639*2/3+D1642/3</f>
        <v>82.813333333333333</v>
      </c>
      <c r="E1640" s="7">
        <v>208.29900000000001</v>
      </c>
      <c r="F1640" s="6">
        <v>5</v>
      </c>
    </row>
    <row r="1641" spans="1:6" x14ac:dyDescent="0.35">
      <c r="A1641" s="2">
        <v>2007.08</v>
      </c>
      <c r="B1641" s="3">
        <v>1454.62</v>
      </c>
      <c r="C1641" s="4">
        <f>C1639/3+C1642*2/3</f>
        <v>26.71</v>
      </c>
      <c r="D1641" s="4">
        <f>D1639/3+D1642*2/3</f>
        <v>80.706666666666663</v>
      </c>
      <c r="E1641" s="7">
        <v>207.917</v>
      </c>
      <c r="F1641" s="6">
        <v>4.67</v>
      </c>
    </row>
    <row r="1642" spans="1:6" x14ac:dyDescent="0.35">
      <c r="A1642" s="2">
        <v>2007.09</v>
      </c>
      <c r="B1642" s="3">
        <v>1497.12</v>
      </c>
      <c r="C1642" s="4">
        <v>26.98</v>
      </c>
      <c r="D1642" s="4">
        <v>78.599999999999994</v>
      </c>
      <c r="E1642" s="7">
        <v>208.49</v>
      </c>
      <c r="F1642" s="6">
        <v>4.5199999999999996</v>
      </c>
    </row>
    <row r="1643" spans="1:6" x14ac:dyDescent="0.35">
      <c r="A1643" s="2">
        <v>2007.1</v>
      </c>
      <c r="B1643" s="3">
        <v>1539.66</v>
      </c>
      <c r="C1643" s="4">
        <f>C1642*2/3+C1645/3</f>
        <v>27.230000000000004</v>
      </c>
      <c r="D1643" s="4">
        <f>D1642*2/3+D1645/3</f>
        <v>74.460000000000008</v>
      </c>
      <c r="E1643" s="7">
        <v>208.93600000000001</v>
      </c>
      <c r="F1643" s="6">
        <v>4.53</v>
      </c>
    </row>
    <row r="1644" spans="1:6" x14ac:dyDescent="0.35">
      <c r="A1644" s="2">
        <v>2007.11</v>
      </c>
      <c r="B1644" s="3">
        <v>1463.39</v>
      </c>
      <c r="C1644" s="4">
        <f>C1642/3+C1645*2/3</f>
        <v>27.480000000000004</v>
      </c>
      <c r="D1644" s="4">
        <f>D1642/3+D1645*2/3</f>
        <v>70.320000000000007</v>
      </c>
      <c r="E1644" s="7">
        <v>210.17699999999999</v>
      </c>
      <c r="F1644" s="6">
        <v>4.1500000000000004</v>
      </c>
    </row>
    <row r="1645" spans="1:6" x14ac:dyDescent="0.35">
      <c r="A1645" s="2">
        <v>2007.12</v>
      </c>
      <c r="B1645" s="3">
        <v>1479.22</v>
      </c>
      <c r="C1645" s="4">
        <v>27.73</v>
      </c>
      <c r="D1645" s="4">
        <v>66.180000000000007</v>
      </c>
      <c r="E1645" s="7">
        <v>210.036</v>
      </c>
      <c r="F1645" s="6">
        <v>4.0999999999999996</v>
      </c>
    </row>
    <row r="1646" spans="1:6" x14ac:dyDescent="0.35">
      <c r="A1646" s="2">
        <v>2008.01</v>
      </c>
      <c r="B1646" s="3">
        <v>1378.76</v>
      </c>
      <c r="C1646" s="4">
        <f>C1645*2/3+C1648/3</f>
        <v>27.92</v>
      </c>
      <c r="D1646" s="4">
        <f>D1645*2/3+D1648/3</f>
        <v>64.25</v>
      </c>
      <c r="E1646" s="7">
        <v>211.08</v>
      </c>
      <c r="F1646" s="3">
        <v>3.74</v>
      </c>
    </row>
    <row r="1647" spans="1:6" x14ac:dyDescent="0.35">
      <c r="A1647" s="2">
        <v>2008.02</v>
      </c>
      <c r="B1647" s="2">
        <v>1354.87</v>
      </c>
      <c r="C1647" s="4">
        <f>C1645/3+C1648*2/3</f>
        <v>28.11</v>
      </c>
      <c r="D1647" s="4">
        <f>D1645/3+D1648*2/3</f>
        <v>62.32</v>
      </c>
      <c r="E1647" s="7">
        <v>211.69300000000001</v>
      </c>
      <c r="F1647" s="6">
        <v>3.74</v>
      </c>
    </row>
    <row r="1648" spans="1:6" x14ac:dyDescent="0.35">
      <c r="A1648" s="2">
        <v>2008.03</v>
      </c>
      <c r="B1648" s="2">
        <v>1316.94</v>
      </c>
      <c r="C1648" s="7">
        <v>28.3</v>
      </c>
      <c r="D1648" s="7">
        <v>60.39</v>
      </c>
      <c r="E1648" s="7">
        <v>213.52799999999999</v>
      </c>
      <c r="F1648" s="6">
        <v>3.51</v>
      </c>
    </row>
    <row r="1649" spans="1:6" x14ac:dyDescent="0.35">
      <c r="A1649" s="2">
        <v>2008.04</v>
      </c>
      <c r="B1649" s="2">
        <v>1370.47</v>
      </c>
      <c r="C1649" s="4">
        <f>C1648*2/3+C1651/3</f>
        <v>28.436666666666667</v>
      </c>
      <c r="D1649" s="4">
        <f>D1648*2/3+D1651/3</f>
        <v>57.383333333333326</v>
      </c>
      <c r="E1649" s="7">
        <v>214.82300000000001</v>
      </c>
      <c r="F1649" s="6">
        <v>3.68</v>
      </c>
    </row>
    <row r="1650" spans="1:6" x14ac:dyDescent="0.35">
      <c r="A1650" s="2">
        <v>2008.05</v>
      </c>
      <c r="B1650" s="2">
        <v>1403.22</v>
      </c>
      <c r="C1650" s="4">
        <f>C1648/3+C1651*2/3</f>
        <v>28.573333333333334</v>
      </c>
      <c r="D1650" s="4">
        <f>D1648/3+D1651*2/3</f>
        <v>54.376666666666665</v>
      </c>
      <c r="E1650" s="7">
        <v>216.63200000000001</v>
      </c>
      <c r="F1650" s="6">
        <v>3.88</v>
      </c>
    </row>
    <row r="1651" spans="1:6" x14ac:dyDescent="0.35">
      <c r="A1651" s="2">
        <v>2008.06</v>
      </c>
      <c r="B1651" s="2">
        <v>1341.25</v>
      </c>
      <c r="C1651" s="7">
        <v>28.71</v>
      </c>
      <c r="D1651" s="7">
        <v>51.37</v>
      </c>
      <c r="E1651" s="7">
        <v>218.815</v>
      </c>
      <c r="F1651" s="6">
        <v>4.0999999999999996</v>
      </c>
    </row>
    <row r="1652" spans="1:6" x14ac:dyDescent="0.35">
      <c r="A1652" s="2">
        <v>2008.07</v>
      </c>
      <c r="B1652" s="2">
        <v>1257.33</v>
      </c>
      <c r="C1652" s="4">
        <f>C1651*2/3+C1654/3</f>
        <v>28.756666666666668</v>
      </c>
      <c r="D1652" s="4">
        <f>D1651*2/3+D1654/3</f>
        <v>49.563333333333333</v>
      </c>
      <c r="E1652" s="7">
        <v>219.964</v>
      </c>
      <c r="F1652" s="6">
        <v>4.01</v>
      </c>
    </row>
    <row r="1653" spans="1:6" x14ac:dyDescent="0.35">
      <c r="A1653" s="2">
        <v>2008.08</v>
      </c>
      <c r="B1653" s="2">
        <v>1281.47</v>
      </c>
      <c r="C1653" s="4">
        <f>C1651/3+C1654*2/3</f>
        <v>28.803333333333335</v>
      </c>
      <c r="D1653" s="4">
        <f>D1651/3+D1654*2/3</f>
        <v>47.756666666666668</v>
      </c>
      <c r="E1653" s="7">
        <v>219.08600000000001</v>
      </c>
      <c r="F1653" s="6">
        <v>3.89</v>
      </c>
    </row>
    <row r="1654" spans="1:6" x14ac:dyDescent="0.35">
      <c r="A1654" s="2">
        <v>2008.09</v>
      </c>
      <c r="B1654" s="2">
        <v>1216.95</v>
      </c>
      <c r="C1654" s="7">
        <v>28.85</v>
      </c>
      <c r="D1654" s="7">
        <f>45.95</f>
        <v>45.95</v>
      </c>
      <c r="E1654" s="7">
        <v>218.78299999999999</v>
      </c>
      <c r="F1654" s="6">
        <v>3.69</v>
      </c>
    </row>
    <row r="1655" spans="1:6" x14ac:dyDescent="0.35">
      <c r="A1655" s="2">
        <v>2008.1</v>
      </c>
      <c r="B1655" s="2">
        <v>968.8</v>
      </c>
      <c r="C1655" s="4">
        <f>C1654*2/3+C1657/3</f>
        <v>28.696666666666665</v>
      </c>
      <c r="D1655" s="4">
        <f>D1654*2/3+D1657/3</f>
        <v>35.593333333333334</v>
      </c>
      <c r="E1655" s="7">
        <v>216.57300000000001</v>
      </c>
      <c r="F1655" s="2">
        <v>3.81</v>
      </c>
    </row>
    <row r="1656" spans="1:6" x14ac:dyDescent="0.35">
      <c r="A1656" s="2">
        <v>2008.11</v>
      </c>
      <c r="B1656" s="2">
        <v>883.04</v>
      </c>
      <c r="C1656" s="4">
        <f>C1654/3+C1657*2/3</f>
        <v>28.543333333333333</v>
      </c>
      <c r="D1656" s="4">
        <f>D1654/3+D1657*2/3</f>
        <v>25.236666666666668</v>
      </c>
      <c r="E1656" s="7">
        <v>212.42500000000001</v>
      </c>
      <c r="F1656" s="2">
        <v>3.53</v>
      </c>
    </row>
    <row r="1657" spans="1:6" x14ac:dyDescent="0.35">
      <c r="A1657" s="2">
        <v>2008.12</v>
      </c>
      <c r="B1657" s="2">
        <v>877.56</v>
      </c>
      <c r="C1657" s="7">
        <v>28.39</v>
      </c>
      <c r="D1657" s="7">
        <v>14.88</v>
      </c>
      <c r="E1657" s="7">
        <v>210.22800000000001</v>
      </c>
      <c r="F1657" s="2">
        <v>2.42</v>
      </c>
    </row>
    <row r="1658" spans="1:6" x14ac:dyDescent="0.35">
      <c r="A1658" s="2">
        <v>2009.01</v>
      </c>
      <c r="B1658" s="2">
        <v>865.58</v>
      </c>
      <c r="C1658" s="4">
        <f>C1657*2/3+C1660/3</f>
        <v>28.013333333333335</v>
      </c>
      <c r="D1658" s="4">
        <f>D1657*2/3+D1660/3</f>
        <v>12.206666666666667</v>
      </c>
      <c r="E1658" s="7">
        <v>211.143</v>
      </c>
      <c r="F1658" s="2">
        <v>2.52</v>
      </c>
    </row>
    <row r="1659" spans="1:6" x14ac:dyDescent="0.35">
      <c r="A1659" s="2">
        <v>2009.02</v>
      </c>
      <c r="B1659" s="2">
        <v>805.23</v>
      </c>
      <c r="C1659" s="4">
        <f>C1657/3+C1660*2/3</f>
        <v>27.63666666666667</v>
      </c>
      <c r="D1659" s="4">
        <f>D1657/3+D1660*2/3</f>
        <v>9.5333333333333332</v>
      </c>
      <c r="E1659" s="7">
        <v>212.19300000000001</v>
      </c>
      <c r="F1659" s="2">
        <v>2.87</v>
      </c>
    </row>
    <row r="1660" spans="1:6" x14ac:dyDescent="0.35">
      <c r="A1660" s="2">
        <v>2009.03</v>
      </c>
      <c r="B1660" s="2">
        <v>757.13</v>
      </c>
      <c r="C1660" s="7">
        <v>27.26</v>
      </c>
      <c r="D1660" s="7">
        <v>6.86</v>
      </c>
      <c r="E1660" s="7">
        <v>212.709</v>
      </c>
      <c r="F1660" s="2">
        <v>2.82</v>
      </c>
    </row>
    <row r="1661" spans="1:6" x14ac:dyDescent="0.35">
      <c r="A1661" s="2">
        <v>2009.04</v>
      </c>
      <c r="B1661" s="2">
        <v>848.15</v>
      </c>
      <c r="C1661" s="4">
        <f>C1660*2/3+C1663/3</f>
        <v>26.703333333333333</v>
      </c>
      <c r="D1661" s="4">
        <f>D1660*2/3+D1663/3</f>
        <v>7.0766666666666662</v>
      </c>
      <c r="E1661" s="7">
        <v>213.24</v>
      </c>
      <c r="F1661" s="2">
        <v>2.93</v>
      </c>
    </row>
    <row r="1662" spans="1:6" x14ac:dyDescent="0.35">
      <c r="A1662" s="2">
        <v>2009.05</v>
      </c>
      <c r="B1662" s="2">
        <v>902.41</v>
      </c>
      <c r="C1662" s="4">
        <f>C1660/3+C1663*2/3</f>
        <v>26.146666666666668</v>
      </c>
      <c r="D1662" s="4">
        <f>D1660/3+D1663*2/3</f>
        <v>7.293333333333333</v>
      </c>
      <c r="E1662" s="7">
        <v>213.85599999999999</v>
      </c>
      <c r="F1662" s="2">
        <v>3.29</v>
      </c>
    </row>
    <row r="1663" spans="1:6" x14ac:dyDescent="0.35">
      <c r="A1663" s="2">
        <v>2009.06</v>
      </c>
      <c r="B1663" s="2">
        <v>926.12</v>
      </c>
      <c r="C1663" s="7">
        <v>25.59</v>
      </c>
      <c r="D1663" s="7">
        <v>7.51</v>
      </c>
      <c r="E1663" s="7">
        <v>215.69300000000001</v>
      </c>
      <c r="F1663" s="2">
        <v>3.72</v>
      </c>
    </row>
    <row r="1664" spans="1:6" x14ac:dyDescent="0.35">
      <c r="A1664" s="2">
        <v>2009.07</v>
      </c>
      <c r="B1664" s="2">
        <v>935.82</v>
      </c>
      <c r="C1664" s="4">
        <f>C1663*2/3+C1666/3</f>
        <v>25.026666666666664</v>
      </c>
      <c r="D1664" s="4">
        <f>D1663*2/3+D1666/3</f>
        <v>9.1866666666666674</v>
      </c>
      <c r="E1664" s="7">
        <v>215.351</v>
      </c>
      <c r="F1664" s="2">
        <v>3.56</v>
      </c>
    </row>
    <row r="1665" spans="1:6" x14ac:dyDescent="0.35">
      <c r="A1665" s="2">
        <v>2009.08</v>
      </c>
      <c r="B1665" s="2">
        <v>1009.73</v>
      </c>
      <c r="C1665" s="4">
        <f>C1663/3+C1666*2/3</f>
        <v>24.463333333333331</v>
      </c>
      <c r="D1665" s="4">
        <f>D1663/3+D1666*2/3</f>
        <v>10.863333333333333</v>
      </c>
      <c r="E1665" s="7">
        <v>215.834</v>
      </c>
      <c r="F1665" s="2">
        <v>3.59</v>
      </c>
    </row>
    <row r="1666" spans="1:6" x14ac:dyDescent="0.35">
      <c r="A1666" s="2">
        <v>2009.09</v>
      </c>
      <c r="B1666" s="2">
        <v>1044.55</v>
      </c>
      <c r="C1666" s="7">
        <v>23.9</v>
      </c>
      <c r="D1666" s="7">
        <v>12.54</v>
      </c>
      <c r="E1666" s="7">
        <v>215.96899999999999</v>
      </c>
      <c r="F1666" s="2">
        <v>3.4</v>
      </c>
    </row>
    <row r="1667" spans="1:6" x14ac:dyDescent="0.35">
      <c r="A1667" s="2">
        <v>2009.1</v>
      </c>
      <c r="B1667" s="2">
        <v>1067.6600000000001</v>
      </c>
      <c r="C1667" s="4">
        <f>C1666*2/3+C1669/3</f>
        <v>23.403333333333332</v>
      </c>
      <c r="D1667" s="4">
        <f>D1666*2/3+D1669/3</f>
        <v>25.349999999999998</v>
      </c>
      <c r="E1667" s="7">
        <v>216.17699999999999</v>
      </c>
      <c r="F1667" s="2">
        <v>3.39</v>
      </c>
    </row>
    <row r="1668" spans="1:6" x14ac:dyDescent="0.35">
      <c r="A1668" s="2">
        <v>2009.11</v>
      </c>
      <c r="B1668" s="2">
        <v>1088.07</v>
      </c>
      <c r="C1668" s="4">
        <f>C1666/3+C1669*2/3</f>
        <v>22.906666666666666</v>
      </c>
      <c r="D1668" s="4">
        <f>D1666/3+D1669*2/3</f>
        <v>38.159999999999997</v>
      </c>
      <c r="E1668" s="7">
        <v>216.33</v>
      </c>
      <c r="F1668" s="2">
        <v>3.4</v>
      </c>
    </row>
    <row r="1669" spans="1:6" x14ac:dyDescent="0.35">
      <c r="A1669" s="2">
        <v>2009.12</v>
      </c>
      <c r="B1669" s="2">
        <v>1110.3800000000001</v>
      </c>
      <c r="C1669" s="7">
        <v>22.41</v>
      </c>
      <c r="D1669" s="7">
        <v>50.97</v>
      </c>
      <c r="E1669" s="7">
        <v>215.94900000000001</v>
      </c>
      <c r="F1669" s="2">
        <v>3.59</v>
      </c>
    </row>
    <row r="1670" spans="1:6" x14ac:dyDescent="0.35">
      <c r="A1670" s="2">
        <v>2010.01</v>
      </c>
      <c r="B1670" s="2">
        <v>1123.58</v>
      </c>
      <c r="C1670" s="4">
        <f>C1669*2/3+C1672/3</f>
        <v>22.24</v>
      </c>
      <c r="D1670" s="4">
        <f>D1669*2/3+D1672/3</f>
        <v>54.289999999999992</v>
      </c>
      <c r="E1670" s="7">
        <v>216.68700000000001</v>
      </c>
      <c r="F1670" s="3">
        <v>3.73</v>
      </c>
    </row>
    <row r="1671" spans="1:6" x14ac:dyDescent="0.35">
      <c r="A1671" s="2">
        <v>2010.02</v>
      </c>
      <c r="B1671" s="2">
        <v>1089.1600000000001</v>
      </c>
      <c r="C1671" s="4">
        <f>C1669/3+C1672*2/3</f>
        <v>22.07</v>
      </c>
      <c r="D1671" s="4">
        <f>D1669/3+D1672*2/3</f>
        <v>57.61</v>
      </c>
      <c r="E1671" s="7">
        <v>216.74100000000001</v>
      </c>
      <c r="F1671" s="2">
        <v>3.69</v>
      </c>
    </row>
    <row r="1672" spans="1:6" x14ac:dyDescent="0.35">
      <c r="A1672" s="2">
        <v>2010.03</v>
      </c>
      <c r="B1672" s="2">
        <v>1152.05</v>
      </c>
      <c r="C1672" s="7">
        <v>21.9</v>
      </c>
      <c r="D1672" s="7">
        <v>60.93</v>
      </c>
      <c r="E1672" s="7">
        <v>217.631</v>
      </c>
      <c r="F1672" s="2">
        <v>3.73</v>
      </c>
    </row>
    <row r="1673" spans="1:6" x14ac:dyDescent="0.35">
      <c r="A1673" s="2">
        <v>2010.04</v>
      </c>
      <c r="B1673" s="2">
        <v>1197.32</v>
      </c>
      <c r="C1673" s="4">
        <f>C1672*2/3+C1675/3</f>
        <v>21.946666666666665</v>
      </c>
      <c r="D1673" s="4">
        <f>D1672*2/3+D1675/3</f>
        <v>62.986666666666665</v>
      </c>
      <c r="E1673" s="7">
        <v>218.00899999999999</v>
      </c>
      <c r="F1673" s="2">
        <v>3.85</v>
      </c>
    </row>
    <row r="1674" spans="1:6" x14ac:dyDescent="0.35">
      <c r="A1674" s="2">
        <v>2010.05</v>
      </c>
      <c r="B1674" s="2">
        <v>1125.06</v>
      </c>
      <c r="C1674" s="4">
        <f>C1672/3+C1675*2/3</f>
        <v>21.993333333333332</v>
      </c>
      <c r="D1674" s="4">
        <f>D1672/3+D1675*2/3</f>
        <v>65.043333333333322</v>
      </c>
      <c r="E1674" s="7">
        <v>218.178</v>
      </c>
      <c r="F1674" s="2">
        <v>3.42</v>
      </c>
    </row>
    <row r="1675" spans="1:6" x14ac:dyDescent="0.35">
      <c r="A1675" s="2">
        <v>2010.06</v>
      </c>
      <c r="B1675" s="2">
        <v>1083.3599999999999</v>
      </c>
      <c r="C1675" s="7">
        <v>22.04</v>
      </c>
      <c r="D1675" s="7">
        <v>67.099999999999994</v>
      </c>
      <c r="E1675" s="7">
        <v>217.965</v>
      </c>
      <c r="F1675" s="2">
        <v>3.2</v>
      </c>
    </row>
    <row r="1676" spans="1:6" x14ac:dyDescent="0.35">
      <c r="A1676" s="2">
        <v>2010.07</v>
      </c>
      <c r="B1676" s="2">
        <v>1079.8</v>
      </c>
      <c r="C1676" s="4">
        <f>C1675*2/3+C1678/3</f>
        <v>22.143333333333334</v>
      </c>
      <c r="D1676" s="4">
        <f>D1675*2/3+D1678/3</f>
        <v>68.686666666666667</v>
      </c>
      <c r="E1676" s="7">
        <v>218.011</v>
      </c>
      <c r="F1676" s="2">
        <v>3.01</v>
      </c>
    </row>
    <row r="1677" spans="1:6" x14ac:dyDescent="0.35">
      <c r="A1677" s="2">
        <v>2010.08</v>
      </c>
      <c r="B1677" s="2">
        <v>1087.28</v>
      </c>
      <c r="C1677" s="4">
        <f>C1675/3+C1678*2/3</f>
        <v>22.246666666666666</v>
      </c>
      <c r="D1677" s="4">
        <f>D1675/3+D1678*2/3</f>
        <v>70.273333333333326</v>
      </c>
      <c r="E1677" s="7">
        <v>218.31200000000001</v>
      </c>
      <c r="F1677" s="2">
        <v>2.7</v>
      </c>
    </row>
    <row r="1678" spans="1:6" x14ac:dyDescent="0.35">
      <c r="A1678" s="2">
        <v>2010.09</v>
      </c>
      <c r="B1678" s="2">
        <v>1122.08</v>
      </c>
      <c r="C1678" s="7">
        <v>22.35</v>
      </c>
      <c r="D1678" s="7">
        <v>71.86</v>
      </c>
      <c r="E1678" s="7">
        <v>218.43899999999999</v>
      </c>
      <c r="F1678" s="2">
        <v>2.65</v>
      </c>
    </row>
    <row r="1679" spans="1:6" x14ac:dyDescent="0.35">
      <c r="A1679" s="2">
        <v>2010.1</v>
      </c>
      <c r="B1679" s="2">
        <v>1171.58</v>
      </c>
      <c r="C1679" s="4">
        <f>C1678*2/3+C1681/3</f>
        <v>22.476666666666667</v>
      </c>
      <c r="D1679" s="4">
        <f>D1678*2/3+D1681/3</f>
        <v>73.69</v>
      </c>
      <c r="E1679" s="7">
        <v>218.71100000000001</v>
      </c>
      <c r="F1679" s="2">
        <v>2.54</v>
      </c>
    </row>
    <row r="1680" spans="1:6" x14ac:dyDescent="0.35">
      <c r="A1680" s="2">
        <v>2010.11</v>
      </c>
      <c r="B1680" s="2">
        <v>1198.8900000000001</v>
      </c>
      <c r="C1680" s="4">
        <f>C1678/3+C1681*2/3</f>
        <v>22.603333333333335</v>
      </c>
      <c r="D1680" s="4">
        <f>D1678/3+D1681*2/3</f>
        <v>75.52</v>
      </c>
      <c r="E1680" s="7">
        <v>218.803</v>
      </c>
      <c r="F1680" s="2">
        <v>2.76</v>
      </c>
    </row>
    <row r="1681" spans="1:6" x14ac:dyDescent="0.35">
      <c r="A1681" s="2">
        <v>2010.12</v>
      </c>
      <c r="B1681" s="2">
        <v>1241.53</v>
      </c>
      <c r="C1681" s="7">
        <v>22.73</v>
      </c>
      <c r="D1681" s="7">
        <v>77.349999999999994</v>
      </c>
      <c r="E1681" s="7">
        <v>219.179</v>
      </c>
      <c r="F1681" s="2">
        <v>3.29</v>
      </c>
    </row>
    <row r="1682" spans="1:6" x14ac:dyDescent="0.35">
      <c r="A1682" s="2">
        <v>2011.01</v>
      </c>
      <c r="B1682" s="2">
        <v>1282.6199999999999</v>
      </c>
      <c r="C1682" s="4">
        <f>C1681*2/3+C1684/3</f>
        <v>22.963333333333335</v>
      </c>
      <c r="D1682" s="4">
        <f>D1681*2/3+D1684/3</f>
        <v>78.67</v>
      </c>
      <c r="E1682" s="7">
        <v>220.22300000000001</v>
      </c>
      <c r="F1682" s="2">
        <v>3.39</v>
      </c>
    </row>
    <row r="1683" spans="1:6" x14ac:dyDescent="0.35">
      <c r="A1683" s="2">
        <v>2011.02</v>
      </c>
      <c r="B1683" s="2">
        <v>1321.12</v>
      </c>
      <c r="C1683" s="4">
        <f>C1681/3+C1684*2/3</f>
        <v>23.196666666666665</v>
      </c>
      <c r="D1683" s="4">
        <f>D1681/3+D1684*2/3</f>
        <v>79.990000000000009</v>
      </c>
      <c r="E1683" s="7">
        <v>221.309</v>
      </c>
      <c r="F1683" s="2">
        <v>3.58</v>
      </c>
    </row>
    <row r="1684" spans="1:6" x14ac:dyDescent="0.35">
      <c r="A1684" s="2">
        <v>2011.03</v>
      </c>
      <c r="B1684" s="2">
        <v>1304.49</v>
      </c>
      <c r="C1684" s="7">
        <v>23.43</v>
      </c>
      <c r="D1684" s="7">
        <v>81.31</v>
      </c>
      <c r="E1684" s="7">
        <v>223.46700000000001</v>
      </c>
      <c r="F1684" s="2">
        <v>3.41</v>
      </c>
    </row>
    <row r="1685" spans="1:6" x14ac:dyDescent="0.35">
      <c r="A1685" s="2">
        <v>2011.04</v>
      </c>
      <c r="B1685" s="2">
        <v>1331.51</v>
      </c>
      <c r="C1685" s="4">
        <f>C1684*2/3+C1687/3</f>
        <v>23.733333333333334</v>
      </c>
      <c r="D1685" s="4">
        <f>D1684*2/3+D1687/3</f>
        <v>82.163333333333341</v>
      </c>
      <c r="E1685" s="7">
        <v>224.90600000000001</v>
      </c>
      <c r="F1685" s="2">
        <v>3.46</v>
      </c>
    </row>
    <row r="1686" spans="1:6" x14ac:dyDescent="0.35">
      <c r="A1686" s="2">
        <v>2011.05</v>
      </c>
      <c r="B1686" s="2">
        <v>1338.31</v>
      </c>
      <c r="C1686" s="4">
        <f>C1684/3+C1687*2/3</f>
        <v>24.036666666666665</v>
      </c>
      <c r="D1686" s="4">
        <f>D1684/3+D1687*2/3</f>
        <v>83.016666666666666</v>
      </c>
      <c r="E1686" s="7">
        <v>225.964</v>
      </c>
      <c r="F1686" s="2">
        <v>3.17</v>
      </c>
    </row>
    <row r="1687" spans="1:6" x14ac:dyDescent="0.35">
      <c r="A1687" s="2">
        <v>2011.06</v>
      </c>
      <c r="B1687" s="2">
        <v>1287.29</v>
      </c>
      <c r="C1687" s="7">
        <v>24.34</v>
      </c>
      <c r="D1687" s="7">
        <v>83.87</v>
      </c>
      <c r="E1687" s="7">
        <v>225.72200000000001</v>
      </c>
      <c r="F1687" s="2">
        <v>3</v>
      </c>
    </row>
    <row r="1688" spans="1:6" x14ac:dyDescent="0.35">
      <c r="A1688" s="2">
        <v>2011.07</v>
      </c>
      <c r="B1688" s="2">
        <v>1325.19</v>
      </c>
      <c r="C1688" s="4">
        <f>C1687*2/3+C1690/3</f>
        <v>24.619999999999997</v>
      </c>
      <c r="D1688" s="4">
        <f>D1687*2/3+D1690/3</f>
        <v>84.906666666666666</v>
      </c>
      <c r="E1688" s="7">
        <v>225.922</v>
      </c>
      <c r="F1688" s="2">
        <v>3</v>
      </c>
    </row>
    <row r="1689" spans="1:6" x14ac:dyDescent="0.35">
      <c r="A1689" s="2">
        <v>2011.08</v>
      </c>
      <c r="B1689" s="2">
        <v>1185.31</v>
      </c>
      <c r="C1689" s="4">
        <f>C1687/3+C1690*2/3</f>
        <v>24.9</v>
      </c>
      <c r="D1689" s="4">
        <f>D1687/3+D1690*2/3</f>
        <v>85.943333333333342</v>
      </c>
      <c r="E1689" s="7">
        <v>226.54499999999999</v>
      </c>
      <c r="F1689" s="2">
        <v>2.2999999999999998</v>
      </c>
    </row>
    <row r="1690" spans="1:6" x14ac:dyDescent="0.35">
      <c r="A1690" s="2">
        <v>2011.09</v>
      </c>
      <c r="B1690" s="2">
        <v>1173.8800000000001</v>
      </c>
      <c r="C1690" s="7">
        <v>25.18</v>
      </c>
      <c r="D1690" s="7">
        <v>86.98</v>
      </c>
      <c r="E1690" s="7">
        <v>226.88900000000001</v>
      </c>
      <c r="F1690" s="2">
        <v>1.98</v>
      </c>
    </row>
    <row r="1691" spans="1:6" x14ac:dyDescent="0.35">
      <c r="A1691" s="2">
        <v>2011.1</v>
      </c>
      <c r="B1691" s="2">
        <v>1207.22</v>
      </c>
      <c r="C1691" s="4">
        <f>C1690*2/3+C1693/3</f>
        <v>25.596666666666664</v>
      </c>
      <c r="D1691" s="4">
        <f>D1690*2/3+D1693/3</f>
        <v>86.97</v>
      </c>
      <c r="E1691" s="7">
        <v>226.42099999999999</v>
      </c>
      <c r="F1691" s="2">
        <v>2.15</v>
      </c>
    </row>
    <row r="1692" spans="1:6" x14ac:dyDescent="0.35">
      <c r="A1692" s="2">
        <v>2011.11</v>
      </c>
      <c r="B1692" s="2">
        <v>1226.42</v>
      </c>
      <c r="C1692" s="4">
        <f>C1690/3+C1693*2/3</f>
        <v>26.013333333333335</v>
      </c>
      <c r="D1692" s="4">
        <f>D1690/3+D1693*2/3</f>
        <v>86.960000000000008</v>
      </c>
      <c r="E1692" s="7">
        <v>226.23</v>
      </c>
      <c r="F1692" s="2">
        <v>2.0099999999999998</v>
      </c>
    </row>
    <row r="1693" spans="1:6" x14ac:dyDescent="0.35">
      <c r="A1693" s="2">
        <v>2011.12</v>
      </c>
      <c r="B1693" s="2">
        <v>1243.32</v>
      </c>
      <c r="C1693" s="7">
        <v>26.43</v>
      </c>
      <c r="D1693" s="7">
        <v>86.95</v>
      </c>
      <c r="E1693" s="7">
        <v>225.672</v>
      </c>
      <c r="F1693" s="2">
        <v>1.98</v>
      </c>
    </row>
    <row r="1694" spans="1:6" x14ac:dyDescent="0.35">
      <c r="A1694" s="2">
        <v>2012.01</v>
      </c>
      <c r="B1694" s="2">
        <v>1300.58</v>
      </c>
      <c r="C1694" s="4">
        <f>C1693*2/3+C1696/3</f>
        <v>26.736666666666668</v>
      </c>
      <c r="D1694" s="4">
        <f>D1693*2/3+D1696/3</f>
        <v>87.48</v>
      </c>
      <c r="E1694" s="7">
        <v>226.66499999999999</v>
      </c>
      <c r="F1694" s="2">
        <v>1.97</v>
      </c>
    </row>
    <row r="1695" spans="1:6" x14ac:dyDescent="0.35">
      <c r="A1695" s="2">
        <v>2012.02</v>
      </c>
      <c r="B1695" s="2">
        <v>1352.49</v>
      </c>
      <c r="C1695" s="4">
        <f>C1693/3+C1696*2/3</f>
        <v>27.043333333333337</v>
      </c>
      <c r="D1695" s="4">
        <f>D1693/3+D1696*2/3</f>
        <v>88.01</v>
      </c>
      <c r="E1695" s="7">
        <v>227.66300000000001</v>
      </c>
      <c r="F1695" s="2">
        <v>1.97</v>
      </c>
    </row>
    <row r="1696" spans="1:6" x14ac:dyDescent="0.35">
      <c r="A1696" s="2">
        <v>2012.03</v>
      </c>
      <c r="B1696" s="2">
        <v>1389.24</v>
      </c>
      <c r="C1696" s="7">
        <v>27.35</v>
      </c>
      <c r="D1696" s="7">
        <v>88.54</v>
      </c>
      <c r="E1696" s="7">
        <v>229.392</v>
      </c>
      <c r="F1696" s="2">
        <v>2.17</v>
      </c>
    </row>
    <row r="1697" spans="1:6" x14ac:dyDescent="0.35">
      <c r="A1697" s="2">
        <v>2012.04</v>
      </c>
      <c r="B1697" s="2">
        <v>1386.43</v>
      </c>
      <c r="C1697" s="4">
        <f>C1696*2/3+C1699/3</f>
        <v>27.673333333333332</v>
      </c>
      <c r="D1697" s="4">
        <f>D1696*2/3+D1699/3</f>
        <v>88.333333333333343</v>
      </c>
      <c r="E1697" s="7">
        <v>230.08500000000001</v>
      </c>
      <c r="F1697" s="2">
        <v>2.0499999999999998</v>
      </c>
    </row>
    <row r="1698" spans="1:6" x14ac:dyDescent="0.35">
      <c r="A1698" s="2">
        <v>2012.05</v>
      </c>
      <c r="B1698" s="2">
        <v>1341.27</v>
      </c>
      <c r="C1698" s="4">
        <f>C1696/3+C1699*2/3</f>
        <v>27.996666666666666</v>
      </c>
      <c r="D1698" s="4">
        <f>D1696/3+D1699*2/3</f>
        <v>88.126666666666665</v>
      </c>
      <c r="E1698" s="7">
        <v>229.815</v>
      </c>
      <c r="F1698" s="2">
        <v>1.8</v>
      </c>
    </row>
    <row r="1699" spans="1:6" x14ac:dyDescent="0.35">
      <c r="A1699" s="2">
        <v>2012.06</v>
      </c>
      <c r="B1699" s="2">
        <v>1323.48</v>
      </c>
      <c r="C1699" s="7">
        <v>28.32</v>
      </c>
      <c r="D1699" s="7">
        <v>87.92</v>
      </c>
      <c r="E1699" s="7">
        <v>229.47800000000001</v>
      </c>
      <c r="F1699" s="2">
        <v>1.62</v>
      </c>
    </row>
    <row r="1700" spans="1:6" x14ac:dyDescent="0.35">
      <c r="A1700" s="2">
        <v>2012.07</v>
      </c>
      <c r="B1700" s="2">
        <v>1359.78</v>
      </c>
      <c r="C1700" s="4">
        <f>C1699*2/3+C1702/3</f>
        <v>28.743333333333332</v>
      </c>
      <c r="D1700" s="4">
        <f>D1699*2/3+D1702/3</f>
        <v>87.446666666666673</v>
      </c>
      <c r="E1700" s="7">
        <v>229.10400000000001</v>
      </c>
      <c r="F1700" s="2">
        <v>1.53</v>
      </c>
    </row>
    <row r="1701" spans="1:6" x14ac:dyDescent="0.35">
      <c r="A1701" s="2">
        <v>2012.08</v>
      </c>
      <c r="B1701" s="3">
        <v>1403.45</v>
      </c>
      <c r="C1701" s="4">
        <f>C1699/3+C1702*2/3</f>
        <v>29.166666666666664</v>
      </c>
      <c r="D1701" s="4">
        <f>D1699/3+D1702*2/3</f>
        <v>86.973333333333329</v>
      </c>
      <c r="E1701" s="7">
        <v>230.37899999999999</v>
      </c>
      <c r="F1701" s="2">
        <v>1.68</v>
      </c>
    </row>
    <row r="1702" spans="1:6" x14ac:dyDescent="0.35">
      <c r="A1702" s="2">
        <v>2012.09</v>
      </c>
      <c r="B1702" s="2">
        <v>1443.42</v>
      </c>
      <c r="C1702" s="7">
        <v>29.59</v>
      </c>
      <c r="D1702" s="7">
        <v>86.5</v>
      </c>
      <c r="E1702" s="7">
        <v>231.40700000000001</v>
      </c>
      <c r="F1702" s="2">
        <v>1.72</v>
      </c>
    </row>
    <row r="1703" spans="1:6" x14ac:dyDescent="0.35">
      <c r="A1703" s="2">
        <v>2012.1</v>
      </c>
      <c r="B1703" s="9">
        <v>1437.82</v>
      </c>
      <c r="C1703" s="4">
        <f>C1702*2/3+C1705/3</f>
        <v>30.143333333333331</v>
      </c>
      <c r="D1703" s="4">
        <f>D1702*2/3+D1705/3</f>
        <v>86.50333333333333</v>
      </c>
      <c r="E1703" s="7">
        <v>231.31700000000001</v>
      </c>
      <c r="F1703" s="2">
        <v>1.75</v>
      </c>
    </row>
    <row r="1704" spans="1:6" x14ac:dyDescent="0.35">
      <c r="A1704" s="2">
        <v>2012.11</v>
      </c>
      <c r="B1704" s="9">
        <v>1394.51</v>
      </c>
      <c r="C1704" s="4">
        <f>C1702/3+C1705*2/3</f>
        <v>30.696666666666665</v>
      </c>
      <c r="D1704" s="4">
        <f>D1702/3+D1705*2/3</f>
        <v>86.506666666666675</v>
      </c>
      <c r="E1704" s="7">
        <v>230.221</v>
      </c>
      <c r="F1704" s="2">
        <v>1.65</v>
      </c>
    </row>
    <row r="1705" spans="1:6" x14ac:dyDescent="0.35">
      <c r="A1705" s="2">
        <v>2012.12</v>
      </c>
      <c r="B1705" s="2">
        <v>1422.29</v>
      </c>
      <c r="C1705" s="7">
        <v>31.25</v>
      </c>
      <c r="D1705" s="7">
        <v>86.51</v>
      </c>
      <c r="E1705" s="7">
        <v>229.601</v>
      </c>
      <c r="F1705" s="2">
        <v>1.72</v>
      </c>
    </row>
    <row r="1706" spans="1:6" x14ac:dyDescent="0.35">
      <c r="A1706" s="2">
        <v>2013.01</v>
      </c>
      <c r="B1706" s="2">
        <v>1480.4</v>
      </c>
      <c r="C1706" s="4">
        <f>C1705*2/3+C1708/3</f>
        <v>31.536666666666665</v>
      </c>
      <c r="D1706" s="4">
        <f>D1705*2/3+D1708/3</f>
        <v>86.906666666666666</v>
      </c>
      <c r="E1706" s="7">
        <v>230.28</v>
      </c>
      <c r="F1706" s="2">
        <v>1.91</v>
      </c>
    </row>
    <row r="1707" spans="1:6" x14ac:dyDescent="0.35">
      <c r="A1707" s="2">
        <v>2013.02</v>
      </c>
      <c r="B1707" s="2">
        <v>1512.31</v>
      </c>
      <c r="C1707" s="4">
        <f>C1705/3+C1708*2/3</f>
        <v>31.823333333333331</v>
      </c>
      <c r="D1707" s="4">
        <f>D1705/3+D1708*2/3</f>
        <v>87.303333333333342</v>
      </c>
      <c r="E1707" s="7">
        <v>232.166</v>
      </c>
      <c r="F1707" s="2">
        <v>1.98</v>
      </c>
    </row>
    <row r="1708" spans="1:6" x14ac:dyDescent="0.35">
      <c r="A1708" s="2">
        <v>2013.03</v>
      </c>
      <c r="B1708" s="2">
        <v>1550.83</v>
      </c>
      <c r="C1708" s="7">
        <v>32.11</v>
      </c>
      <c r="D1708" s="7">
        <v>87.7</v>
      </c>
      <c r="E1708" s="7">
        <v>232.773</v>
      </c>
      <c r="F1708" s="2">
        <v>1.96</v>
      </c>
    </row>
    <row r="1709" spans="1:6" x14ac:dyDescent="0.35">
      <c r="A1709" s="2">
        <v>2013.04</v>
      </c>
      <c r="B1709" s="2">
        <v>1570.7</v>
      </c>
      <c r="C1709" s="4">
        <f>C1708*2/3+C1711/3</f>
        <v>32.49666666666667</v>
      </c>
      <c r="D1709" s="4">
        <f>D1708*2/3+D1711/3</f>
        <v>88.783333333333331</v>
      </c>
      <c r="E1709" s="7">
        <v>232.53100000000001</v>
      </c>
      <c r="F1709" s="2">
        <v>1.76</v>
      </c>
    </row>
    <row r="1710" spans="1:6" x14ac:dyDescent="0.35">
      <c r="A1710" s="2">
        <v>2013.05</v>
      </c>
      <c r="B1710" s="2">
        <v>1639.84</v>
      </c>
      <c r="C1710" s="4">
        <f>C1708/3+C1711*2/3</f>
        <v>32.88333333333334</v>
      </c>
      <c r="D1710" s="4">
        <f>D1708/3+D1711*2/3</f>
        <v>89.866666666666674</v>
      </c>
      <c r="E1710" s="7">
        <v>232.94499999999999</v>
      </c>
      <c r="F1710" s="2">
        <v>1.93</v>
      </c>
    </row>
    <row r="1711" spans="1:6" x14ac:dyDescent="0.35">
      <c r="A1711" s="2">
        <v>2013.06</v>
      </c>
      <c r="B1711" s="2">
        <v>1618.77</v>
      </c>
      <c r="C1711" s="7">
        <v>33.270000000000003</v>
      </c>
      <c r="D1711" s="7">
        <v>90.95</v>
      </c>
      <c r="E1711" s="7">
        <v>233.50399999999999</v>
      </c>
      <c r="F1711" s="2">
        <v>2.2999999999999998</v>
      </c>
    </row>
    <row r="1712" spans="1:6" x14ac:dyDescent="0.35">
      <c r="A1712" s="2">
        <v>2013.07</v>
      </c>
      <c r="B1712" s="2">
        <v>1668.68</v>
      </c>
      <c r="C1712" s="4">
        <f>C1711*2/3+C1714/3</f>
        <v>33.646666666666668</v>
      </c>
      <c r="D1712" s="4">
        <f>D1711*2/3+D1714/3</f>
        <v>92.09</v>
      </c>
      <c r="E1712" s="7">
        <v>233.596</v>
      </c>
      <c r="F1712" s="2">
        <v>2.58</v>
      </c>
    </row>
    <row r="1713" spans="1:6" x14ac:dyDescent="0.35">
      <c r="A1713" s="2">
        <v>2013.08</v>
      </c>
      <c r="B1713" s="2">
        <v>1670.09</v>
      </c>
      <c r="C1713" s="4">
        <f>C1711/3+C1714*2/3</f>
        <v>34.023333333333333</v>
      </c>
      <c r="D1713" s="4">
        <f>D1711/3+D1714*2/3</f>
        <v>93.23</v>
      </c>
      <c r="E1713" s="7">
        <v>233.87700000000001</v>
      </c>
      <c r="F1713" s="2">
        <v>2.74</v>
      </c>
    </row>
    <row r="1714" spans="1:6" x14ac:dyDescent="0.35">
      <c r="A1714" s="2">
        <v>2013.09</v>
      </c>
      <c r="B1714" s="2">
        <v>1687.17</v>
      </c>
      <c r="C1714" s="7">
        <v>34.4</v>
      </c>
      <c r="D1714" s="7">
        <v>94.37</v>
      </c>
      <c r="E1714" s="7">
        <v>234.149</v>
      </c>
      <c r="F1714" s="2">
        <v>2.81</v>
      </c>
    </row>
    <row r="1715" spans="1:6" x14ac:dyDescent="0.35">
      <c r="A1715" s="2">
        <v>2013.1</v>
      </c>
      <c r="B1715" s="2">
        <v>1720.03</v>
      </c>
      <c r="C1715" s="4">
        <f>C1714*2/3+C1717/3</f>
        <v>34.596666666666664</v>
      </c>
      <c r="D1715" s="4">
        <f>D1714*2/3+D1717/3</f>
        <v>96.313333333333333</v>
      </c>
      <c r="E1715" s="7">
        <v>233.54599999999999</v>
      </c>
      <c r="F1715" s="2">
        <v>2.62</v>
      </c>
    </row>
    <row r="1716" spans="1:6" x14ac:dyDescent="0.35">
      <c r="A1716" s="2">
        <v>2013.11</v>
      </c>
      <c r="B1716" s="2">
        <v>1783.54</v>
      </c>
      <c r="C1716" s="4">
        <f>C1714/3+C1717*2/3</f>
        <v>34.793333333333337</v>
      </c>
      <c r="D1716" s="4">
        <f>D1714/3+D1717*2/3</f>
        <v>98.256666666666661</v>
      </c>
      <c r="E1716" s="7">
        <v>233.06899999999999</v>
      </c>
      <c r="F1716" s="2">
        <v>2.72</v>
      </c>
    </row>
    <row r="1717" spans="1:6" x14ac:dyDescent="0.35">
      <c r="A1717" s="2">
        <v>2013.12</v>
      </c>
      <c r="B1717" s="2">
        <v>1807.78</v>
      </c>
      <c r="C1717" s="7">
        <v>34.99</v>
      </c>
      <c r="D1717" s="7">
        <v>100.2</v>
      </c>
      <c r="E1717" s="7">
        <v>233.04900000000001</v>
      </c>
      <c r="F1717" s="2">
        <v>2.9</v>
      </c>
    </row>
    <row r="1718" spans="1:6" x14ac:dyDescent="0.35">
      <c r="A1718" s="2">
        <v>2014.01</v>
      </c>
      <c r="B1718" s="2">
        <v>1822.36</v>
      </c>
      <c r="C1718" s="4">
        <f>C1717*2/3+C1720/3</f>
        <v>35.403333333333336</v>
      </c>
      <c r="D1718" s="4">
        <f>D1717*2/3+D1720/3</f>
        <v>100.41666666666666</v>
      </c>
      <c r="E1718" s="7">
        <v>233.916</v>
      </c>
      <c r="F1718" s="2">
        <v>2.86</v>
      </c>
    </row>
    <row r="1719" spans="1:6" x14ac:dyDescent="0.35">
      <c r="A1719" s="2">
        <v>2014.02</v>
      </c>
      <c r="B1719" s="2">
        <v>1817.04</v>
      </c>
      <c r="C1719" s="4">
        <f>C1717/3+C1720*2/3</f>
        <v>35.816666666666663</v>
      </c>
      <c r="D1719" s="4">
        <f>D1717/3+D1720*2/3</f>
        <v>100.63333333333333</v>
      </c>
      <c r="E1719" s="7">
        <v>234.78100000000001</v>
      </c>
      <c r="F1719" s="2">
        <v>2.71</v>
      </c>
    </row>
    <row r="1720" spans="1:6" x14ac:dyDescent="0.35">
      <c r="A1720" s="2">
        <v>2014.03</v>
      </c>
      <c r="B1720" s="2">
        <v>1863.52</v>
      </c>
      <c r="C1720" s="7">
        <v>36.229999999999997</v>
      </c>
      <c r="D1720" s="7">
        <v>100.85</v>
      </c>
      <c r="E1720" s="7">
        <v>236.29300000000001</v>
      </c>
      <c r="F1720" s="2">
        <v>2.72</v>
      </c>
    </row>
    <row r="1721" spans="1:6" x14ac:dyDescent="0.35">
      <c r="A1721" s="2">
        <v>2014.04</v>
      </c>
      <c r="B1721" s="2">
        <v>1864.26</v>
      </c>
      <c r="C1721" s="4">
        <f>C1720*2/3+C1723/3</f>
        <v>36.61333333333333</v>
      </c>
      <c r="D1721" s="4">
        <f>D1720*2/3+D1723/3</f>
        <v>101.60666666666667</v>
      </c>
      <c r="E1721" s="7">
        <v>237.072</v>
      </c>
      <c r="F1721" s="2">
        <v>2.71</v>
      </c>
    </row>
    <row r="1722" spans="1:6" x14ac:dyDescent="0.35">
      <c r="A1722" s="2">
        <v>2014.05</v>
      </c>
      <c r="B1722" s="2">
        <v>1889.77</v>
      </c>
      <c r="C1722" s="4">
        <f>C1720/3+C1723*2/3</f>
        <v>36.99666666666667</v>
      </c>
      <c r="D1722" s="4">
        <f>D1720/3+D1723*2/3</f>
        <v>102.36333333333334</v>
      </c>
      <c r="E1722" s="7">
        <v>237.9</v>
      </c>
      <c r="F1722" s="2">
        <v>2.56</v>
      </c>
    </row>
    <row r="1723" spans="1:6" x14ac:dyDescent="0.35">
      <c r="A1723" s="2">
        <v>2014.06</v>
      </c>
      <c r="B1723" s="2">
        <v>1947.09</v>
      </c>
      <c r="C1723" s="7">
        <v>37.380000000000003</v>
      </c>
      <c r="D1723" s="7">
        <v>103.12</v>
      </c>
      <c r="E1723" s="7">
        <v>238.34299999999999</v>
      </c>
      <c r="F1723" s="2">
        <v>2.6</v>
      </c>
    </row>
    <row r="1724" spans="1:6" x14ac:dyDescent="0.35">
      <c r="A1724" s="2">
        <v>2014.07</v>
      </c>
      <c r="B1724" s="2">
        <v>1973.1</v>
      </c>
      <c r="C1724" s="4">
        <f>C1723*2/3+C1726/3</f>
        <v>37.75</v>
      </c>
      <c r="D1724" s="4">
        <f>D1723*2/3+D1726/3</f>
        <v>104.06666666666666</v>
      </c>
      <c r="E1724" s="7">
        <v>238.25</v>
      </c>
      <c r="F1724" s="2">
        <v>2.54</v>
      </c>
    </row>
    <row r="1725" spans="1:6" x14ac:dyDescent="0.35">
      <c r="A1725" s="2">
        <v>2014.08</v>
      </c>
      <c r="B1725" s="2">
        <v>1961.53</v>
      </c>
      <c r="C1725" s="4">
        <f>C1723/3+C1726*2/3</f>
        <v>38.120000000000005</v>
      </c>
      <c r="D1725" s="4">
        <f>D1723/3+D1726*2/3</f>
        <v>105.01333333333334</v>
      </c>
      <c r="E1725" s="7">
        <v>237.852</v>
      </c>
      <c r="F1725" s="2">
        <v>2.42</v>
      </c>
    </row>
    <row r="1726" spans="1:6" x14ac:dyDescent="0.35">
      <c r="A1726" s="2">
        <v>2014.09</v>
      </c>
      <c r="B1726" s="2">
        <v>1993.23</v>
      </c>
      <c r="C1726" s="7">
        <v>38.49</v>
      </c>
      <c r="D1726" s="7">
        <v>105.96</v>
      </c>
      <c r="E1726" s="7">
        <v>238.03100000000001</v>
      </c>
      <c r="F1726" s="2">
        <v>2.5299999999999998</v>
      </c>
    </row>
    <row r="1727" spans="1:6" x14ac:dyDescent="0.35">
      <c r="A1727" s="2">
        <v>2014.1</v>
      </c>
      <c r="B1727" s="2">
        <v>1937.27</v>
      </c>
      <c r="C1727" s="4">
        <f>C1726*2/3+C1729/3</f>
        <v>38.806666666666665</v>
      </c>
      <c r="D1727" s="4">
        <f>D1726*2/3+D1729/3</f>
        <v>104.74333333333334</v>
      </c>
      <c r="E1727" s="7">
        <v>237.43299999999999</v>
      </c>
      <c r="F1727" s="2">
        <v>2.2999999999999998</v>
      </c>
    </row>
    <row r="1728" spans="1:6" x14ac:dyDescent="0.35">
      <c r="A1728" s="2">
        <v>2014.11</v>
      </c>
      <c r="B1728" s="2">
        <v>2044.57</v>
      </c>
      <c r="C1728" s="4">
        <f>C1726/3+C1729*2/3</f>
        <v>39.123333333333335</v>
      </c>
      <c r="D1728" s="4">
        <f>D1726/3+D1729*2/3</f>
        <v>103.52666666666667</v>
      </c>
      <c r="E1728" s="7">
        <v>236.15100000000001</v>
      </c>
      <c r="F1728" s="2">
        <v>2.33</v>
      </c>
    </row>
    <row r="1729" spans="1:6" x14ac:dyDescent="0.35">
      <c r="A1729" s="2">
        <v>2014.12</v>
      </c>
      <c r="B1729" s="2">
        <v>2054.27</v>
      </c>
      <c r="C1729" s="7">
        <v>39.44</v>
      </c>
      <c r="D1729" s="7">
        <v>102.31</v>
      </c>
      <c r="E1729" s="7">
        <v>234.81200000000001</v>
      </c>
      <c r="F1729" s="2">
        <v>2.21</v>
      </c>
    </row>
    <row r="1730" spans="1:6" x14ac:dyDescent="0.35">
      <c r="A1730" s="2">
        <v>2015.01</v>
      </c>
      <c r="B1730" s="2">
        <v>2028.18</v>
      </c>
      <c r="C1730" s="4">
        <f>C1729*2/3+C1732/3</f>
        <v>39.896666666666668</v>
      </c>
      <c r="D1730" s="4">
        <f>D1729*2/3+D1732/3</f>
        <v>101.28999999999999</v>
      </c>
      <c r="E1730" s="7">
        <v>233.70699999999999</v>
      </c>
      <c r="F1730" s="2">
        <v>1.88</v>
      </c>
    </row>
    <row r="1731" spans="1:6" x14ac:dyDescent="0.35">
      <c r="A1731" s="2">
        <v>2015.02</v>
      </c>
      <c r="B1731" s="2">
        <v>2082.1999999999998</v>
      </c>
      <c r="C1731" s="4">
        <f>C1729/3+C1732*2/3</f>
        <v>40.353333333333332</v>
      </c>
      <c r="D1731" s="4">
        <f>D1729/3+D1732*2/3</f>
        <v>100.27000000000001</v>
      </c>
      <c r="E1731" s="7">
        <v>234.72200000000001</v>
      </c>
      <c r="F1731" s="2">
        <v>1.98</v>
      </c>
    </row>
    <row r="1732" spans="1:6" x14ac:dyDescent="0.35">
      <c r="A1732" s="2">
        <v>2015.03</v>
      </c>
      <c r="B1732" s="2">
        <v>2079.9899999999998</v>
      </c>
      <c r="C1732" s="7">
        <v>40.81</v>
      </c>
      <c r="D1732" s="7">
        <v>99.25</v>
      </c>
      <c r="E1732" s="7">
        <v>236.119</v>
      </c>
      <c r="F1732" s="2">
        <v>2.04</v>
      </c>
    </row>
    <row r="1733" spans="1:6" x14ac:dyDescent="0.35">
      <c r="A1733" s="2">
        <v>2015.04</v>
      </c>
      <c r="B1733" s="2">
        <v>2094.86</v>
      </c>
      <c r="C1733" s="4">
        <f>C1732*2/3+C1735/3</f>
        <v>41.120000000000005</v>
      </c>
      <c r="D1733" s="4">
        <f>D1732*2/3+D1735/3</f>
        <v>97.803333333333342</v>
      </c>
      <c r="E1733" s="10">
        <v>236.59899999999999</v>
      </c>
      <c r="F1733" s="2">
        <v>1.94</v>
      </c>
    </row>
    <row r="1734" spans="1:6" x14ac:dyDescent="0.35">
      <c r="A1734" s="2">
        <v>2015.05</v>
      </c>
      <c r="B1734" s="2">
        <v>2111.94</v>
      </c>
      <c r="C1734" s="4">
        <f>C1732/3+C1735*2/3</f>
        <v>41.43</v>
      </c>
      <c r="D1734" s="4">
        <f>D1732/3+D1735*2/3</f>
        <v>96.356666666666669</v>
      </c>
      <c r="E1734" s="10">
        <v>237.80500000000001</v>
      </c>
      <c r="F1734" s="2">
        <v>2.2000000000000002</v>
      </c>
    </row>
    <row r="1735" spans="1:6" x14ac:dyDescent="0.35">
      <c r="A1735" s="2">
        <v>2015.06</v>
      </c>
      <c r="B1735" s="2">
        <v>2099.29</v>
      </c>
      <c r="C1735" s="7">
        <v>41.74</v>
      </c>
      <c r="D1735" s="7">
        <v>94.91</v>
      </c>
      <c r="E1735" s="10">
        <v>238.63800000000001</v>
      </c>
      <c r="F1735" s="2">
        <v>2.36</v>
      </c>
    </row>
    <row r="1736" spans="1:6" x14ac:dyDescent="0.35">
      <c r="A1736" s="2">
        <v>2015.07</v>
      </c>
      <c r="B1736" s="2">
        <v>2094.14</v>
      </c>
      <c r="C1736" s="4">
        <f>C1735*2/3+C1738/3</f>
        <v>41.99666666666667</v>
      </c>
      <c r="D1736" s="4">
        <f>D1735*2/3+D1738/3</f>
        <v>93.493333333333339</v>
      </c>
      <c r="E1736" s="10">
        <v>238.654</v>
      </c>
      <c r="F1736" s="2">
        <v>2.3199999999999998</v>
      </c>
    </row>
    <row r="1737" spans="1:6" x14ac:dyDescent="0.35">
      <c r="A1737" s="2">
        <v>2015.08</v>
      </c>
      <c r="B1737" s="2">
        <v>2039.87</v>
      </c>
      <c r="C1737" s="4">
        <f>C1735/3+C1738*2/3</f>
        <v>42.25333333333333</v>
      </c>
      <c r="D1737" s="4">
        <f>D1735/3+D1738*2/3</f>
        <v>92.076666666666668</v>
      </c>
      <c r="E1737" s="10">
        <v>238.316</v>
      </c>
      <c r="F1737" s="2">
        <v>2.17</v>
      </c>
    </row>
    <row r="1738" spans="1:6" x14ac:dyDescent="0.35">
      <c r="A1738" s="2">
        <v>2015.09</v>
      </c>
      <c r="B1738" s="2">
        <v>1944.41</v>
      </c>
      <c r="C1738" s="7">
        <v>42.51</v>
      </c>
      <c r="D1738" s="7">
        <v>90.66</v>
      </c>
      <c r="E1738" s="10">
        <v>237.94499999999999</v>
      </c>
      <c r="F1738" s="2">
        <v>2.17</v>
      </c>
    </row>
    <row r="1739" spans="1:6" x14ac:dyDescent="0.35">
      <c r="A1739" s="2">
        <v>2015.1</v>
      </c>
      <c r="B1739" s="2">
        <v>2024.81</v>
      </c>
      <c r="C1739" s="4">
        <f>C1738*2/3+C1741/3</f>
        <v>42.803333333333335</v>
      </c>
      <c r="D1739" s="4">
        <f>D1738*2/3+D1741/3</f>
        <v>89.283333333333331</v>
      </c>
      <c r="E1739" s="10">
        <v>237.83799999999999</v>
      </c>
      <c r="F1739" s="2">
        <v>2.0699999999999998</v>
      </c>
    </row>
    <row r="1740" spans="1:6" x14ac:dyDescent="0.35">
      <c r="A1740" s="2">
        <v>2015.11</v>
      </c>
      <c r="B1740" s="2">
        <v>2080.62</v>
      </c>
      <c r="C1740" s="4">
        <f>C1738/3+C1741*2/3</f>
        <v>43.096666666666664</v>
      </c>
      <c r="D1740" s="4">
        <f>D1738/3+D1741*2/3</f>
        <v>87.906666666666666</v>
      </c>
      <c r="E1740" s="10">
        <v>237.33600000000001</v>
      </c>
      <c r="F1740" s="2">
        <v>2.2599999999999998</v>
      </c>
    </row>
    <row r="1741" spans="1:6" x14ac:dyDescent="0.35">
      <c r="A1741" s="2">
        <v>2015.12</v>
      </c>
      <c r="B1741" s="2">
        <v>2054.08</v>
      </c>
      <c r="C1741" s="7">
        <v>43.39</v>
      </c>
      <c r="D1741" s="7">
        <v>86.53</v>
      </c>
      <c r="E1741" s="10">
        <v>236.52500000000001</v>
      </c>
      <c r="F1741" s="2">
        <v>2.2400000000000002</v>
      </c>
    </row>
    <row r="1742" spans="1:6" x14ac:dyDescent="0.35">
      <c r="A1742" s="2">
        <v>2016.01</v>
      </c>
      <c r="B1742" s="2">
        <v>1918.6</v>
      </c>
      <c r="C1742" s="4">
        <f>C1741*2/3+C1744/3</f>
        <v>43.553333333333335</v>
      </c>
      <c r="D1742" s="4">
        <f>D1741*2/3+D1744/3</f>
        <v>86.5</v>
      </c>
      <c r="E1742" s="10">
        <v>236.916</v>
      </c>
      <c r="F1742" s="2">
        <v>2.09</v>
      </c>
    </row>
    <row r="1743" spans="1:6" x14ac:dyDescent="0.35">
      <c r="A1743" s="2">
        <v>2016.02</v>
      </c>
      <c r="B1743" s="2">
        <v>1904.42</v>
      </c>
      <c r="C1743" s="4">
        <f>C1741/3+C1744*2/3</f>
        <v>43.716666666666669</v>
      </c>
      <c r="D1743" s="4">
        <f>D1741/3+D1744*2/3</f>
        <v>86.47</v>
      </c>
      <c r="E1743" s="10">
        <v>237.11099999999999</v>
      </c>
      <c r="F1743" s="2">
        <v>1.78</v>
      </c>
    </row>
    <row r="1744" spans="1:6" x14ac:dyDescent="0.35">
      <c r="A1744" s="2">
        <v>2016.03</v>
      </c>
      <c r="B1744" s="2">
        <v>2021.95</v>
      </c>
      <c r="C1744" s="2">
        <v>43.88</v>
      </c>
      <c r="D1744" s="2">
        <v>86.44</v>
      </c>
      <c r="E1744" s="10">
        <v>238.13200000000001</v>
      </c>
      <c r="F1744" s="2">
        <v>1.89</v>
      </c>
    </row>
    <row r="1745" spans="1:6" x14ac:dyDescent="0.35">
      <c r="A1745" s="2">
        <v>2016.04</v>
      </c>
      <c r="B1745" s="2">
        <v>2075.54</v>
      </c>
      <c r="C1745" s="4">
        <f>C1744*2/3+C1747/3</f>
        <v>44.073333333333338</v>
      </c>
      <c r="D1745" s="4">
        <f>D1744*2/3+D1747/3</f>
        <v>86.6</v>
      </c>
      <c r="E1745" s="10">
        <v>239.261</v>
      </c>
      <c r="F1745" s="2">
        <v>1.81</v>
      </c>
    </row>
    <row r="1746" spans="1:6" x14ac:dyDescent="0.35">
      <c r="A1746" s="2">
        <v>2016.05</v>
      </c>
      <c r="B1746" s="2">
        <v>2065.5500000000002</v>
      </c>
      <c r="C1746" s="4">
        <f>C1744/3+C1747*2/3</f>
        <v>44.266666666666666</v>
      </c>
      <c r="D1746" s="4">
        <f>D1744/3+D1747*2/3</f>
        <v>86.759999999999991</v>
      </c>
      <c r="E1746" s="10">
        <v>240.22900000000001</v>
      </c>
      <c r="F1746" s="2">
        <v>1.81</v>
      </c>
    </row>
    <row r="1747" spans="1:6" x14ac:dyDescent="0.35">
      <c r="A1747" s="2">
        <v>2016.06</v>
      </c>
      <c r="B1747" s="2">
        <v>2083.89</v>
      </c>
      <c r="C1747" s="2">
        <v>44.46</v>
      </c>
      <c r="D1747" s="2">
        <v>86.92</v>
      </c>
      <c r="E1747" s="10">
        <v>241.018</v>
      </c>
      <c r="F1747" s="2">
        <v>1.64</v>
      </c>
    </row>
    <row r="1748" spans="1:6" x14ac:dyDescent="0.35">
      <c r="A1748" s="2">
        <v>2016.07</v>
      </c>
      <c r="B1748" s="2">
        <v>2148.9</v>
      </c>
      <c r="C1748" s="4">
        <f>C1747*2/3+C1750/3</f>
        <v>44.65</v>
      </c>
      <c r="D1748" s="4">
        <f>D1747*2/3+D1750/3</f>
        <v>87.643333333333331</v>
      </c>
      <c r="E1748" s="10">
        <v>240.62799999999999</v>
      </c>
      <c r="F1748" s="2">
        <v>1.5</v>
      </c>
    </row>
    <row r="1749" spans="1:6" x14ac:dyDescent="0.35">
      <c r="A1749" s="2">
        <v>2016.08</v>
      </c>
      <c r="B1749" s="2">
        <v>2170.9499999999998</v>
      </c>
      <c r="C1749" s="4">
        <f>C1747/3+C1750*2/3</f>
        <v>44.84</v>
      </c>
      <c r="D1749" s="4">
        <f>D1747/3+D1750*2/3</f>
        <v>88.366666666666674</v>
      </c>
      <c r="E1749" s="10">
        <v>240.84899999999999</v>
      </c>
      <c r="F1749" s="2">
        <v>1.56</v>
      </c>
    </row>
    <row r="1750" spans="1:6" x14ac:dyDescent="0.35">
      <c r="A1750" s="2">
        <v>2016.09</v>
      </c>
      <c r="B1750" s="2">
        <v>2157.69</v>
      </c>
      <c r="C1750" s="2">
        <v>45.03</v>
      </c>
      <c r="D1750" s="2">
        <v>89.09</v>
      </c>
      <c r="E1750" s="10">
        <v>241.428</v>
      </c>
      <c r="F1750" s="2">
        <v>1.63</v>
      </c>
    </row>
    <row r="1751" spans="1:6" x14ac:dyDescent="0.35">
      <c r="A1751" s="2">
        <v>2016.1</v>
      </c>
      <c r="B1751" s="2">
        <v>2143.02</v>
      </c>
      <c r="C1751" s="4">
        <f>C1750*2/3+C1753/3</f>
        <v>45.25333333333333</v>
      </c>
      <c r="D1751" s="4">
        <f>D1750*2/3+D1753/3</f>
        <v>90.91</v>
      </c>
      <c r="E1751" s="10">
        <v>241.72900000000001</v>
      </c>
      <c r="F1751" s="2">
        <v>1.76</v>
      </c>
    </row>
    <row r="1752" spans="1:6" x14ac:dyDescent="0.35">
      <c r="A1752" s="2">
        <v>2016.11</v>
      </c>
      <c r="B1752" s="2">
        <v>2164.9899999999998</v>
      </c>
      <c r="C1752" s="4">
        <f>C1750/3+C1753*2/3</f>
        <v>45.476666666666667</v>
      </c>
      <c r="D1752" s="4">
        <f>D1750/3+D1753*2/3</f>
        <v>92.73</v>
      </c>
      <c r="E1752" s="10">
        <v>241.35300000000001</v>
      </c>
      <c r="F1752" s="2">
        <v>2.14</v>
      </c>
    </row>
    <row r="1753" spans="1:6" x14ac:dyDescent="0.35">
      <c r="A1753" s="2">
        <v>2016.12</v>
      </c>
      <c r="B1753" s="2">
        <v>2246.63</v>
      </c>
      <c r="C1753" s="2">
        <v>45.7</v>
      </c>
      <c r="D1753" s="2">
        <v>94.55</v>
      </c>
      <c r="E1753" s="10">
        <v>241.43199999999999</v>
      </c>
      <c r="F1753" s="2">
        <v>2.4900000000000002</v>
      </c>
    </row>
    <row r="1754" spans="1:6" x14ac:dyDescent="0.35">
      <c r="A1754" s="2">
        <v>2017.01</v>
      </c>
      <c r="B1754" s="2">
        <v>2275.12</v>
      </c>
      <c r="C1754" s="4">
        <f>C1753*2/3+C1756/3</f>
        <v>45.926666666666669</v>
      </c>
      <c r="D1754" s="4">
        <f>D1753*2/3+D1756/3</f>
        <v>96.463333333333338</v>
      </c>
      <c r="E1754" s="10">
        <v>242.839</v>
      </c>
      <c r="F1754" s="2">
        <v>2.4300000000000002</v>
      </c>
    </row>
    <row r="1755" spans="1:6" x14ac:dyDescent="0.35">
      <c r="A1755" s="2">
        <v>2017.02</v>
      </c>
      <c r="B1755" s="2">
        <v>2329.91</v>
      </c>
      <c r="C1755" s="4">
        <f>C1753/3+C1756*2/3</f>
        <v>46.153333333333336</v>
      </c>
      <c r="D1755" s="4">
        <f>D1753/3+D1756*2/3</f>
        <v>98.376666666666665</v>
      </c>
      <c r="E1755" s="10">
        <v>243.60300000000001</v>
      </c>
      <c r="F1755" s="2">
        <v>2.42</v>
      </c>
    </row>
    <row r="1756" spans="1:6" x14ac:dyDescent="0.35">
      <c r="A1756" s="2">
        <v>2017.03</v>
      </c>
      <c r="B1756" s="2">
        <v>2366.8200000000002</v>
      </c>
      <c r="C1756" s="2">
        <v>46.38</v>
      </c>
      <c r="D1756" s="2">
        <v>100.29</v>
      </c>
      <c r="E1756" s="10">
        <v>243.80099999999999</v>
      </c>
      <c r="F1756" s="2">
        <v>2.48</v>
      </c>
    </row>
    <row r="1757" spans="1:6" x14ac:dyDescent="0.35">
      <c r="A1757" s="2">
        <v>2017.04</v>
      </c>
      <c r="B1757" s="2">
        <v>2359.31</v>
      </c>
      <c r="C1757" s="4">
        <f>C1756*2/3+C1759/3</f>
        <v>46.660000000000004</v>
      </c>
      <c r="D1757" s="4">
        <f>D1756*2/3+D1759/3</f>
        <v>101.53333333333333</v>
      </c>
      <c r="E1757" s="10">
        <v>244.524</v>
      </c>
      <c r="F1757" s="2">
        <v>2.2999999999999998</v>
      </c>
    </row>
    <row r="1758" spans="1:6" x14ac:dyDescent="0.35">
      <c r="A1758" s="2">
        <v>2017.05</v>
      </c>
      <c r="B1758" s="2">
        <v>2395.35</v>
      </c>
      <c r="C1758" s="4">
        <f>C1756/3+C1759*2/3</f>
        <v>46.94</v>
      </c>
      <c r="D1758" s="4">
        <f>D1756/3+D1759*2/3</f>
        <v>102.77666666666667</v>
      </c>
      <c r="E1758" s="10">
        <v>244.733</v>
      </c>
      <c r="F1758" s="2">
        <v>2.2999999999999998</v>
      </c>
    </row>
    <row r="1759" spans="1:6" x14ac:dyDescent="0.35">
      <c r="A1759" s="2">
        <v>2017.06</v>
      </c>
      <c r="B1759" s="2">
        <v>2433.9899999999998</v>
      </c>
      <c r="C1759" s="2">
        <v>47.22</v>
      </c>
      <c r="D1759" s="2">
        <v>104.02</v>
      </c>
      <c r="E1759" s="10">
        <v>244.95500000000001</v>
      </c>
      <c r="F1759" s="2">
        <v>2.19</v>
      </c>
    </row>
    <row r="1760" spans="1:6" x14ac:dyDescent="0.35">
      <c r="A1760" s="2">
        <v>2017.07</v>
      </c>
      <c r="B1760" s="2">
        <v>2454.1</v>
      </c>
      <c r="C1760" s="4">
        <f>C1759*2/3+C1762/3</f>
        <v>47.536666666666669</v>
      </c>
      <c r="D1760" s="4">
        <f>D1759*2/3+D1762/3</f>
        <v>105.03999999999999</v>
      </c>
      <c r="E1760" s="10">
        <v>244.786</v>
      </c>
      <c r="F1760" s="2">
        <v>2.3199999999999998</v>
      </c>
    </row>
    <row r="1761" spans="1:6" x14ac:dyDescent="0.35">
      <c r="A1761" s="2">
        <v>2017.08</v>
      </c>
      <c r="B1761" s="2">
        <v>2456.2199999999998</v>
      </c>
      <c r="C1761" s="4">
        <f>C1759/3+C1762*2/3</f>
        <v>47.853333333333339</v>
      </c>
      <c r="D1761" s="4">
        <f>D1759/3+D1762*2/3</f>
        <v>106.06</v>
      </c>
      <c r="E1761" s="10">
        <v>245.51900000000001</v>
      </c>
      <c r="F1761" s="3">
        <v>2.21</v>
      </c>
    </row>
    <row r="1762" spans="1:6" x14ac:dyDescent="0.35">
      <c r="A1762" s="2">
        <v>2017.09</v>
      </c>
      <c r="B1762" s="2">
        <v>2492.84</v>
      </c>
      <c r="C1762" s="2">
        <v>48.17</v>
      </c>
      <c r="D1762" s="2">
        <v>107.08</v>
      </c>
      <c r="E1762" s="10">
        <v>246.81899999999999</v>
      </c>
      <c r="F1762" s="4">
        <v>2.2000000000000002</v>
      </c>
    </row>
    <row r="1763" spans="1:6" x14ac:dyDescent="0.35">
      <c r="A1763" s="2">
        <v>2017.1</v>
      </c>
      <c r="B1763" s="2">
        <v>2557</v>
      </c>
      <c r="C1763" s="4">
        <f>C1762*2/3+C1765/3</f>
        <v>48.423333333333332</v>
      </c>
      <c r="D1763" s="4">
        <f>D1762*2/3+D1765/3</f>
        <v>108.01333333333334</v>
      </c>
      <c r="E1763" s="10">
        <v>246.66300000000001</v>
      </c>
      <c r="F1763" s="4">
        <v>2.36</v>
      </c>
    </row>
    <row r="1764" spans="1:6" x14ac:dyDescent="0.35">
      <c r="A1764" s="2">
        <v>2017.11</v>
      </c>
      <c r="B1764" s="2">
        <v>2593.61</v>
      </c>
      <c r="C1764" s="4">
        <f>C1762/3+C1765*2/3</f>
        <v>48.676666666666662</v>
      </c>
      <c r="D1764" s="4">
        <f>D1762/3+D1765*2/3</f>
        <v>108.94666666666666</v>
      </c>
      <c r="E1764" s="10">
        <v>246.66900000000001</v>
      </c>
      <c r="F1764" s="4">
        <v>2.35</v>
      </c>
    </row>
    <row r="1765" spans="1:6" x14ac:dyDescent="0.35">
      <c r="A1765" s="2">
        <v>2017.12</v>
      </c>
      <c r="B1765" s="2">
        <v>2664.34</v>
      </c>
      <c r="C1765" s="2">
        <v>48.93</v>
      </c>
      <c r="D1765" s="2">
        <v>109.88</v>
      </c>
      <c r="E1765" s="10">
        <v>246.524</v>
      </c>
      <c r="F1765" s="2">
        <v>2.4</v>
      </c>
    </row>
    <row r="1766" spans="1:6" x14ac:dyDescent="0.35">
      <c r="A1766" s="2">
        <v>2018.01</v>
      </c>
      <c r="B1766" s="2">
        <v>2789.8</v>
      </c>
      <c r="C1766" s="4">
        <f>C1765*2/3+C1768/3</f>
        <v>49.286666666666662</v>
      </c>
      <c r="D1766" s="4">
        <f>D1765*2/3+D1768/3</f>
        <v>111.73333333333332</v>
      </c>
      <c r="E1766" s="10">
        <v>247.86699999999999</v>
      </c>
      <c r="F1766" s="3">
        <v>2.58</v>
      </c>
    </row>
    <row r="1767" spans="1:6" x14ac:dyDescent="0.35">
      <c r="A1767" s="2">
        <v>2018.02</v>
      </c>
      <c r="B1767" s="2">
        <v>2705.16</v>
      </c>
      <c r="C1767" s="4">
        <f>C1765/3+C1768*2/3</f>
        <v>49.643333333333331</v>
      </c>
      <c r="D1767" s="4">
        <f>D1765/3+D1768*2/3</f>
        <v>113.58666666666666</v>
      </c>
      <c r="E1767" s="10">
        <v>248.99100000000001</v>
      </c>
      <c r="F1767" s="3">
        <v>2.86</v>
      </c>
    </row>
    <row r="1768" spans="1:6" x14ac:dyDescent="0.35">
      <c r="A1768" s="2">
        <v>2018.03</v>
      </c>
      <c r="B1768" s="2">
        <v>2702.77</v>
      </c>
      <c r="C1768" s="2">
        <v>50</v>
      </c>
      <c r="D1768" s="2">
        <v>115.44</v>
      </c>
      <c r="E1768" s="10">
        <v>249.554</v>
      </c>
      <c r="F1768" s="3">
        <v>2.84</v>
      </c>
    </row>
    <row r="1769" spans="1:6" x14ac:dyDescent="0.35">
      <c r="A1769" s="2">
        <v>2018.04</v>
      </c>
      <c r="B1769" s="2">
        <v>2653.63</v>
      </c>
      <c r="C1769" s="4">
        <f>C1768*2/3+C1771/3</f>
        <v>50.33</v>
      </c>
      <c r="D1769" s="4">
        <f>D1768*2/3+D1771/3</f>
        <v>117.78666666666666</v>
      </c>
      <c r="E1769" s="10">
        <v>250.54599999999999</v>
      </c>
      <c r="F1769" s="3">
        <v>2.87</v>
      </c>
    </row>
    <row r="1770" spans="1:6" x14ac:dyDescent="0.35">
      <c r="A1770" s="2">
        <v>2018.05</v>
      </c>
      <c r="B1770" s="2">
        <v>2701.49</v>
      </c>
      <c r="C1770" s="4">
        <f>C1768/3+C1771*2/3</f>
        <v>50.66</v>
      </c>
      <c r="D1770" s="4">
        <f>D1768/3+D1771*2/3</f>
        <v>120.13333333333333</v>
      </c>
      <c r="E1770" s="10">
        <v>251.58799999999999</v>
      </c>
      <c r="F1770" s="3">
        <v>2.976</v>
      </c>
    </row>
    <row r="1771" spans="1:6" x14ac:dyDescent="0.35">
      <c r="A1771" s="2">
        <v>2018.06</v>
      </c>
      <c r="B1771" s="2">
        <v>2754.35</v>
      </c>
      <c r="C1771" s="2">
        <v>50.99</v>
      </c>
      <c r="D1771" s="2">
        <v>122.48</v>
      </c>
      <c r="E1771" s="10">
        <v>251.989</v>
      </c>
      <c r="F1771" s="3">
        <v>2.91</v>
      </c>
    </row>
    <row r="1772" spans="1:6" x14ac:dyDescent="0.35">
      <c r="A1772" s="2">
        <v>2018.07</v>
      </c>
      <c r="B1772" s="2">
        <v>2793.64</v>
      </c>
      <c r="C1772" s="4">
        <f>C1771*2/3+C1774/3</f>
        <v>51.44</v>
      </c>
      <c r="D1772" s="4">
        <f>D1771*2/3+D1774/3</f>
        <v>125.11666666666667</v>
      </c>
      <c r="E1772" s="10">
        <v>252.006</v>
      </c>
      <c r="F1772" s="3">
        <v>2.89</v>
      </c>
    </row>
    <row r="1773" spans="1:6" x14ac:dyDescent="0.35">
      <c r="A1773" s="2">
        <v>2018.08</v>
      </c>
      <c r="B1773" s="2">
        <v>2857.82</v>
      </c>
      <c r="C1773" s="4">
        <f>C1771/3+C1774*2/3</f>
        <v>51.89</v>
      </c>
      <c r="D1773" s="4">
        <f>D1771/3+D1774*2/3</f>
        <v>127.75333333333333</v>
      </c>
      <c r="E1773" s="10">
        <v>252.14599999999999</v>
      </c>
      <c r="F1773" s="3">
        <v>2.89</v>
      </c>
    </row>
    <row r="1774" spans="1:6" x14ac:dyDescent="0.35">
      <c r="A1774" s="2">
        <v>2018.09</v>
      </c>
      <c r="B1774" s="2">
        <v>2901.5</v>
      </c>
      <c r="C1774" s="2">
        <v>52.34</v>
      </c>
      <c r="D1774" s="2">
        <v>130.38999999999999</v>
      </c>
      <c r="E1774" s="10">
        <v>252.43899999999999</v>
      </c>
      <c r="F1774" s="3">
        <v>3</v>
      </c>
    </row>
    <row r="1775" spans="1:6" x14ac:dyDescent="0.35">
      <c r="A1775" s="2"/>
      <c r="B1775" s="2"/>
      <c r="C1775" s="2"/>
      <c r="D1775" s="2"/>
      <c r="E1775" s="2"/>
      <c r="F1775" s="3"/>
    </row>
    <row r="1776" spans="1:6" x14ac:dyDescent="0.35">
      <c r="A1776" s="2"/>
      <c r="B1776" s="2"/>
      <c r="C1776" s="2"/>
      <c r="D1776" s="2"/>
      <c r="E1776" s="2"/>
      <c r="F1776" s="3"/>
    </row>
    <row r="1777" spans="1:6" x14ac:dyDescent="0.35">
      <c r="A1777" s="2"/>
      <c r="B1777" s="2"/>
      <c r="C1777" s="2"/>
      <c r="D1777" s="2"/>
      <c r="E1777" s="2"/>
      <c r="F1777" s="3"/>
    </row>
    <row r="1778" spans="1:6" x14ac:dyDescent="0.35">
      <c r="A1778" s="2"/>
      <c r="B1778" s="2"/>
      <c r="C1778" s="2"/>
      <c r="D1778" s="2"/>
      <c r="E1778" s="2"/>
      <c r="F1778" s="3"/>
    </row>
    <row r="1779" spans="1:6" x14ac:dyDescent="0.35">
      <c r="A1779" s="2"/>
      <c r="B1779" s="2"/>
      <c r="C1779" s="2"/>
      <c r="D1779" s="2"/>
      <c r="E1779" s="2"/>
      <c r="F1779" s="3"/>
    </row>
    <row r="1780" spans="1:6" x14ac:dyDescent="0.35">
      <c r="A1780" s="2"/>
      <c r="B1780" s="2"/>
      <c r="C1780" s="2"/>
      <c r="D1780" s="2"/>
      <c r="E1780" s="2"/>
      <c r="F1780" s="3"/>
    </row>
    <row r="1781" spans="1:6" x14ac:dyDescent="0.35">
      <c r="A1781" s="2"/>
      <c r="B1781" s="2"/>
      <c r="C1781" s="2"/>
      <c r="D1781" s="2"/>
      <c r="E1781" s="2"/>
      <c r="F1781" s="3"/>
    </row>
    <row r="1782" spans="1:6" x14ac:dyDescent="0.35">
      <c r="A1782" s="2"/>
      <c r="B1782" s="2"/>
      <c r="C1782" s="2"/>
      <c r="D1782" s="2"/>
      <c r="E1782" s="2"/>
      <c r="F1782" s="3"/>
    </row>
    <row r="1783" spans="1:6" x14ac:dyDescent="0.35">
      <c r="A1783" s="2"/>
      <c r="B1783" s="2"/>
      <c r="C1783" s="2"/>
      <c r="D1783" s="2"/>
      <c r="E1783" s="2"/>
      <c r="F1783" s="3"/>
    </row>
    <row r="1784" spans="1:6" x14ac:dyDescent="0.35">
      <c r="A1784" s="2"/>
      <c r="B1784" s="2"/>
      <c r="C1784" s="2"/>
      <c r="D1784" s="2"/>
      <c r="E1784" s="2"/>
      <c r="F1784" s="3"/>
    </row>
    <row r="1785" spans="1:6" x14ac:dyDescent="0.35">
      <c r="A1785" s="2"/>
      <c r="B1785" s="2"/>
      <c r="C1785" s="2"/>
      <c r="D1785" s="2"/>
      <c r="E1785" s="2"/>
      <c r="F1785" s="3"/>
    </row>
    <row r="1786" spans="1:6" x14ac:dyDescent="0.35">
      <c r="A1786" s="2"/>
      <c r="B1786" s="2"/>
      <c r="C1786" s="2"/>
      <c r="D1786" s="2"/>
      <c r="E1786" s="2"/>
      <c r="F1786" s="3"/>
    </row>
    <row r="1787" spans="1:6" x14ac:dyDescent="0.35">
      <c r="A1787" s="2"/>
      <c r="B1787" s="2"/>
      <c r="C1787" s="2"/>
      <c r="D1787" s="2"/>
      <c r="E1787" s="2"/>
      <c r="F1787" s="3"/>
    </row>
    <row r="1788" spans="1:6" x14ac:dyDescent="0.35">
      <c r="A1788" s="2"/>
      <c r="B1788" s="2"/>
      <c r="C1788" s="2"/>
      <c r="D1788" s="2"/>
      <c r="E1788" s="2"/>
      <c r="F1788" s="3"/>
    </row>
    <row r="1789" spans="1:6" x14ac:dyDescent="0.35">
      <c r="A1789" s="2"/>
      <c r="B1789" s="2"/>
      <c r="C1789" s="2"/>
      <c r="D1789" s="2"/>
      <c r="E1789" s="2"/>
      <c r="F1789" s="3"/>
    </row>
    <row r="1790" spans="1:6" x14ac:dyDescent="0.35">
      <c r="A1790" s="2"/>
      <c r="B1790" s="2"/>
      <c r="C1790" s="2"/>
      <c r="D1790" s="2"/>
      <c r="E1790" s="2"/>
      <c r="F1790" s="3"/>
    </row>
    <row r="1791" spans="1:6" x14ac:dyDescent="0.35">
      <c r="A1791" s="2"/>
      <c r="B1791" s="2"/>
      <c r="C1791" s="2"/>
      <c r="D1791" s="2"/>
      <c r="E1791" s="2"/>
      <c r="F1791" s="3"/>
    </row>
    <row r="1792" spans="1:6" x14ac:dyDescent="0.35">
      <c r="A1792" s="2"/>
      <c r="B1792" s="2"/>
      <c r="C1792" s="2"/>
      <c r="D1792" s="2"/>
      <c r="E1792" s="2"/>
      <c r="F1792" s="3"/>
    </row>
    <row r="1793" spans="1:6" x14ac:dyDescent="0.35">
      <c r="A1793" s="2"/>
      <c r="B1793" s="2"/>
      <c r="C1793" s="2"/>
      <c r="D1793" s="2"/>
      <c r="E1793" s="2"/>
      <c r="F1793" s="3"/>
    </row>
    <row r="1794" spans="1:6" x14ac:dyDescent="0.35">
      <c r="A1794" s="2"/>
      <c r="B1794" s="2"/>
      <c r="C1794" s="2"/>
      <c r="D1794" s="2"/>
      <c r="E1794" s="2"/>
      <c r="F1794" s="3"/>
    </row>
    <row r="1795" spans="1:6" x14ac:dyDescent="0.35">
      <c r="A1795" s="2"/>
      <c r="B1795" s="2"/>
      <c r="C1795" s="2"/>
      <c r="D1795" s="2"/>
      <c r="E1795" s="2"/>
      <c r="F1795" s="3"/>
    </row>
    <row r="1796" spans="1:6" x14ac:dyDescent="0.35">
      <c r="A1796" s="2"/>
      <c r="B1796" s="2"/>
      <c r="C1796" s="2"/>
      <c r="D1796" s="2"/>
      <c r="E1796" s="2"/>
      <c r="F1796" s="3"/>
    </row>
    <row r="1797" spans="1:6" x14ac:dyDescent="0.35">
      <c r="A1797" s="2"/>
      <c r="B1797" s="2"/>
      <c r="C1797" s="2"/>
      <c r="D1797" s="2"/>
      <c r="E1797" s="2"/>
      <c r="F1797" s="3"/>
    </row>
    <row r="1798" spans="1:6" x14ac:dyDescent="0.35">
      <c r="A1798" s="2"/>
      <c r="B1798" s="2"/>
      <c r="C1798" s="2"/>
      <c r="D1798" s="2"/>
      <c r="E1798" s="2"/>
      <c r="F1798" s="3"/>
    </row>
    <row r="1799" spans="1:6" x14ac:dyDescent="0.35">
      <c r="A1799" s="2"/>
      <c r="B1799" s="2"/>
      <c r="C1799" s="2"/>
      <c r="D1799" s="2"/>
      <c r="E1799" s="2"/>
      <c r="F1799" s="3"/>
    </row>
    <row r="1800" spans="1:6" x14ac:dyDescent="0.35">
      <c r="A1800" s="2"/>
      <c r="B1800" s="2"/>
      <c r="C1800" s="2"/>
      <c r="D1800" s="2"/>
      <c r="E1800" s="2"/>
      <c r="F1800" s="3"/>
    </row>
    <row r="1801" spans="1:6" x14ac:dyDescent="0.35">
      <c r="A1801" s="2"/>
      <c r="B1801" s="2"/>
      <c r="C1801" s="2"/>
      <c r="D1801" s="2"/>
      <c r="E1801" s="2"/>
      <c r="F1801" s="3"/>
    </row>
    <row r="1802" spans="1:6" x14ac:dyDescent="0.35">
      <c r="A1802" s="2"/>
      <c r="B1802" s="2"/>
      <c r="C1802" s="2"/>
      <c r="D1802" s="2"/>
      <c r="E1802" s="2"/>
      <c r="F1802" s="3"/>
    </row>
    <row r="1803" spans="1:6" x14ac:dyDescent="0.35">
      <c r="A1803" s="2"/>
      <c r="B1803" s="2"/>
      <c r="C1803" s="2"/>
      <c r="D1803" s="2"/>
      <c r="E1803" s="2"/>
      <c r="F1803" s="3"/>
    </row>
    <row r="1804" spans="1:6" x14ac:dyDescent="0.35">
      <c r="A1804" s="2"/>
      <c r="B1804" s="2"/>
      <c r="C1804" s="2"/>
      <c r="D1804" s="2"/>
      <c r="E1804" s="2"/>
      <c r="F1804" s="3"/>
    </row>
    <row r="1805" spans="1:6" x14ac:dyDescent="0.35">
      <c r="A1805" s="2"/>
      <c r="B1805" s="2"/>
      <c r="C1805" s="2"/>
      <c r="D1805" s="2"/>
      <c r="E1805" s="2"/>
      <c r="F1805" s="3"/>
    </row>
    <row r="1806" spans="1:6" x14ac:dyDescent="0.35">
      <c r="A1806" s="2"/>
      <c r="B1806" s="2"/>
      <c r="C1806" s="2"/>
      <c r="D1806" s="2"/>
      <c r="E1806" s="2"/>
      <c r="F1806" s="3"/>
    </row>
    <row r="1807" spans="1:6" x14ac:dyDescent="0.35">
      <c r="A1807" s="2"/>
      <c r="B1807" s="2"/>
      <c r="C1807" s="2"/>
      <c r="D1807" s="2"/>
      <c r="E1807" s="2"/>
      <c r="F1807" s="3"/>
    </row>
    <row r="1808" spans="1:6" x14ac:dyDescent="0.35">
      <c r="A1808" s="2"/>
      <c r="B1808" s="2"/>
      <c r="C1808" s="2"/>
      <c r="D1808" s="2"/>
      <c r="E1808" s="2"/>
      <c r="F1808" s="3"/>
    </row>
    <row r="1809" spans="1:6" x14ac:dyDescent="0.35">
      <c r="A1809" s="2"/>
      <c r="B1809" s="2"/>
      <c r="C1809" s="2"/>
      <c r="D1809" s="2"/>
      <c r="E1809" s="2"/>
      <c r="F1809" s="3"/>
    </row>
    <row r="1810" spans="1:6" x14ac:dyDescent="0.35">
      <c r="A1810" s="2"/>
      <c r="B1810" s="2"/>
      <c r="C1810" s="2"/>
      <c r="D1810" s="2"/>
      <c r="E1810" s="2"/>
      <c r="F1810" s="3"/>
    </row>
    <row r="1811" spans="1:6" x14ac:dyDescent="0.35">
      <c r="A1811" s="2"/>
      <c r="B1811" s="2"/>
      <c r="C1811" s="2"/>
      <c r="D1811" s="2"/>
      <c r="E1811" s="2"/>
      <c r="F1811" s="3"/>
    </row>
    <row r="1812" spans="1:6" x14ac:dyDescent="0.35">
      <c r="A1812" s="2"/>
      <c r="B1812" s="2"/>
      <c r="C1812" s="2"/>
      <c r="D1812" s="2"/>
      <c r="E1812" s="2"/>
      <c r="F1812" s="3"/>
    </row>
    <row r="1813" spans="1:6" x14ac:dyDescent="0.35">
      <c r="A1813" s="2"/>
      <c r="B1813" s="2"/>
      <c r="C1813" s="2"/>
      <c r="D1813" s="2"/>
      <c r="E1813" s="2"/>
      <c r="F1813" s="3"/>
    </row>
    <row r="1814" spans="1:6" x14ac:dyDescent="0.35">
      <c r="A1814" s="2"/>
      <c r="B1814" s="2"/>
      <c r="C1814" s="2"/>
      <c r="D1814" s="2"/>
      <c r="E1814" s="2"/>
      <c r="F1814" s="3"/>
    </row>
    <row r="1815" spans="1:6" x14ac:dyDescent="0.35">
      <c r="A1815" s="2"/>
      <c r="B1815" s="2"/>
      <c r="C1815" s="2"/>
      <c r="D1815" s="2"/>
      <c r="E1815" s="2"/>
      <c r="F1815" s="3"/>
    </row>
    <row r="1816" spans="1:6" x14ac:dyDescent="0.35">
      <c r="A1816" s="2"/>
      <c r="B1816" s="2"/>
      <c r="C1816" s="2"/>
      <c r="D1816" s="2"/>
      <c r="E1816" s="2"/>
      <c r="F1816" s="3"/>
    </row>
    <row r="1817" spans="1:6" x14ac:dyDescent="0.35">
      <c r="A1817" s="2"/>
      <c r="B1817" s="2"/>
      <c r="C1817" s="2"/>
      <c r="D1817" s="2"/>
      <c r="E1817" s="2"/>
      <c r="F1817" s="3"/>
    </row>
    <row r="1818" spans="1:6" x14ac:dyDescent="0.35">
      <c r="A1818" s="2"/>
      <c r="B1818" s="2"/>
      <c r="C1818" s="2"/>
      <c r="D1818" s="2"/>
      <c r="E1818" s="2"/>
      <c r="F1818" s="3"/>
    </row>
    <row r="1819" spans="1:6" x14ac:dyDescent="0.35">
      <c r="A1819" s="2"/>
      <c r="B1819" s="2"/>
      <c r="C1819" s="2"/>
      <c r="D1819" s="2"/>
      <c r="E1819" s="2"/>
      <c r="F1819" s="3"/>
    </row>
    <row r="1820" spans="1:6" x14ac:dyDescent="0.35">
      <c r="A1820" s="2"/>
      <c r="B1820" s="2"/>
      <c r="C1820" s="2"/>
      <c r="D1820" s="2"/>
      <c r="E1820" s="2"/>
      <c r="F1820" s="3"/>
    </row>
    <row r="1821" spans="1:6" x14ac:dyDescent="0.35">
      <c r="A1821" s="2"/>
      <c r="B1821" s="2"/>
      <c r="C1821" s="2"/>
      <c r="D1821" s="2"/>
      <c r="E1821" s="2"/>
      <c r="F1821" s="3"/>
    </row>
    <row r="1822" spans="1:6" x14ac:dyDescent="0.35">
      <c r="A1822" s="2"/>
      <c r="B1822" s="2"/>
      <c r="C1822" s="2"/>
      <c r="D1822" s="2"/>
      <c r="E1822" s="2"/>
      <c r="F1822" s="3"/>
    </row>
    <row r="1823" spans="1:6" x14ac:dyDescent="0.35">
      <c r="A1823" s="2"/>
      <c r="B1823" s="2"/>
      <c r="C1823" s="2"/>
      <c r="D1823" s="2"/>
      <c r="E1823" s="2"/>
      <c r="F1823" s="3"/>
    </row>
    <row r="1824" spans="1:6" x14ac:dyDescent="0.35">
      <c r="A1824" s="2"/>
      <c r="B1824" s="2"/>
      <c r="C1824" s="2"/>
      <c r="D1824" s="2"/>
      <c r="E1824" s="2"/>
      <c r="F1824" s="3"/>
    </row>
    <row r="1825" spans="1:6" x14ac:dyDescent="0.35">
      <c r="A1825" s="2"/>
      <c r="B1825" s="2"/>
      <c r="C1825" s="2"/>
      <c r="D1825" s="2"/>
      <c r="E1825" s="2"/>
      <c r="F1825" s="3"/>
    </row>
    <row r="1826" spans="1:6" x14ac:dyDescent="0.35">
      <c r="A1826" s="2"/>
      <c r="B1826" s="2"/>
      <c r="C1826" s="2"/>
      <c r="D1826" s="2"/>
      <c r="E1826" s="2"/>
      <c r="F1826" s="3"/>
    </row>
    <row r="1827" spans="1:6" x14ac:dyDescent="0.35">
      <c r="A1827" s="2"/>
      <c r="B1827" s="2"/>
      <c r="C1827" s="2"/>
      <c r="D1827" s="2"/>
      <c r="E1827" s="2"/>
      <c r="F1827" s="3"/>
    </row>
    <row r="1828" spans="1:6" x14ac:dyDescent="0.35">
      <c r="A1828" s="2"/>
      <c r="B1828" s="2"/>
      <c r="C1828" s="2"/>
      <c r="D1828" s="2"/>
      <c r="E1828" s="2"/>
      <c r="F1828" s="3"/>
    </row>
    <row r="1829" spans="1:6" x14ac:dyDescent="0.35">
      <c r="A1829" s="2"/>
      <c r="B1829" s="2"/>
      <c r="C1829" s="2"/>
      <c r="D1829" s="2"/>
      <c r="E1829" s="2"/>
      <c r="F1829" s="3"/>
    </row>
    <row r="1830" spans="1:6" x14ac:dyDescent="0.35">
      <c r="A1830" s="2"/>
      <c r="B1830" s="2"/>
      <c r="C1830" s="2"/>
      <c r="D1830" s="2"/>
      <c r="E1830" s="2"/>
      <c r="F1830" s="3"/>
    </row>
    <row r="1831" spans="1:6" x14ac:dyDescent="0.35">
      <c r="A1831" s="2"/>
      <c r="B1831" s="2"/>
      <c r="C1831" s="2"/>
      <c r="D1831" s="2"/>
      <c r="E1831" s="2"/>
      <c r="F1831" s="3"/>
    </row>
    <row r="1832" spans="1:6" x14ac:dyDescent="0.35">
      <c r="A1832" s="2"/>
      <c r="B1832" s="2"/>
      <c r="C1832" s="2"/>
      <c r="D1832" s="2"/>
      <c r="E1832" s="2"/>
      <c r="F1832" s="3"/>
    </row>
    <row r="1833" spans="1:6" x14ac:dyDescent="0.35">
      <c r="A1833" s="2"/>
      <c r="B1833" s="2"/>
      <c r="C1833" s="2"/>
      <c r="D1833" s="2"/>
      <c r="E1833" s="2"/>
      <c r="F1833" s="3"/>
    </row>
    <row r="1834" spans="1:6" x14ac:dyDescent="0.35">
      <c r="A1834" s="2"/>
      <c r="B1834" s="2"/>
      <c r="C1834" s="2"/>
      <c r="D1834" s="2"/>
      <c r="E1834" s="2"/>
      <c r="F1834" s="3"/>
    </row>
    <row r="1835" spans="1:6" x14ac:dyDescent="0.35">
      <c r="A1835" s="2"/>
      <c r="B1835" s="2"/>
      <c r="C1835" s="2"/>
      <c r="D1835" s="2"/>
      <c r="E1835" s="2"/>
      <c r="F1835" s="3"/>
    </row>
    <row r="1836" spans="1:6" x14ac:dyDescent="0.35">
      <c r="A1836" s="2"/>
      <c r="B1836" s="2"/>
      <c r="C1836" s="2"/>
      <c r="D1836" s="2"/>
      <c r="E1836" s="2"/>
      <c r="F1836" s="3"/>
    </row>
    <row r="1837" spans="1:6" x14ac:dyDescent="0.35">
      <c r="A1837" s="2"/>
      <c r="B1837" s="2"/>
      <c r="C1837" s="2"/>
      <c r="D1837" s="2"/>
      <c r="E1837" s="2"/>
      <c r="F1837" s="3"/>
    </row>
    <row r="1838" spans="1:6" x14ac:dyDescent="0.35">
      <c r="A1838" s="2"/>
      <c r="B1838" s="2"/>
      <c r="C1838" s="2"/>
      <c r="D1838" s="2"/>
      <c r="E1838" s="2"/>
      <c r="F1838" s="3"/>
    </row>
    <row r="1839" spans="1:6" x14ac:dyDescent="0.35">
      <c r="A1839" s="2"/>
      <c r="B1839" s="2"/>
      <c r="C1839" s="2"/>
      <c r="D1839" s="2"/>
      <c r="E1839" s="2"/>
      <c r="F1839" s="3"/>
    </row>
    <row r="1840" spans="1:6" x14ac:dyDescent="0.35">
      <c r="A1840" s="2"/>
      <c r="B1840" s="2"/>
      <c r="C1840" s="2"/>
      <c r="D1840" s="2"/>
      <c r="E1840" s="2"/>
      <c r="F1840" s="3"/>
    </row>
    <row r="1841" spans="1:6" x14ac:dyDescent="0.35">
      <c r="A1841" s="2"/>
      <c r="B1841" s="2"/>
      <c r="C1841" s="2"/>
      <c r="D1841" s="2"/>
      <c r="E1841" s="2"/>
      <c r="F1841" s="3"/>
    </row>
    <row r="1842" spans="1:6" x14ac:dyDescent="0.35">
      <c r="A1842" s="2"/>
      <c r="B1842" s="2"/>
      <c r="C1842" s="2"/>
      <c r="D1842" s="2"/>
      <c r="E1842" s="2"/>
      <c r="F1842" s="3"/>
    </row>
    <row r="1843" spans="1:6" x14ac:dyDescent="0.35">
      <c r="A1843" s="2"/>
      <c r="B1843" s="2"/>
      <c r="C1843" s="2"/>
      <c r="D1843" s="2"/>
      <c r="E1843" s="2"/>
      <c r="F1843" s="3"/>
    </row>
    <row r="1844" spans="1:6" x14ac:dyDescent="0.35">
      <c r="A1844" s="2"/>
      <c r="B1844" s="2"/>
      <c r="C1844" s="2"/>
      <c r="D1844" s="2"/>
      <c r="E1844" s="2"/>
      <c r="F1844" s="3"/>
    </row>
    <row r="1845" spans="1:6" x14ac:dyDescent="0.35">
      <c r="A1845" s="2"/>
      <c r="B1845" s="2"/>
      <c r="C1845" s="2"/>
      <c r="D1845" s="2"/>
      <c r="E1845" s="2"/>
      <c r="F1845" s="3"/>
    </row>
    <row r="1846" spans="1:6" x14ac:dyDescent="0.35">
      <c r="A1846" s="2"/>
      <c r="B1846" s="2"/>
      <c r="C1846" s="2"/>
      <c r="D1846" s="2"/>
      <c r="E1846" s="2"/>
      <c r="F1846" s="3"/>
    </row>
    <row r="1847" spans="1:6" x14ac:dyDescent="0.35">
      <c r="A1847" s="2"/>
      <c r="B1847" s="2"/>
      <c r="C1847" s="2"/>
      <c r="D1847" s="2"/>
      <c r="E1847" s="2"/>
      <c r="F1847" s="3"/>
    </row>
    <row r="1848" spans="1:6" x14ac:dyDescent="0.35">
      <c r="A1848" s="2"/>
      <c r="B1848" s="2"/>
      <c r="C1848" s="2"/>
      <c r="D1848" s="2"/>
      <c r="E1848" s="2"/>
      <c r="F1848" s="3"/>
    </row>
    <row r="1849" spans="1:6" x14ac:dyDescent="0.35">
      <c r="A1849" s="2"/>
      <c r="B1849" s="2"/>
      <c r="C1849" s="2"/>
      <c r="D1849" s="2"/>
      <c r="E1849" s="2"/>
      <c r="F1849" s="3"/>
    </row>
    <row r="1850" spans="1:6" x14ac:dyDescent="0.35">
      <c r="A1850" s="2"/>
      <c r="B1850" s="2"/>
      <c r="C1850" s="2"/>
      <c r="D1850" s="2"/>
      <c r="E1850" s="2"/>
      <c r="F1850" s="3"/>
    </row>
    <row r="1851" spans="1:6" x14ac:dyDescent="0.35">
      <c r="A1851" s="2"/>
      <c r="B1851" s="2"/>
      <c r="C1851" s="2"/>
      <c r="D1851" s="2"/>
      <c r="E1851" s="2"/>
      <c r="F1851" s="3"/>
    </row>
    <row r="1852" spans="1:6" x14ac:dyDescent="0.35">
      <c r="A1852" s="2"/>
      <c r="B1852" s="2"/>
      <c r="C1852" s="2"/>
      <c r="D1852" s="2"/>
      <c r="E1852" s="2"/>
      <c r="F1852" s="3"/>
    </row>
    <row r="1853" spans="1:6" x14ac:dyDescent="0.35">
      <c r="A1853" s="2"/>
      <c r="B1853" s="2"/>
      <c r="C1853" s="2"/>
      <c r="D1853" s="2"/>
      <c r="E1853" s="2"/>
      <c r="F1853" s="3"/>
    </row>
    <row r="1854" spans="1:6" x14ac:dyDescent="0.35">
      <c r="A1854" s="2"/>
      <c r="B1854" s="2"/>
      <c r="C1854" s="2"/>
      <c r="D1854" s="2"/>
      <c r="E1854" s="2"/>
      <c r="F1854" s="3"/>
    </row>
    <row r="1855" spans="1:6" x14ac:dyDescent="0.35">
      <c r="A1855" s="2"/>
      <c r="B1855" s="2"/>
      <c r="C1855" s="2"/>
      <c r="D1855" s="2"/>
      <c r="E1855" s="2"/>
      <c r="F1855" s="3"/>
    </row>
    <row r="1856" spans="1:6" x14ac:dyDescent="0.35">
      <c r="A1856" s="2"/>
      <c r="B1856" s="2"/>
      <c r="C1856" s="2"/>
      <c r="D1856" s="2"/>
      <c r="E1856" s="2"/>
      <c r="F1856" s="3"/>
    </row>
    <row r="1857" spans="1:6" x14ac:dyDescent="0.35">
      <c r="A1857" s="2"/>
      <c r="B1857" s="2"/>
      <c r="C1857" s="2"/>
      <c r="D1857" s="2"/>
      <c r="E1857" s="2"/>
      <c r="F1857" s="3"/>
    </row>
    <row r="1858" spans="1:6" x14ac:dyDescent="0.35">
      <c r="A1858" s="2"/>
      <c r="B1858" s="2"/>
      <c r="C1858" s="2"/>
      <c r="D1858" s="2"/>
      <c r="E1858" s="2"/>
      <c r="F1858" s="3"/>
    </row>
    <row r="1859" spans="1:6" x14ac:dyDescent="0.35">
      <c r="A1859" s="2"/>
      <c r="B1859" s="2"/>
      <c r="C1859" s="2"/>
      <c r="D1859" s="2"/>
      <c r="E1859" s="2"/>
      <c r="F1859" s="3"/>
    </row>
    <row r="1860" spans="1:6" x14ac:dyDescent="0.35">
      <c r="A1860" s="2"/>
      <c r="B1860" s="2"/>
      <c r="C1860" s="2"/>
      <c r="D1860" s="2"/>
      <c r="E1860" s="2"/>
      <c r="F1860" s="3"/>
    </row>
    <row r="1861" spans="1:6" x14ac:dyDescent="0.35">
      <c r="A1861" s="2"/>
      <c r="B1861" s="2"/>
      <c r="C1861" s="2"/>
      <c r="D1861" s="2"/>
      <c r="E1861" s="2"/>
      <c r="F1861" s="3"/>
    </row>
    <row r="1862" spans="1:6" x14ac:dyDescent="0.35">
      <c r="A1862" s="2"/>
      <c r="B1862" s="2"/>
      <c r="C1862" s="2"/>
      <c r="D1862" s="2"/>
      <c r="E1862" s="2"/>
      <c r="F1862" s="3"/>
    </row>
    <row r="1863" spans="1:6" x14ac:dyDescent="0.35">
      <c r="A1863" s="2"/>
      <c r="B1863" s="2"/>
      <c r="C1863" s="2"/>
      <c r="D1863" s="2"/>
      <c r="E1863" s="2"/>
      <c r="F1863" s="3"/>
    </row>
    <row r="1864" spans="1:6" x14ac:dyDescent="0.35">
      <c r="A1864" s="2"/>
      <c r="B1864" s="2"/>
      <c r="C1864" s="2"/>
      <c r="D1864" s="2"/>
      <c r="E1864" s="2"/>
      <c r="F1864" s="3"/>
    </row>
    <row r="1865" spans="1:6" x14ac:dyDescent="0.35">
      <c r="A1865" s="2"/>
      <c r="B1865" s="2"/>
      <c r="C1865" s="2"/>
      <c r="D1865" s="2"/>
      <c r="E1865" s="2"/>
      <c r="F1865" s="3"/>
    </row>
    <row r="1866" spans="1:6" x14ac:dyDescent="0.35">
      <c r="A1866" s="2"/>
      <c r="B1866" s="2"/>
      <c r="C1866" s="2"/>
      <c r="D1866" s="2"/>
      <c r="E1866" s="2"/>
      <c r="F1866" s="3"/>
    </row>
    <row r="1867" spans="1:6" x14ac:dyDescent="0.35">
      <c r="A1867" s="2"/>
      <c r="B1867" s="2"/>
      <c r="C1867" s="2"/>
      <c r="D1867" s="2"/>
      <c r="E1867" s="2"/>
      <c r="F1867" s="3"/>
    </row>
    <row r="1868" spans="1:6" x14ac:dyDescent="0.35">
      <c r="A1868" s="2"/>
      <c r="B1868" s="2"/>
      <c r="C1868" s="2"/>
      <c r="D1868" s="2"/>
      <c r="E1868" s="2"/>
      <c r="F1868" s="3"/>
    </row>
    <row r="1869" spans="1:6" x14ac:dyDescent="0.35">
      <c r="A1869" s="2"/>
      <c r="B1869" s="2"/>
      <c r="C1869" s="2"/>
      <c r="D1869" s="2"/>
      <c r="E1869" s="2"/>
      <c r="F1869" s="3"/>
    </row>
    <row r="1870" spans="1:6" x14ac:dyDescent="0.35">
      <c r="A1870" s="2"/>
      <c r="B1870" s="2"/>
      <c r="C1870" s="2"/>
      <c r="D1870" s="2"/>
      <c r="E1870" s="2"/>
      <c r="F1870" s="3"/>
    </row>
    <row r="1871" spans="1:6" x14ac:dyDescent="0.35">
      <c r="A1871" s="2"/>
      <c r="B1871" s="2"/>
      <c r="C1871" s="2"/>
      <c r="D1871" s="2"/>
      <c r="E1871" s="2"/>
      <c r="F1871" s="3"/>
    </row>
    <row r="1872" spans="1:6" x14ac:dyDescent="0.35">
      <c r="A1872" s="2"/>
      <c r="B1872" s="2"/>
      <c r="C1872" s="2"/>
      <c r="D1872" s="2"/>
      <c r="E1872" s="2"/>
      <c r="F1872" s="3"/>
    </row>
    <row r="1873" spans="1:6" x14ac:dyDescent="0.35">
      <c r="A1873" s="2"/>
      <c r="B1873" s="2"/>
      <c r="C1873" s="2"/>
      <c r="D1873" s="2"/>
      <c r="E1873" s="2"/>
      <c r="F1873" s="3"/>
    </row>
    <row r="1874" spans="1:6" x14ac:dyDescent="0.35">
      <c r="A1874" s="2"/>
      <c r="B1874" s="2"/>
      <c r="C1874" s="2"/>
      <c r="D1874" s="2"/>
      <c r="E1874" s="2"/>
      <c r="F1874" s="3"/>
    </row>
    <row r="1875" spans="1:6" x14ac:dyDescent="0.35">
      <c r="A1875" s="2"/>
      <c r="B1875" s="2"/>
      <c r="C1875" s="2"/>
      <c r="D1875" s="2"/>
      <c r="E1875" s="2"/>
      <c r="F1875" s="3"/>
    </row>
    <row r="1876" spans="1:6" x14ac:dyDescent="0.35">
      <c r="A1876" s="2"/>
      <c r="B1876" s="2"/>
      <c r="C1876" s="2"/>
      <c r="D1876" s="2"/>
      <c r="E1876" s="2"/>
      <c r="F1876" s="3"/>
    </row>
    <row r="1877" spans="1:6" x14ac:dyDescent="0.35">
      <c r="A1877" s="2"/>
      <c r="B1877" s="2"/>
      <c r="C1877" s="2"/>
      <c r="D1877" s="2"/>
      <c r="E1877" s="2"/>
      <c r="F1877" s="3"/>
    </row>
    <row r="1878" spans="1:6" x14ac:dyDescent="0.35">
      <c r="A1878" s="2"/>
      <c r="B1878" s="2"/>
      <c r="C1878" s="2"/>
      <c r="D1878" s="2"/>
      <c r="E1878" s="2"/>
      <c r="F1878" s="3"/>
    </row>
    <row r="1879" spans="1:6" x14ac:dyDescent="0.35">
      <c r="A1879" s="2"/>
      <c r="B1879" s="2"/>
      <c r="C1879" s="2"/>
      <c r="D1879" s="2"/>
      <c r="E1879" s="2"/>
      <c r="F1879" s="3"/>
    </row>
    <row r="1880" spans="1:6" x14ac:dyDescent="0.35">
      <c r="A1880" s="2"/>
      <c r="B1880" s="2"/>
      <c r="C1880" s="2"/>
      <c r="D1880" s="2"/>
      <c r="E1880" s="2"/>
      <c r="F1880" s="3"/>
    </row>
    <row r="1881" spans="1:6" x14ac:dyDescent="0.35">
      <c r="A1881" s="2"/>
      <c r="B1881" s="2"/>
      <c r="C1881" s="2"/>
      <c r="D1881" s="2"/>
      <c r="E1881" s="2"/>
      <c r="F1881" s="3"/>
    </row>
    <row r="1882" spans="1:6" x14ac:dyDescent="0.35">
      <c r="A1882" s="2"/>
      <c r="B1882" s="2"/>
      <c r="C1882" s="2"/>
      <c r="D1882" s="2"/>
      <c r="E1882" s="2"/>
      <c r="F1882" s="3"/>
    </row>
    <row r="1883" spans="1:6" x14ac:dyDescent="0.35">
      <c r="A1883" s="2"/>
      <c r="B1883" s="2"/>
      <c r="C1883" s="2"/>
      <c r="D1883" s="2"/>
      <c r="E1883" s="2"/>
      <c r="F1883" s="3"/>
    </row>
    <row r="1884" spans="1:6" x14ac:dyDescent="0.35">
      <c r="A1884" s="2"/>
      <c r="B1884" s="2"/>
      <c r="C1884" s="2"/>
      <c r="D1884" s="2"/>
      <c r="E1884" s="2"/>
      <c r="F1884" s="3"/>
    </row>
    <row r="1885" spans="1:6" x14ac:dyDescent="0.35">
      <c r="A1885" s="2"/>
      <c r="B1885" s="2"/>
      <c r="C1885" s="2"/>
      <c r="D1885" s="2"/>
      <c r="E1885" s="2"/>
      <c r="F1885" s="3"/>
    </row>
    <row r="1886" spans="1:6" x14ac:dyDescent="0.35">
      <c r="A1886" s="2"/>
      <c r="B1886" s="2"/>
      <c r="C1886" s="2"/>
      <c r="D1886" s="2"/>
      <c r="E1886" s="2"/>
      <c r="F1886" s="3"/>
    </row>
    <row r="1887" spans="1:6" x14ac:dyDescent="0.35">
      <c r="A1887" s="2"/>
      <c r="B1887" s="2"/>
      <c r="C1887" s="2"/>
      <c r="D1887" s="2"/>
      <c r="E1887" s="2"/>
      <c r="F1887" s="3"/>
    </row>
    <row r="1888" spans="1:6" x14ac:dyDescent="0.35">
      <c r="A1888" s="2"/>
      <c r="B1888" s="2"/>
      <c r="C1888" s="2"/>
      <c r="D1888" s="2"/>
      <c r="E1888" s="2"/>
      <c r="F1888" s="3"/>
    </row>
    <row r="1889" spans="1:6" x14ac:dyDescent="0.35">
      <c r="A1889" s="2"/>
      <c r="B1889" s="2"/>
      <c r="C1889" s="2"/>
      <c r="D1889" s="2"/>
      <c r="E1889" s="2"/>
      <c r="F1889" s="3"/>
    </row>
    <row r="1890" spans="1:6" x14ac:dyDescent="0.35">
      <c r="A1890" s="2"/>
      <c r="B1890" s="2"/>
      <c r="C1890" s="2"/>
      <c r="D1890" s="2"/>
      <c r="E1890" s="2"/>
      <c r="F1890" s="3"/>
    </row>
    <row r="1891" spans="1:6" x14ac:dyDescent="0.35">
      <c r="A1891" s="2"/>
      <c r="B1891" s="2"/>
      <c r="C1891" s="2"/>
      <c r="D1891" s="2"/>
      <c r="E1891" s="2"/>
      <c r="F1891" s="3"/>
    </row>
    <row r="1892" spans="1:6" x14ac:dyDescent="0.35">
      <c r="A1892" s="2"/>
      <c r="B1892" s="2"/>
      <c r="C1892" s="2"/>
      <c r="D1892" s="2"/>
      <c r="E1892" s="2"/>
      <c r="F1892" s="3"/>
    </row>
    <row r="1893" spans="1:6" x14ac:dyDescent="0.35">
      <c r="A1893" s="2"/>
      <c r="B1893" s="2"/>
      <c r="C1893" s="2"/>
      <c r="D1893" s="2"/>
      <c r="E1893" s="2"/>
      <c r="F1893" s="3"/>
    </row>
    <row r="1894" spans="1:6" x14ac:dyDescent="0.35">
      <c r="A1894" s="2"/>
      <c r="B1894" s="2"/>
      <c r="C1894" s="2"/>
      <c r="D1894" s="2"/>
      <c r="E1894" s="2"/>
      <c r="F1894" s="3"/>
    </row>
    <row r="1895" spans="1:6" x14ac:dyDescent="0.35">
      <c r="A1895" s="2"/>
      <c r="B1895" s="2"/>
      <c r="C1895" s="2"/>
      <c r="D1895" s="2"/>
      <c r="E1895" s="2"/>
      <c r="F1895" s="3"/>
    </row>
    <row r="1896" spans="1:6" x14ac:dyDescent="0.35">
      <c r="A1896" s="2"/>
      <c r="B1896" s="2"/>
      <c r="C1896" s="2"/>
      <c r="D1896" s="2"/>
      <c r="E1896" s="2"/>
      <c r="F1896" s="3"/>
    </row>
    <row r="1897" spans="1:6" x14ac:dyDescent="0.35">
      <c r="A1897" s="2"/>
      <c r="B1897" s="2"/>
      <c r="C1897" s="2"/>
      <c r="D1897" s="2"/>
      <c r="E1897" s="2"/>
      <c r="F1897" s="3"/>
    </row>
    <row r="1898" spans="1:6" x14ac:dyDescent="0.35">
      <c r="A1898" s="2"/>
      <c r="B1898" s="2"/>
      <c r="C1898" s="2"/>
      <c r="D1898" s="2"/>
      <c r="E1898" s="2"/>
      <c r="F1898" s="3"/>
    </row>
    <row r="1899" spans="1:6" x14ac:dyDescent="0.35">
      <c r="A1899" s="2"/>
      <c r="B1899" s="2"/>
      <c r="C1899" s="2"/>
      <c r="D1899" s="2"/>
      <c r="E1899" s="2"/>
      <c r="F1899" s="3"/>
    </row>
    <row r="1900" spans="1:6" x14ac:dyDescent="0.35">
      <c r="A1900" s="2"/>
      <c r="B1900" s="2"/>
      <c r="C1900" s="2"/>
      <c r="D1900" s="2"/>
      <c r="E1900" s="2"/>
      <c r="F1900" s="3"/>
    </row>
    <row r="1901" spans="1:6" x14ac:dyDescent="0.35">
      <c r="A1901" s="2"/>
      <c r="B1901" s="2"/>
      <c r="C1901" s="2"/>
      <c r="D1901" s="2"/>
      <c r="E1901" s="2"/>
      <c r="F1901" s="3"/>
    </row>
    <row r="1902" spans="1:6" x14ac:dyDescent="0.35">
      <c r="A1902" s="2"/>
      <c r="B1902" s="2"/>
      <c r="C1902" s="2"/>
      <c r="D1902" s="2"/>
      <c r="E1902" s="2"/>
      <c r="F1902" s="3"/>
    </row>
    <row r="1903" spans="1:6" x14ac:dyDescent="0.35">
      <c r="A1903" s="2"/>
      <c r="B1903" s="2"/>
      <c r="C1903" s="2"/>
      <c r="D1903" s="2"/>
      <c r="E1903" s="2"/>
      <c r="F1903" s="3"/>
    </row>
    <row r="1904" spans="1:6" x14ac:dyDescent="0.35">
      <c r="A1904" s="2"/>
      <c r="B1904" s="2"/>
      <c r="C1904" s="2"/>
      <c r="D1904" s="2"/>
      <c r="E1904" s="2"/>
      <c r="F1904" s="3"/>
    </row>
    <row r="1905" spans="1:6" x14ac:dyDescent="0.35">
      <c r="A1905" s="2"/>
      <c r="B1905" s="2"/>
      <c r="C1905" s="2"/>
      <c r="D1905" s="2"/>
      <c r="E1905" s="2"/>
      <c r="F1905" s="3"/>
    </row>
    <row r="1906" spans="1:6" x14ac:dyDescent="0.35">
      <c r="A1906" s="2"/>
      <c r="B1906" s="2"/>
      <c r="C1906" s="2"/>
      <c r="D1906" s="2"/>
      <c r="E1906" s="2"/>
      <c r="F1906" s="3"/>
    </row>
    <row r="1907" spans="1:6" x14ac:dyDescent="0.35">
      <c r="A1907" s="2"/>
      <c r="B1907" s="2"/>
      <c r="C1907" s="2"/>
      <c r="D1907" s="2"/>
      <c r="E1907" s="2"/>
      <c r="F1907" s="3"/>
    </row>
    <row r="1908" spans="1:6" x14ac:dyDescent="0.35">
      <c r="A1908" s="2"/>
      <c r="B1908" s="2"/>
      <c r="C1908" s="2"/>
      <c r="D1908" s="2"/>
      <c r="E1908" s="2"/>
      <c r="F1908" s="3"/>
    </row>
    <row r="1909" spans="1:6" x14ac:dyDescent="0.35">
      <c r="A1909" s="2"/>
      <c r="B1909" s="2"/>
      <c r="C1909" s="2"/>
      <c r="D1909" s="2"/>
      <c r="E1909" s="2"/>
      <c r="F1909" s="3"/>
    </row>
    <row r="1910" spans="1:6" x14ac:dyDescent="0.35">
      <c r="A1910" s="2"/>
      <c r="B1910" s="2"/>
      <c r="C1910" s="2"/>
      <c r="D1910" s="2"/>
      <c r="E1910" s="2"/>
      <c r="F1910" s="3"/>
    </row>
    <row r="1911" spans="1:6" x14ac:dyDescent="0.35">
      <c r="A1911" s="2"/>
      <c r="B1911" s="2"/>
      <c r="C1911" s="2"/>
      <c r="D1911" s="2"/>
      <c r="E1911" s="2"/>
      <c r="F1911" s="3"/>
    </row>
    <row r="1912" spans="1:6" x14ac:dyDescent="0.35">
      <c r="A1912" s="2"/>
      <c r="B1912" s="2"/>
      <c r="C1912" s="2"/>
      <c r="D1912" s="2"/>
      <c r="E1912" s="2"/>
      <c r="F1912" s="3"/>
    </row>
    <row r="1913" spans="1:6" x14ac:dyDescent="0.35">
      <c r="A1913" s="2"/>
      <c r="B1913" s="2"/>
      <c r="C1913" s="2"/>
      <c r="D1913" s="2"/>
      <c r="E1913" s="2"/>
      <c r="F1913" s="3"/>
    </row>
    <row r="1914" spans="1:6" x14ac:dyDescent="0.35">
      <c r="A1914" s="2"/>
      <c r="B1914" s="2"/>
      <c r="C1914" s="2"/>
      <c r="D1914" s="2"/>
      <c r="E1914" s="2"/>
      <c r="F1914" s="3"/>
    </row>
    <row r="1915" spans="1:6" x14ac:dyDescent="0.35">
      <c r="A1915" s="2"/>
      <c r="B1915" s="2"/>
      <c r="C1915" s="2"/>
      <c r="D1915" s="2"/>
      <c r="E1915" s="2"/>
      <c r="F1915" s="3"/>
    </row>
    <row r="1916" spans="1:6" x14ac:dyDescent="0.35">
      <c r="A1916" s="2"/>
      <c r="B1916" s="2"/>
      <c r="C1916" s="2"/>
      <c r="D1916" s="2"/>
      <c r="E1916" s="2"/>
      <c r="F1916" s="3"/>
    </row>
    <row r="1917" spans="1:6" x14ac:dyDescent="0.35">
      <c r="A1917" s="2"/>
      <c r="B1917" s="2"/>
      <c r="C1917" s="2"/>
      <c r="D1917" s="2"/>
      <c r="E1917" s="2"/>
      <c r="F1917" s="3"/>
    </row>
    <row r="1918" spans="1:6" x14ac:dyDescent="0.35">
      <c r="A1918" s="2"/>
      <c r="B1918" s="2"/>
      <c r="C1918" s="2"/>
      <c r="D1918" s="2"/>
      <c r="E1918" s="2"/>
      <c r="F1918" s="3"/>
    </row>
    <row r="1919" spans="1:6" x14ac:dyDescent="0.35">
      <c r="A1919" s="2"/>
      <c r="B1919" s="2"/>
      <c r="C1919" s="2"/>
      <c r="D1919" s="2"/>
      <c r="E1919" s="2"/>
      <c r="F1919" s="3"/>
    </row>
    <row r="1920" spans="1:6" x14ac:dyDescent="0.35">
      <c r="A1920" s="2"/>
      <c r="B1920" s="2"/>
      <c r="C1920" s="2"/>
      <c r="D1920" s="2"/>
      <c r="E1920" s="2"/>
      <c r="F1920" s="3"/>
    </row>
    <row r="1921" spans="1:6" x14ac:dyDescent="0.35">
      <c r="A1921" s="2"/>
      <c r="B1921" s="2"/>
      <c r="C1921" s="2"/>
      <c r="D1921" s="2"/>
      <c r="E1921" s="2"/>
      <c r="F1921" s="3"/>
    </row>
    <row r="1922" spans="1:6" x14ac:dyDescent="0.35">
      <c r="A1922" s="2"/>
      <c r="B1922" s="2"/>
      <c r="C1922" s="2"/>
      <c r="D1922" s="2"/>
      <c r="E1922" s="2"/>
      <c r="F1922" s="3"/>
    </row>
    <row r="1923" spans="1:6" x14ac:dyDescent="0.35">
      <c r="A1923" s="2"/>
      <c r="B1923" s="2"/>
      <c r="C1923" s="2"/>
      <c r="D1923" s="2"/>
      <c r="E1923" s="2"/>
      <c r="F1923" s="3"/>
    </row>
    <row r="1924" spans="1:6" x14ac:dyDescent="0.35">
      <c r="A1924" s="2"/>
      <c r="B1924" s="2"/>
      <c r="C1924" s="2"/>
      <c r="D1924" s="2"/>
      <c r="E1924" s="2"/>
      <c r="F1924" s="3"/>
    </row>
    <row r="1925" spans="1:6" x14ac:dyDescent="0.35">
      <c r="A1925" s="2"/>
      <c r="B1925" s="2"/>
      <c r="C1925" s="2"/>
      <c r="D1925" s="2"/>
      <c r="E1925" s="2"/>
      <c r="F1925" s="3"/>
    </row>
    <row r="1926" spans="1:6" x14ac:dyDescent="0.35">
      <c r="A1926" s="2"/>
      <c r="B1926" s="2"/>
      <c r="C1926" s="2"/>
      <c r="D1926" s="2"/>
      <c r="E1926" s="2"/>
      <c r="F1926" s="3"/>
    </row>
    <row r="1927" spans="1:6" x14ac:dyDescent="0.35">
      <c r="A1927" s="2"/>
      <c r="B1927" s="2"/>
      <c r="C1927" s="2"/>
      <c r="D1927" s="2"/>
      <c r="E1927" s="2"/>
      <c r="F1927" s="3"/>
    </row>
    <row r="1928" spans="1:6" x14ac:dyDescent="0.35">
      <c r="A1928" s="2"/>
      <c r="B1928" s="2"/>
      <c r="C1928" s="2"/>
      <c r="D1928" s="2"/>
      <c r="E1928" s="2"/>
      <c r="F1928" s="3"/>
    </row>
    <row r="1929" spans="1:6" x14ac:dyDescent="0.35">
      <c r="A1929" s="2"/>
      <c r="B1929" s="2"/>
      <c r="C1929" s="2"/>
      <c r="D1929" s="2"/>
      <c r="E1929" s="2"/>
      <c r="F1929" s="3"/>
    </row>
    <row r="1930" spans="1:6" x14ac:dyDescent="0.35">
      <c r="A1930" s="2"/>
      <c r="B1930" s="2"/>
      <c r="C1930" s="2"/>
      <c r="D1930" s="2"/>
      <c r="E1930" s="2"/>
      <c r="F1930" s="3"/>
    </row>
    <row r="1931" spans="1:6" x14ac:dyDescent="0.35">
      <c r="A1931" s="2"/>
      <c r="B1931" s="2"/>
      <c r="C1931" s="2"/>
      <c r="D1931" s="2"/>
      <c r="E1931" s="2"/>
      <c r="F1931" s="3"/>
    </row>
    <row r="1932" spans="1:6" x14ac:dyDescent="0.35">
      <c r="A1932" s="2"/>
      <c r="B1932" s="2"/>
      <c r="C1932" s="2"/>
      <c r="D1932" s="2"/>
      <c r="E1932" s="2"/>
      <c r="F1932" s="3"/>
    </row>
    <row r="1933" spans="1:6" x14ac:dyDescent="0.35">
      <c r="A1933" s="2"/>
      <c r="B1933" s="2"/>
      <c r="C1933" s="2"/>
      <c r="D1933" s="2"/>
      <c r="E1933" s="2"/>
      <c r="F1933" s="3"/>
    </row>
    <row r="1934" spans="1:6" x14ac:dyDescent="0.35">
      <c r="A1934" s="2"/>
      <c r="B1934" s="2"/>
      <c r="C1934" s="2"/>
      <c r="D1934" s="2"/>
      <c r="E1934" s="2"/>
      <c r="F1934" s="3"/>
    </row>
    <row r="1935" spans="1:6" x14ac:dyDescent="0.35">
      <c r="A1935" s="2"/>
      <c r="B1935" s="2"/>
      <c r="C1935" s="2"/>
      <c r="D1935" s="2"/>
      <c r="E1935" s="2"/>
      <c r="F1935" s="3"/>
    </row>
    <row r="1936" spans="1:6" x14ac:dyDescent="0.35">
      <c r="A1936" s="2"/>
      <c r="B1936" s="2"/>
      <c r="C1936" s="2"/>
      <c r="D1936" s="2"/>
      <c r="E1936" s="2"/>
      <c r="F1936" s="3"/>
    </row>
    <row r="1937" spans="1:6" x14ac:dyDescent="0.35">
      <c r="A1937" s="2"/>
      <c r="B1937" s="2"/>
      <c r="C1937" s="2"/>
      <c r="D1937" s="2"/>
      <c r="E1937" s="2"/>
      <c r="F1937" s="3"/>
    </row>
    <row r="1938" spans="1:6" x14ac:dyDescent="0.35">
      <c r="A1938" s="2"/>
      <c r="B1938" s="2"/>
      <c r="C1938" s="2"/>
      <c r="D1938" s="2"/>
      <c r="E1938" s="2"/>
      <c r="F1938" s="3"/>
    </row>
    <row r="1939" spans="1:6" x14ac:dyDescent="0.35">
      <c r="A1939" s="2"/>
      <c r="B1939" s="2"/>
      <c r="C1939" s="2"/>
      <c r="D1939" s="2"/>
      <c r="E1939" s="2"/>
      <c r="F1939" s="3"/>
    </row>
    <row r="1940" spans="1:6" x14ac:dyDescent="0.35">
      <c r="A1940" s="2"/>
      <c r="B1940" s="2"/>
      <c r="C1940" s="2"/>
      <c r="D1940" s="2"/>
      <c r="E1940" s="2"/>
      <c r="F1940" s="3"/>
    </row>
    <row r="1941" spans="1:6" x14ac:dyDescent="0.35">
      <c r="A1941" s="2"/>
      <c r="B1941" s="2"/>
      <c r="C1941" s="2"/>
      <c r="D1941" s="2"/>
      <c r="E1941" s="2"/>
      <c r="F1941" s="3"/>
    </row>
    <row r="1942" spans="1:6" x14ac:dyDescent="0.35">
      <c r="A1942" s="2"/>
      <c r="B1942" s="2"/>
      <c r="C1942" s="2"/>
      <c r="D1942" s="2"/>
      <c r="E1942" s="2"/>
      <c r="F1942" s="3"/>
    </row>
    <row r="1943" spans="1:6" x14ac:dyDescent="0.35">
      <c r="A1943" s="2"/>
      <c r="B1943" s="2"/>
      <c r="C1943" s="2"/>
      <c r="D1943" s="2"/>
      <c r="E1943" s="2"/>
      <c r="F1943" s="3"/>
    </row>
    <row r="1944" spans="1:6" x14ac:dyDescent="0.35">
      <c r="A1944" s="2"/>
      <c r="B1944" s="2"/>
      <c r="C1944" s="2"/>
      <c r="D1944" s="2"/>
      <c r="E1944" s="2"/>
      <c r="F1944" s="3"/>
    </row>
    <row r="1945" spans="1:6" x14ac:dyDescent="0.35">
      <c r="A1945" s="2"/>
      <c r="B1945" s="2"/>
      <c r="C1945" s="2"/>
      <c r="D1945" s="2"/>
      <c r="E1945" s="2"/>
      <c r="F1945" s="3"/>
    </row>
    <row r="1946" spans="1:6" x14ac:dyDescent="0.35">
      <c r="A1946" s="2"/>
      <c r="B1946" s="2"/>
      <c r="C1946" s="2"/>
      <c r="D1946" s="2"/>
      <c r="E1946" s="2"/>
      <c r="F1946" s="3"/>
    </row>
    <row r="1947" spans="1:6" x14ac:dyDescent="0.35">
      <c r="A1947" s="2"/>
      <c r="B1947" s="2"/>
      <c r="C1947" s="2"/>
      <c r="D1947" s="2"/>
      <c r="E1947" s="2"/>
      <c r="F1947" s="3"/>
    </row>
    <row r="1948" spans="1:6" x14ac:dyDescent="0.35">
      <c r="A1948" s="2"/>
      <c r="B1948" s="2"/>
      <c r="C1948" s="2"/>
      <c r="D1948" s="2"/>
      <c r="E1948" s="2"/>
      <c r="F1948" s="3"/>
    </row>
    <row r="1949" spans="1:6" x14ac:dyDescent="0.35">
      <c r="A1949" s="2"/>
      <c r="B1949" s="2"/>
      <c r="C1949" s="2"/>
      <c r="D1949" s="2"/>
      <c r="E1949" s="2"/>
      <c r="F1949" s="3"/>
    </row>
    <row r="1950" spans="1:6" x14ac:dyDescent="0.35">
      <c r="A1950" s="2"/>
      <c r="B1950" s="2"/>
      <c r="C1950" s="2"/>
      <c r="D1950" s="2"/>
      <c r="E1950" s="2"/>
      <c r="F1950" s="3"/>
    </row>
    <row r="1951" spans="1:6" x14ac:dyDescent="0.35">
      <c r="A1951" s="2"/>
      <c r="B1951" s="2"/>
      <c r="C1951" s="2"/>
      <c r="D1951" s="2"/>
      <c r="E1951" s="2"/>
      <c r="F1951" s="3"/>
    </row>
    <row r="1952" spans="1:6" x14ac:dyDescent="0.35">
      <c r="A1952" s="2"/>
      <c r="B1952" s="2"/>
      <c r="C1952" s="2"/>
      <c r="D1952" s="2"/>
      <c r="E1952" s="2"/>
      <c r="F1952" s="3"/>
    </row>
    <row r="1953" spans="1:6" x14ac:dyDescent="0.35">
      <c r="A1953" s="2"/>
      <c r="B1953" s="2"/>
      <c r="C1953" s="2"/>
      <c r="D1953" s="2"/>
      <c r="E1953" s="2"/>
      <c r="F1953" s="3"/>
    </row>
    <row r="1954" spans="1:6" x14ac:dyDescent="0.35">
      <c r="A1954" s="2"/>
      <c r="B1954" s="2"/>
      <c r="C1954" s="2"/>
      <c r="D1954" s="2"/>
      <c r="E1954" s="2"/>
      <c r="F1954" s="3"/>
    </row>
    <row r="1955" spans="1:6" x14ac:dyDescent="0.35">
      <c r="A1955" s="2"/>
      <c r="B1955" s="2"/>
      <c r="C1955" s="2"/>
      <c r="D1955" s="2"/>
      <c r="E1955" s="2"/>
      <c r="F1955" s="3"/>
    </row>
    <row r="1956" spans="1:6" x14ac:dyDescent="0.35">
      <c r="A1956" s="2"/>
      <c r="B1956" s="2"/>
      <c r="C1956" s="2"/>
      <c r="D1956" s="2"/>
      <c r="E1956" s="2"/>
      <c r="F1956" s="3"/>
    </row>
    <row r="1957" spans="1:6" x14ac:dyDescent="0.35">
      <c r="A1957" s="2"/>
      <c r="B1957" s="2"/>
      <c r="C1957" s="2"/>
      <c r="D1957" s="2"/>
      <c r="E1957" s="2"/>
      <c r="F1957" s="3"/>
    </row>
    <row r="1958" spans="1:6" x14ac:dyDescent="0.35">
      <c r="A1958" s="2"/>
      <c r="B1958" s="2"/>
      <c r="C1958" s="2"/>
      <c r="D1958" s="2"/>
      <c r="E1958" s="2"/>
      <c r="F1958" s="3"/>
    </row>
    <row r="1959" spans="1:6" x14ac:dyDescent="0.35">
      <c r="A1959" s="2"/>
      <c r="B1959" s="2"/>
      <c r="C1959" s="2"/>
      <c r="D1959" s="2"/>
      <c r="E1959" s="2"/>
      <c r="F1959" s="3"/>
    </row>
    <row r="1960" spans="1:6" x14ac:dyDescent="0.35">
      <c r="A1960" s="2"/>
      <c r="B1960" s="2"/>
      <c r="C1960" s="2"/>
      <c r="D1960" s="2"/>
      <c r="E1960" s="2"/>
      <c r="F1960" s="3"/>
    </row>
    <row r="1961" spans="1:6" x14ac:dyDescent="0.35">
      <c r="A1961" s="2"/>
      <c r="B1961" s="2"/>
      <c r="C1961" s="2"/>
      <c r="D1961" s="2"/>
      <c r="E1961" s="2"/>
      <c r="F1961" s="3"/>
    </row>
    <row r="1962" spans="1:6" x14ac:dyDescent="0.35">
      <c r="A1962" s="2"/>
      <c r="B1962" s="2"/>
      <c r="C1962" s="2"/>
      <c r="D1962" s="2"/>
      <c r="E1962" s="2"/>
      <c r="F1962" s="3"/>
    </row>
    <row r="1963" spans="1:6" x14ac:dyDescent="0.35">
      <c r="A1963" s="2"/>
      <c r="B1963" s="2"/>
      <c r="C1963" s="2"/>
      <c r="D1963" s="2"/>
      <c r="E1963" s="2"/>
      <c r="F1963" s="3"/>
    </row>
    <row r="1964" spans="1:6" x14ac:dyDescent="0.35">
      <c r="A1964" s="2"/>
      <c r="B1964" s="2"/>
      <c r="C1964" s="2"/>
      <c r="D1964" s="2"/>
      <c r="E1964" s="2"/>
      <c r="F1964" s="3"/>
    </row>
    <row r="1965" spans="1:6" x14ac:dyDescent="0.35">
      <c r="A1965" s="2"/>
      <c r="B1965" s="2"/>
      <c r="C1965" s="2"/>
      <c r="D1965" s="2"/>
      <c r="E1965" s="2"/>
      <c r="F1965" s="3"/>
    </row>
    <row r="1966" spans="1:6" x14ac:dyDescent="0.35">
      <c r="A1966" s="2"/>
      <c r="B1966" s="2"/>
      <c r="C1966" s="2"/>
      <c r="D1966" s="2"/>
      <c r="E1966" s="2"/>
      <c r="F1966" s="3"/>
    </row>
    <row r="1967" spans="1:6" x14ac:dyDescent="0.35">
      <c r="A1967" s="2"/>
      <c r="B1967" s="2"/>
      <c r="C1967" s="2"/>
      <c r="D1967" s="2"/>
      <c r="E1967" s="2"/>
      <c r="F1967" s="3"/>
    </row>
    <row r="1968" spans="1:6" x14ac:dyDescent="0.35">
      <c r="A1968" s="2"/>
      <c r="B1968" s="2"/>
      <c r="C1968" s="2"/>
      <c r="D1968" s="2"/>
      <c r="E1968" s="2"/>
      <c r="F1968" s="3"/>
    </row>
    <row r="1969" spans="1:6" x14ac:dyDescent="0.35">
      <c r="A1969" s="2"/>
      <c r="B1969" s="2"/>
      <c r="C1969" s="2"/>
      <c r="D1969" s="2"/>
      <c r="E1969" s="2"/>
      <c r="F1969" s="3"/>
    </row>
    <row r="1970" spans="1:6" x14ac:dyDescent="0.35">
      <c r="A1970" s="2"/>
      <c r="B1970" s="2"/>
      <c r="C1970" s="2"/>
      <c r="D1970" s="2"/>
      <c r="E1970" s="2"/>
      <c r="F1970" s="3"/>
    </row>
    <row r="1971" spans="1:6" x14ac:dyDescent="0.35">
      <c r="A1971" s="2"/>
      <c r="B1971" s="2"/>
      <c r="C1971" s="2"/>
      <c r="D1971" s="2"/>
      <c r="E1971" s="2"/>
      <c r="F1971" s="3"/>
    </row>
    <row r="1972" spans="1:6" x14ac:dyDescent="0.35">
      <c r="A1972" s="2"/>
      <c r="B1972" s="2"/>
      <c r="C1972" s="2"/>
      <c r="D1972" s="2"/>
      <c r="E1972" s="2"/>
      <c r="F1972" s="3"/>
    </row>
    <row r="1973" spans="1:6" x14ac:dyDescent="0.35">
      <c r="A1973" s="2"/>
      <c r="B1973" s="2"/>
      <c r="C1973" s="2"/>
      <c r="D1973" s="2"/>
      <c r="E1973" s="2"/>
      <c r="F1973" s="3"/>
    </row>
    <row r="1974" spans="1:6" x14ac:dyDescent="0.35">
      <c r="A1974" s="2"/>
      <c r="B1974" s="2"/>
      <c r="C1974" s="2"/>
      <c r="D1974" s="2"/>
      <c r="E1974" s="2"/>
      <c r="F1974" s="3"/>
    </row>
    <row r="1975" spans="1:6" x14ac:dyDescent="0.35">
      <c r="A1975" s="2"/>
      <c r="B1975" s="2"/>
      <c r="C1975" s="2"/>
      <c r="D1975" s="2"/>
      <c r="E1975" s="2"/>
      <c r="F1975" s="3"/>
    </row>
    <row r="1976" spans="1:6" x14ac:dyDescent="0.35">
      <c r="A1976" s="2"/>
      <c r="B1976" s="2"/>
      <c r="C1976" s="2"/>
      <c r="D1976" s="2"/>
      <c r="E1976" s="2"/>
      <c r="F1976" s="3"/>
    </row>
    <row r="1977" spans="1:6" x14ac:dyDescent="0.35">
      <c r="A1977" s="2"/>
      <c r="B1977" s="2"/>
      <c r="C1977" s="2"/>
      <c r="D1977" s="2"/>
      <c r="E1977" s="2"/>
      <c r="F1977" s="3"/>
    </row>
    <row r="1978" spans="1:6" x14ac:dyDescent="0.35">
      <c r="A1978" s="2"/>
      <c r="B1978" s="2"/>
      <c r="C1978" s="2"/>
      <c r="D1978" s="2"/>
      <c r="E1978" s="2"/>
      <c r="F1978" s="3"/>
    </row>
    <row r="1979" spans="1:6" x14ac:dyDescent="0.35">
      <c r="A1979" s="2"/>
      <c r="B1979" s="2"/>
      <c r="C1979" s="2"/>
      <c r="D1979" s="2"/>
      <c r="E1979" s="2"/>
      <c r="F1979" s="3"/>
    </row>
    <row r="1980" spans="1:6" x14ac:dyDescent="0.35">
      <c r="A1980" s="2"/>
      <c r="B1980" s="2"/>
      <c r="C1980" s="2"/>
      <c r="D1980" s="2"/>
      <c r="E1980" s="2"/>
      <c r="F1980" s="3"/>
    </row>
    <row r="1981" spans="1:6" x14ac:dyDescent="0.35">
      <c r="A1981" s="2"/>
      <c r="B1981" s="2"/>
      <c r="C1981" s="2"/>
      <c r="D1981" s="2"/>
      <c r="E1981" s="2"/>
      <c r="F1981" s="3"/>
    </row>
    <row r="1982" spans="1:6" x14ac:dyDescent="0.35">
      <c r="A1982" s="2"/>
      <c r="B1982" s="2"/>
      <c r="C1982" s="2"/>
      <c r="D1982" s="2"/>
      <c r="E1982" s="2"/>
      <c r="F1982" s="3"/>
    </row>
    <row r="1983" spans="1:6" x14ac:dyDescent="0.35">
      <c r="A1983" s="2"/>
      <c r="B1983" s="2"/>
      <c r="C1983" s="2"/>
      <c r="D1983" s="2"/>
      <c r="E1983" s="2"/>
      <c r="F1983" s="3"/>
    </row>
    <row r="1984" spans="1:6" x14ac:dyDescent="0.35">
      <c r="A1984" s="2"/>
      <c r="B1984" s="2"/>
      <c r="C1984" s="2"/>
      <c r="D1984" s="2"/>
      <c r="E1984" s="2"/>
      <c r="F1984" s="3"/>
    </row>
    <row r="1985" spans="1:6" x14ac:dyDescent="0.35">
      <c r="A1985" s="2"/>
      <c r="B1985" s="2"/>
      <c r="C1985" s="2"/>
      <c r="D1985" s="2"/>
      <c r="E1985" s="2"/>
      <c r="F1985" s="3"/>
    </row>
    <row r="1986" spans="1:6" x14ac:dyDescent="0.35">
      <c r="A1986" s="2"/>
      <c r="B1986" s="2"/>
      <c r="C1986" s="2"/>
      <c r="D1986" s="2"/>
      <c r="E1986" s="2"/>
      <c r="F1986" s="3"/>
    </row>
    <row r="1987" spans="1:6" x14ac:dyDescent="0.35">
      <c r="A1987" s="2"/>
      <c r="B1987" s="2"/>
      <c r="C1987" s="2"/>
      <c r="D1987" s="2"/>
      <c r="E1987" s="2"/>
      <c r="F1987" s="3"/>
    </row>
    <row r="1988" spans="1:6" x14ac:dyDescent="0.35">
      <c r="A1988" s="2"/>
      <c r="B1988" s="2"/>
      <c r="C1988" s="2"/>
      <c r="D1988" s="2"/>
      <c r="E1988" s="2"/>
      <c r="F1988" s="3"/>
    </row>
    <row r="1989" spans="1:6" x14ac:dyDescent="0.35">
      <c r="A1989" s="2"/>
      <c r="B1989" s="2"/>
      <c r="C1989" s="2"/>
      <c r="D1989" s="2"/>
      <c r="E1989" s="2"/>
      <c r="F1989" s="3"/>
    </row>
    <row r="1990" spans="1:6" x14ac:dyDescent="0.35">
      <c r="A1990" s="2"/>
      <c r="B1990" s="2"/>
      <c r="C1990" s="2"/>
      <c r="D1990" s="2"/>
      <c r="E1990" s="2"/>
      <c r="F1990" s="3"/>
    </row>
    <row r="1991" spans="1:6" x14ac:dyDescent="0.35">
      <c r="A1991" s="2"/>
      <c r="B1991" s="2"/>
      <c r="C1991" s="2"/>
      <c r="D1991" s="2"/>
      <c r="E1991" s="2"/>
      <c r="F1991" s="3"/>
    </row>
    <row r="1992" spans="1:6" x14ac:dyDescent="0.35">
      <c r="A1992" s="2"/>
      <c r="B1992" s="2"/>
      <c r="C1992" s="2"/>
      <c r="D1992" s="2"/>
      <c r="E1992" s="2"/>
      <c r="F1992" s="3"/>
    </row>
    <row r="1993" spans="1:6" x14ac:dyDescent="0.35">
      <c r="A1993" s="2"/>
      <c r="B1993" s="2"/>
      <c r="C1993" s="2"/>
      <c r="D1993" s="2"/>
      <c r="E1993" s="2"/>
      <c r="F1993" s="3"/>
    </row>
    <row r="1994" spans="1:6" x14ac:dyDescent="0.35">
      <c r="A1994" s="2"/>
      <c r="B1994" s="2"/>
      <c r="C1994" s="2"/>
      <c r="D1994" s="2"/>
      <c r="E1994" s="2"/>
      <c r="F1994" s="3"/>
    </row>
    <row r="1995" spans="1:6" x14ac:dyDescent="0.35">
      <c r="A1995" s="2"/>
      <c r="B1995" s="2"/>
      <c r="C1995" s="2"/>
      <c r="D1995" s="2"/>
      <c r="E1995" s="2"/>
      <c r="F1995" s="3"/>
    </row>
    <row r="1996" spans="1:6" x14ac:dyDescent="0.35">
      <c r="A1996" s="2"/>
      <c r="B1996" s="2"/>
      <c r="C1996" s="2"/>
      <c r="D1996" s="2"/>
      <c r="E1996" s="2"/>
      <c r="F1996" s="3"/>
    </row>
    <row r="1997" spans="1:6" x14ac:dyDescent="0.35">
      <c r="A1997" s="2"/>
      <c r="B1997" s="2"/>
      <c r="C1997" s="2"/>
      <c r="D1997" s="2"/>
      <c r="E1997" s="2"/>
      <c r="F1997" s="3"/>
    </row>
    <row r="1998" spans="1:6" x14ac:dyDescent="0.35">
      <c r="A1998" s="2"/>
      <c r="B1998" s="2"/>
      <c r="C1998" s="2"/>
      <c r="D1998" s="2"/>
      <c r="E1998" s="2"/>
      <c r="F1998" s="3"/>
    </row>
    <row r="1999" spans="1:6" x14ac:dyDescent="0.35">
      <c r="A1999" s="2"/>
      <c r="B1999" s="2"/>
      <c r="C1999" s="2"/>
      <c r="D1999" s="2"/>
      <c r="E1999" s="2"/>
      <c r="F1999" s="3"/>
    </row>
    <row r="2000" spans="1:6" x14ac:dyDescent="0.35">
      <c r="A2000" s="2"/>
      <c r="B2000" s="2"/>
      <c r="C2000" s="2"/>
      <c r="D2000" s="2"/>
      <c r="E2000" s="2"/>
      <c r="F2000" s="3"/>
    </row>
    <row r="2001" spans="1:6" x14ac:dyDescent="0.35">
      <c r="A2001" s="2"/>
      <c r="B2001" s="2"/>
      <c r="C2001" s="2"/>
      <c r="D2001" s="2"/>
      <c r="E2001" s="2"/>
      <c r="F2001" s="3"/>
    </row>
    <row r="2002" spans="1:6" x14ac:dyDescent="0.35">
      <c r="A2002" s="2"/>
      <c r="B2002" s="2"/>
      <c r="C2002" s="2"/>
      <c r="D2002" s="2"/>
      <c r="E2002" s="2"/>
      <c r="F2002" s="3"/>
    </row>
    <row r="2003" spans="1:6" x14ac:dyDescent="0.35">
      <c r="A2003" s="2"/>
      <c r="B2003" s="2"/>
      <c r="C2003" s="2"/>
      <c r="D2003" s="2"/>
      <c r="E2003" s="2"/>
      <c r="F2003" s="3"/>
    </row>
    <row r="2004" spans="1:6" x14ac:dyDescent="0.35">
      <c r="A2004" s="2"/>
      <c r="B2004" s="2"/>
      <c r="C2004" s="2"/>
      <c r="D2004" s="2"/>
      <c r="E2004" s="2"/>
      <c r="F2004" s="3"/>
    </row>
    <row r="2005" spans="1:6" x14ac:dyDescent="0.35">
      <c r="A2005" s="2"/>
      <c r="B2005" s="2"/>
      <c r="C2005" s="2"/>
      <c r="D2005" s="2"/>
      <c r="E2005" s="2"/>
      <c r="F2005" s="3"/>
    </row>
    <row r="2006" spans="1:6" x14ac:dyDescent="0.35">
      <c r="A2006" s="2"/>
      <c r="B2006" s="2"/>
      <c r="C2006" s="2"/>
      <c r="D2006" s="2"/>
      <c r="E2006" s="2"/>
      <c r="F2006" s="3"/>
    </row>
    <row r="2007" spans="1:6" x14ac:dyDescent="0.35">
      <c r="A2007" s="2"/>
      <c r="B2007" s="2"/>
      <c r="C2007" s="2"/>
      <c r="D2007" s="2"/>
      <c r="E2007" s="2"/>
      <c r="F2007" s="3"/>
    </row>
    <row r="2008" spans="1:6" x14ac:dyDescent="0.35">
      <c r="A2008" s="2"/>
      <c r="B2008" s="2"/>
      <c r="C2008" s="2"/>
      <c r="D2008" s="2"/>
      <c r="E2008" s="2"/>
      <c r="F2008" s="3"/>
    </row>
    <row r="2009" spans="1:6" x14ac:dyDescent="0.35">
      <c r="A2009" s="2"/>
      <c r="B2009" s="2"/>
      <c r="C2009" s="2"/>
      <c r="D2009" s="2"/>
      <c r="E2009" s="2"/>
      <c r="F2009" s="3"/>
    </row>
    <row r="2010" spans="1:6" x14ac:dyDescent="0.35">
      <c r="A2010" s="2"/>
      <c r="B2010" s="2"/>
      <c r="C2010" s="2"/>
      <c r="D2010" s="2"/>
      <c r="E2010" s="2"/>
      <c r="F2010" s="3"/>
    </row>
    <row r="2011" spans="1:6" x14ac:dyDescent="0.35">
      <c r="A2011" s="2"/>
      <c r="B2011" s="2"/>
      <c r="C2011" s="2"/>
      <c r="D2011" s="2"/>
      <c r="E2011" s="2"/>
      <c r="F2011" s="3"/>
    </row>
    <row r="2012" spans="1:6" x14ac:dyDescent="0.35">
      <c r="A2012" s="2"/>
      <c r="B2012" s="2"/>
      <c r="C2012" s="2"/>
      <c r="D2012" s="2"/>
      <c r="E2012" s="2"/>
      <c r="F2012" s="3"/>
    </row>
    <row r="2013" spans="1:6" x14ac:dyDescent="0.35">
      <c r="A2013" s="2"/>
      <c r="B2013" s="2"/>
      <c r="C2013" s="2"/>
      <c r="D2013" s="2"/>
      <c r="E2013" s="2"/>
      <c r="F2013" s="3"/>
    </row>
    <row r="2014" spans="1:6" x14ac:dyDescent="0.35">
      <c r="A2014" s="2"/>
      <c r="B2014" s="2"/>
      <c r="C2014" s="2"/>
      <c r="D2014" s="2"/>
      <c r="E2014" s="2"/>
      <c r="F2014" s="3"/>
    </row>
    <row r="2015" spans="1:6" x14ac:dyDescent="0.35">
      <c r="A2015" s="2"/>
      <c r="B2015" s="2"/>
      <c r="C2015" s="2"/>
      <c r="D2015" s="2"/>
      <c r="E2015" s="2"/>
      <c r="F2015" s="3"/>
    </row>
    <row r="2016" spans="1:6" x14ac:dyDescent="0.35">
      <c r="A2016" s="2"/>
      <c r="B2016" s="2"/>
      <c r="C2016" s="2"/>
      <c r="D2016" s="2"/>
      <c r="E2016" s="2"/>
      <c r="F2016" s="3"/>
    </row>
    <row r="2017" spans="1:6" x14ac:dyDescent="0.35">
      <c r="A2017" s="2"/>
      <c r="B2017" s="2"/>
      <c r="C2017" s="2"/>
      <c r="D2017" s="2"/>
      <c r="E2017" s="2"/>
      <c r="F2017" s="3"/>
    </row>
    <row r="2018" spans="1:6" x14ac:dyDescent="0.35">
      <c r="A2018" s="2"/>
      <c r="B2018" s="2"/>
      <c r="C2018" s="2"/>
      <c r="D2018" s="2"/>
      <c r="E2018" s="2"/>
      <c r="F2018" s="3"/>
    </row>
    <row r="2019" spans="1:6" x14ac:dyDescent="0.35">
      <c r="A2019" s="2"/>
      <c r="B2019" s="2"/>
      <c r="C2019" s="2"/>
      <c r="D2019" s="2"/>
      <c r="E2019" s="2"/>
      <c r="F2019" s="3"/>
    </row>
    <row r="2020" spans="1:6" x14ac:dyDescent="0.35">
      <c r="A2020" s="2"/>
      <c r="B2020" s="2"/>
      <c r="C2020" s="2"/>
      <c r="D2020" s="2"/>
      <c r="E2020" s="2"/>
      <c r="F2020" s="3"/>
    </row>
    <row r="2021" spans="1:6" x14ac:dyDescent="0.35">
      <c r="A2021" s="2"/>
      <c r="B2021" s="2"/>
      <c r="C2021" s="2"/>
      <c r="D2021" s="2"/>
      <c r="E2021" s="2"/>
      <c r="F2021" s="3"/>
    </row>
    <row r="2022" spans="1:6" x14ac:dyDescent="0.35">
      <c r="A2022" s="2"/>
      <c r="B2022" s="2"/>
      <c r="C2022" s="2"/>
      <c r="D2022" s="2"/>
      <c r="E2022" s="2"/>
      <c r="F2022" s="3"/>
    </row>
    <row r="2023" spans="1:6" x14ac:dyDescent="0.35">
      <c r="A2023" s="2"/>
      <c r="B2023" s="2"/>
      <c r="C2023" s="2"/>
      <c r="D2023" s="2"/>
      <c r="E2023" s="2"/>
      <c r="F2023" s="3"/>
    </row>
    <row r="2024" spans="1:6" x14ac:dyDescent="0.35">
      <c r="A2024" s="2"/>
      <c r="B2024" s="2"/>
      <c r="C2024" s="2"/>
      <c r="D2024" s="2"/>
      <c r="E2024" s="2"/>
      <c r="F2024" s="3"/>
    </row>
    <row r="2025" spans="1:6" x14ac:dyDescent="0.35">
      <c r="A2025" s="2"/>
      <c r="B2025" s="2"/>
      <c r="C2025" s="2"/>
      <c r="D2025" s="2"/>
      <c r="E2025" s="2"/>
      <c r="F2025" s="3"/>
    </row>
    <row r="2026" spans="1:6" x14ac:dyDescent="0.35">
      <c r="A2026" s="2"/>
      <c r="B2026" s="2"/>
      <c r="C2026" s="2"/>
      <c r="D2026" s="2"/>
      <c r="E2026" s="2"/>
      <c r="F2026" s="3"/>
    </row>
    <row r="2027" spans="1:6" x14ac:dyDescent="0.35">
      <c r="A2027" s="2"/>
      <c r="B2027" s="2"/>
      <c r="C2027" s="2"/>
      <c r="D2027" s="2"/>
      <c r="E2027" s="2"/>
      <c r="F2027" s="3"/>
    </row>
    <row r="2028" spans="1:6" x14ac:dyDescent="0.35">
      <c r="A2028" s="2"/>
      <c r="B2028" s="2"/>
      <c r="C2028" s="2"/>
      <c r="D2028" s="2"/>
      <c r="E2028" s="2"/>
      <c r="F2028" s="3"/>
    </row>
    <row r="2029" spans="1:6" x14ac:dyDescent="0.35">
      <c r="A2029" s="2"/>
      <c r="B2029" s="2"/>
      <c r="C2029" s="2"/>
      <c r="D2029" s="2"/>
      <c r="E2029" s="2"/>
      <c r="F2029" s="3"/>
    </row>
    <row r="2030" spans="1:6" x14ac:dyDescent="0.35">
      <c r="A2030" s="2"/>
      <c r="B2030" s="2"/>
      <c r="C2030" s="2"/>
      <c r="D2030" s="2"/>
      <c r="E2030" s="2"/>
      <c r="F2030" s="3"/>
    </row>
    <row r="2031" spans="1:6" x14ac:dyDescent="0.35">
      <c r="A2031" s="2"/>
      <c r="B2031" s="2"/>
      <c r="C2031" s="2"/>
      <c r="D2031" s="2"/>
      <c r="E2031" s="2"/>
      <c r="F2031" s="3"/>
    </row>
    <row r="2032" spans="1:6" x14ac:dyDescent="0.35">
      <c r="A2032" s="2"/>
      <c r="B2032" s="2"/>
      <c r="C2032" s="2"/>
      <c r="D2032" s="2"/>
      <c r="E2032" s="2"/>
      <c r="F2032" s="3"/>
    </row>
    <row r="2033" spans="1:6" x14ac:dyDescent="0.35">
      <c r="A2033" s="2"/>
      <c r="B2033" s="2"/>
      <c r="C2033" s="2"/>
      <c r="D2033" s="2"/>
      <c r="E2033" s="2"/>
      <c r="F2033" s="3"/>
    </row>
    <row r="2034" spans="1:6" x14ac:dyDescent="0.35">
      <c r="A2034" s="2"/>
      <c r="B2034" s="2"/>
      <c r="C2034" s="2"/>
      <c r="D2034" s="2"/>
      <c r="E2034" s="2"/>
      <c r="F2034" s="3"/>
    </row>
    <row r="2035" spans="1:6" x14ac:dyDescent="0.35">
      <c r="A2035" s="2"/>
      <c r="B2035" s="2"/>
      <c r="C2035" s="2"/>
      <c r="D2035" s="2"/>
      <c r="E2035" s="2"/>
      <c r="F2035" s="3"/>
    </row>
    <row r="2036" spans="1:6" x14ac:dyDescent="0.35">
      <c r="A2036" s="2"/>
      <c r="B2036" s="2"/>
      <c r="C2036" s="2"/>
      <c r="D2036" s="2"/>
      <c r="E2036" s="2"/>
      <c r="F2036" s="3"/>
    </row>
    <row r="2037" spans="1:6" x14ac:dyDescent="0.35">
      <c r="A2037" s="2"/>
      <c r="B2037" s="2"/>
      <c r="C2037" s="2"/>
      <c r="D2037" s="2"/>
      <c r="E2037" s="2"/>
      <c r="F2037" s="3"/>
    </row>
    <row r="2038" spans="1:6" x14ac:dyDescent="0.35">
      <c r="A2038" s="2"/>
      <c r="B2038" s="2"/>
      <c r="C2038" s="2"/>
      <c r="D2038" s="2"/>
      <c r="E2038" s="2"/>
      <c r="F2038" s="3"/>
    </row>
    <row r="2039" spans="1:6" x14ac:dyDescent="0.35">
      <c r="A2039" s="2"/>
      <c r="B2039" s="2"/>
      <c r="C2039" s="2"/>
      <c r="D2039" s="2"/>
      <c r="E2039" s="2"/>
      <c r="F2039" s="3"/>
    </row>
    <row r="2040" spans="1:6" x14ac:dyDescent="0.35">
      <c r="A2040" s="2"/>
      <c r="B2040" s="2"/>
      <c r="C2040" s="2"/>
      <c r="D2040" s="2"/>
      <c r="E2040" s="2"/>
      <c r="F2040" s="3"/>
    </row>
    <row r="2041" spans="1:6" x14ac:dyDescent="0.35">
      <c r="A2041" s="2"/>
      <c r="B2041" s="2"/>
      <c r="C2041" s="2"/>
      <c r="D2041" s="2"/>
      <c r="E2041" s="2"/>
      <c r="F2041" s="3"/>
    </row>
    <row r="2042" spans="1:6" x14ac:dyDescent="0.35">
      <c r="A2042" s="2"/>
      <c r="B2042" s="2"/>
      <c r="C2042" s="2"/>
      <c r="D2042" s="2"/>
      <c r="E2042" s="2"/>
      <c r="F2042" s="3"/>
    </row>
    <row r="2043" spans="1:6" x14ac:dyDescent="0.35">
      <c r="A2043" s="2"/>
      <c r="B2043" s="2"/>
      <c r="C2043" s="2"/>
      <c r="D2043" s="2"/>
      <c r="E2043" s="2"/>
      <c r="F2043" s="3"/>
    </row>
    <row r="2044" spans="1:6" x14ac:dyDescent="0.35">
      <c r="A2044" s="2"/>
      <c r="B2044" s="2"/>
      <c r="C2044" s="2"/>
      <c r="D2044" s="2"/>
      <c r="E2044" s="2"/>
      <c r="F2044" s="3"/>
    </row>
    <row r="2045" spans="1:6" x14ac:dyDescent="0.35">
      <c r="A2045" s="2"/>
      <c r="B2045" s="2"/>
      <c r="C2045" s="2"/>
      <c r="D2045" s="2"/>
      <c r="E2045" s="2"/>
      <c r="F2045" s="3"/>
    </row>
    <row r="2046" spans="1:6" x14ac:dyDescent="0.35">
      <c r="A2046" s="2"/>
      <c r="B2046" s="2"/>
      <c r="C2046" s="2"/>
      <c r="D2046" s="2"/>
      <c r="E2046" s="2"/>
      <c r="F2046" s="3"/>
    </row>
    <row r="2047" spans="1:6" x14ac:dyDescent="0.35">
      <c r="A2047" s="2"/>
      <c r="B2047" s="2"/>
      <c r="C2047" s="2"/>
      <c r="D2047" s="2"/>
      <c r="E2047" s="2"/>
      <c r="F2047" s="3"/>
    </row>
    <row r="2048" spans="1:6" x14ac:dyDescent="0.35">
      <c r="A2048" s="2"/>
      <c r="B2048" s="2"/>
      <c r="C2048" s="2"/>
      <c r="D2048" s="2"/>
      <c r="E2048" s="2"/>
      <c r="F2048" s="3"/>
    </row>
    <row r="2049" spans="1:6" x14ac:dyDescent="0.35">
      <c r="A2049" s="2"/>
      <c r="B2049" s="2"/>
      <c r="C2049" s="2"/>
      <c r="D2049" s="2"/>
      <c r="E2049" s="2"/>
      <c r="F2049" s="3"/>
    </row>
    <row r="2050" spans="1:6" x14ac:dyDescent="0.35">
      <c r="A2050" s="2"/>
      <c r="B2050" s="2"/>
      <c r="C2050" s="2"/>
      <c r="D2050" s="2"/>
      <c r="E2050" s="2"/>
      <c r="F2050" s="3"/>
    </row>
    <row r="2051" spans="1:6" x14ac:dyDescent="0.35">
      <c r="A2051" s="2"/>
      <c r="B2051" s="2"/>
      <c r="C2051" s="2"/>
      <c r="D2051" s="2"/>
      <c r="E2051" s="2"/>
      <c r="F2051" s="3"/>
    </row>
    <row r="2052" spans="1:6" x14ac:dyDescent="0.35">
      <c r="A2052" s="2"/>
      <c r="B2052" s="2"/>
      <c r="C2052" s="2"/>
      <c r="D2052" s="2"/>
      <c r="E2052" s="2"/>
      <c r="F2052" s="3"/>
    </row>
    <row r="2053" spans="1:6" x14ac:dyDescent="0.35">
      <c r="A2053" s="2"/>
      <c r="B2053" s="2"/>
      <c r="C2053" s="2"/>
      <c r="D2053" s="2"/>
      <c r="E2053" s="2"/>
      <c r="F2053" s="3"/>
    </row>
    <row r="2054" spans="1:6" x14ac:dyDescent="0.35">
      <c r="A2054" s="2"/>
      <c r="B2054" s="2"/>
      <c r="C2054" s="2"/>
      <c r="D2054" s="2"/>
      <c r="E2054" s="2"/>
      <c r="F2054" s="3"/>
    </row>
    <row r="2055" spans="1:6" x14ac:dyDescent="0.35">
      <c r="A2055" s="2"/>
      <c r="B2055" s="2"/>
      <c r="C2055" s="2"/>
      <c r="D2055" s="2"/>
      <c r="E2055" s="2"/>
      <c r="F2055" s="3"/>
    </row>
    <row r="2056" spans="1:6" x14ac:dyDescent="0.35">
      <c r="A2056" s="2"/>
      <c r="B2056" s="2"/>
      <c r="C2056" s="2"/>
      <c r="D2056" s="2"/>
      <c r="E2056" s="2"/>
      <c r="F2056" s="3"/>
    </row>
    <row r="2057" spans="1:6" x14ac:dyDescent="0.35">
      <c r="A2057" s="2"/>
      <c r="B2057" s="2"/>
      <c r="C2057" s="2"/>
      <c r="D2057" s="2"/>
      <c r="E2057" s="2"/>
      <c r="F2057" s="3"/>
    </row>
    <row r="2058" spans="1:6" x14ac:dyDescent="0.35">
      <c r="A2058" s="2"/>
      <c r="B2058" s="2"/>
      <c r="C2058" s="2"/>
      <c r="D2058" s="2"/>
      <c r="E2058" s="2"/>
      <c r="F2058" s="3"/>
    </row>
    <row r="2059" spans="1:6" x14ac:dyDescent="0.35">
      <c r="A2059" s="2"/>
      <c r="B2059" s="2"/>
      <c r="C2059" s="2"/>
      <c r="D2059" s="2"/>
      <c r="E2059" s="2"/>
      <c r="F2059" s="3"/>
    </row>
    <row r="2060" spans="1:6" x14ac:dyDescent="0.35">
      <c r="A2060" s="2"/>
      <c r="B2060" s="2"/>
      <c r="C2060" s="2"/>
      <c r="D2060" s="2"/>
      <c r="E2060" s="2"/>
      <c r="F2060" s="3"/>
    </row>
    <row r="2061" spans="1:6" x14ac:dyDescent="0.35">
      <c r="A2061" s="2"/>
      <c r="B2061" s="2"/>
      <c r="C2061" s="2"/>
      <c r="D2061" s="2"/>
      <c r="E2061" s="2"/>
      <c r="F2061" s="3"/>
    </row>
    <row r="2062" spans="1:6" x14ac:dyDescent="0.35">
      <c r="A2062" s="2"/>
      <c r="B2062" s="2"/>
      <c r="C2062" s="2"/>
      <c r="D2062" s="2"/>
      <c r="E2062" s="2"/>
      <c r="F2062" s="3"/>
    </row>
    <row r="2063" spans="1:6" x14ac:dyDescent="0.35">
      <c r="A2063" s="2"/>
      <c r="B2063" s="2"/>
      <c r="C2063" s="2"/>
      <c r="D2063" s="2"/>
      <c r="E2063" s="2"/>
      <c r="F2063" s="3"/>
    </row>
    <row r="2064" spans="1:6" x14ac:dyDescent="0.35">
      <c r="A2064" s="2"/>
      <c r="B2064" s="2"/>
      <c r="C2064" s="2"/>
      <c r="D2064" s="2"/>
      <c r="E2064" s="2"/>
      <c r="F2064" s="3"/>
    </row>
    <row r="2065" spans="1:6" x14ac:dyDescent="0.35">
      <c r="A2065" s="2"/>
      <c r="B2065" s="2"/>
      <c r="C2065" s="2"/>
      <c r="D2065" s="2"/>
      <c r="E2065" s="2"/>
      <c r="F2065" s="3"/>
    </row>
    <row r="2066" spans="1:6" x14ac:dyDescent="0.35">
      <c r="A2066" s="2"/>
      <c r="B2066" s="2"/>
      <c r="C2066" s="2"/>
      <c r="D2066" s="2"/>
      <c r="E2066" s="2"/>
      <c r="F2066" s="3"/>
    </row>
    <row r="2067" spans="1:6" x14ac:dyDescent="0.35">
      <c r="A2067" s="2"/>
      <c r="B2067" s="2"/>
      <c r="C2067" s="2"/>
      <c r="D2067" s="2"/>
      <c r="E2067" s="2"/>
      <c r="F2067" s="3"/>
    </row>
    <row r="2068" spans="1:6" x14ac:dyDescent="0.35">
      <c r="A2068" s="2"/>
      <c r="B2068" s="2"/>
      <c r="C2068" s="2"/>
      <c r="D2068" s="2"/>
      <c r="E2068" s="2"/>
      <c r="F2068" s="3"/>
    </row>
    <row r="2069" spans="1:6" x14ac:dyDescent="0.35">
      <c r="A2069" s="2"/>
      <c r="B2069" s="2"/>
      <c r="C2069" s="2"/>
      <c r="D2069" s="2"/>
      <c r="E2069" s="2"/>
      <c r="F2069" s="3"/>
    </row>
    <row r="2070" spans="1:6" x14ac:dyDescent="0.35">
      <c r="A2070" s="2"/>
      <c r="B2070" s="2"/>
      <c r="C2070" s="2"/>
      <c r="D2070" s="2"/>
      <c r="E2070" s="2"/>
      <c r="F2070" s="3"/>
    </row>
    <row r="2071" spans="1:6" x14ac:dyDescent="0.35">
      <c r="A2071" s="2"/>
      <c r="B2071" s="2"/>
      <c r="C2071" s="2"/>
      <c r="D2071" s="2"/>
      <c r="E2071" s="2"/>
      <c r="F2071" s="3"/>
    </row>
    <row r="2072" spans="1:6" x14ac:dyDescent="0.35">
      <c r="A2072" s="2"/>
      <c r="B2072" s="2"/>
      <c r="C2072" s="2"/>
      <c r="D2072" s="2"/>
      <c r="E2072" s="2"/>
      <c r="F2072" s="3"/>
    </row>
    <row r="2073" spans="1:6" x14ac:dyDescent="0.35">
      <c r="A2073" s="2"/>
      <c r="B2073" s="2"/>
      <c r="C2073" s="2"/>
      <c r="D2073" s="2"/>
      <c r="E2073" s="2"/>
      <c r="F2073" s="3"/>
    </row>
    <row r="2074" spans="1:6" x14ac:dyDescent="0.35">
      <c r="A2074" s="2"/>
      <c r="B2074" s="2"/>
      <c r="C2074" s="2"/>
      <c r="D2074" s="2"/>
      <c r="E2074" s="2"/>
      <c r="F2074" s="3"/>
    </row>
    <row r="2075" spans="1:6" x14ac:dyDescent="0.35">
      <c r="A2075" s="2"/>
      <c r="B2075" s="2"/>
      <c r="C2075" s="2"/>
      <c r="D2075" s="2"/>
      <c r="E2075" s="2"/>
      <c r="F2075" s="3"/>
    </row>
    <row r="2076" spans="1:6" x14ac:dyDescent="0.35">
      <c r="A2076" s="2"/>
      <c r="B2076" s="2"/>
      <c r="C2076" s="2"/>
      <c r="D2076" s="2"/>
      <c r="E2076" s="2"/>
      <c r="F2076" s="3"/>
    </row>
    <row r="2077" spans="1:6" x14ac:dyDescent="0.35">
      <c r="A2077" s="2"/>
      <c r="B2077" s="2"/>
      <c r="C2077" s="2"/>
      <c r="D2077" s="2"/>
      <c r="E2077" s="2"/>
      <c r="F2077" s="3"/>
    </row>
    <row r="2078" spans="1:6" x14ac:dyDescent="0.35">
      <c r="A2078" s="2"/>
      <c r="B2078" s="2"/>
      <c r="C2078" s="2"/>
      <c r="D2078" s="2"/>
      <c r="E2078" s="2"/>
      <c r="F2078" s="3"/>
    </row>
    <row r="2079" spans="1:6" x14ac:dyDescent="0.35">
      <c r="A2079" s="2"/>
      <c r="B2079" s="2"/>
      <c r="C2079" s="2"/>
      <c r="D2079" s="2"/>
      <c r="E2079" s="2"/>
      <c r="F2079" s="3"/>
    </row>
    <row r="2080" spans="1:6" x14ac:dyDescent="0.35">
      <c r="A2080" s="2"/>
      <c r="B2080" s="2"/>
      <c r="C2080" s="2"/>
      <c r="D2080" s="2"/>
      <c r="E2080" s="2"/>
      <c r="F2080" s="3"/>
    </row>
    <row r="2081" spans="1:6" x14ac:dyDescent="0.35">
      <c r="A2081" s="2"/>
      <c r="B2081" s="2"/>
      <c r="C2081" s="2"/>
      <c r="D2081" s="2"/>
      <c r="E2081" s="2"/>
      <c r="F2081" s="3"/>
    </row>
    <row r="2082" spans="1:6" x14ac:dyDescent="0.35">
      <c r="A2082" s="2"/>
      <c r="B2082" s="2"/>
      <c r="C2082" s="2"/>
      <c r="D2082" s="2"/>
      <c r="E2082" s="2"/>
      <c r="F2082" s="3"/>
    </row>
    <row r="2083" spans="1:6" x14ac:dyDescent="0.35">
      <c r="A2083" s="2"/>
      <c r="B2083" s="2"/>
      <c r="C2083" s="2"/>
      <c r="D2083" s="2"/>
      <c r="E2083" s="2"/>
      <c r="F2083" s="3"/>
    </row>
    <row r="2084" spans="1:6" x14ac:dyDescent="0.35">
      <c r="A2084" s="2"/>
      <c r="B2084" s="2"/>
      <c r="C2084" s="2"/>
      <c r="D2084" s="2"/>
      <c r="E2084" s="2"/>
      <c r="F2084" s="3"/>
    </row>
    <row r="2085" spans="1:6" x14ac:dyDescent="0.35">
      <c r="A2085" s="2"/>
      <c r="B2085" s="2"/>
      <c r="C2085" s="2"/>
      <c r="D2085" s="2"/>
      <c r="E2085" s="2"/>
      <c r="F2085" s="3"/>
    </row>
    <row r="2086" spans="1:6" x14ac:dyDescent="0.35">
      <c r="A2086" s="2"/>
      <c r="B2086" s="2"/>
      <c r="C2086" s="2"/>
      <c r="D2086" s="2"/>
      <c r="E2086" s="2"/>
      <c r="F2086" s="3"/>
    </row>
    <row r="2087" spans="1:6" x14ac:dyDescent="0.35">
      <c r="A2087" s="2"/>
      <c r="B2087" s="2"/>
      <c r="C2087" s="2"/>
      <c r="D2087" s="2"/>
      <c r="E2087" s="2"/>
      <c r="F2087" s="3"/>
    </row>
    <row r="2088" spans="1:6" x14ac:dyDescent="0.35">
      <c r="A2088" s="2"/>
      <c r="B2088" s="2"/>
      <c r="C2088" s="2"/>
      <c r="D2088" s="2"/>
      <c r="E2088" s="2"/>
      <c r="F2088" s="3"/>
    </row>
    <row r="2089" spans="1:6" x14ac:dyDescent="0.35">
      <c r="A2089" s="2"/>
      <c r="B2089" s="2"/>
      <c r="C2089" s="2"/>
      <c r="D2089" s="2"/>
      <c r="E2089" s="2"/>
      <c r="F2089" s="3"/>
    </row>
    <row r="2090" spans="1:6" x14ac:dyDescent="0.35">
      <c r="A2090" s="2"/>
      <c r="B2090" s="2"/>
      <c r="C2090" s="2"/>
      <c r="D2090" s="2"/>
      <c r="E2090" s="2"/>
      <c r="F2090" s="2"/>
    </row>
    <row r="2091" spans="1:6" x14ac:dyDescent="0.35">
      <c r="A2091" s="2"/>
      <c r="B2091" s="2"/>
      <c r="C2091" s="2"/>
      <c r="D2091" s="2"/>
      <c r="E2091" s="2"/>
      <c r="F2091" s="2"/>
    </row>
    <row r="2092" spans="1:6" x14ac:dyDescent="0.35">
      <c r="A2092" s="2"/>
      <c r="B2092" s="2"/>
      <c r="C2092" s="2"/>
      <c r="D2092" s="2"/>
      <c r="E2092" s="2"/>
      <c r="F2092" s="2"/>
    </row>
    <row r="2093" spans="1:6" x14ac:dyDescent="0.35">
      <c r="A2093" s="2"/>
      <c r="B2093" s="2"/>
      <c r="C2093" s="2"/>
      <c r="D2093" s="2"/>
      <c r="E2093" s="2"/>
      <c r="F2093" s="2"/>
    </row>
    <row r="2094" spans="1:6" x14ac:dyDescent="0.35">
      <c r="A2094" s="2"/>
      <c r="B2094" s="2"/>
      <c r="C2094" s="2"/>
      <c r="D2094" s="2"/>
      <c r="E2094" s="2"/>
      <c r="F2094" s="2"/>
    </row>
    <row r="2095" spans="1:6" x14ac:dyDescent="0.35">
      <c r="A2095" s="2"/>
      <c r="B2095" s="2"/>
      <c r="C2095" s="2"/>
      <c r="D2095" s="2"/>
      <c r="E2095" s="2"/>
      <c r="F2095" s="2"/>
    </row>
    <row r="2096" spans="1:6" x14ac:dyDescent="0.35">
      <c r="A2096" s="2"/>
      <c r="B2096" s="2"/>
      <c r="C2096" s="2"/>
      <c r="D2096" s="2"/>
      <c r="E2096" s="2"/>
      <c r="F2096" s="2"/>
    </row>
    <row r="2097" spans="1:6" x14ac:dyDescent="0.35">
      <c r="A2097" s="2"/>
      <c r="B2097" s="2"/>
      <c r="C2097" s="2"/>
      <c r="D2097" s="2"/>
      <c r="E2097" s="2"/>
      <c r="F2097" s="2"/>
    </row>
    <row r="2098" spans="1:6" x14ac:dyDescent="0.35">
      <c r="A2098" s="2"/>
      <c r="B2098" s="2"/>
      <c r="C2098" s="2"/>
      <c r="D2098" s="2"/>
      <c r="E2098" s="2"/>
      <c r="F2098" s="2"/>
    </row>
    <row r="2099" spans="1:6" x14ac:dyDescent="0.35">
      <c r="A2099" s="2"/>
      <c r="B2099" s="2"/>
      <c r="C2099" s="2"/>
      <c r="D2099" s="2"/>
      <c r="E2099" s="2"/>
      <c r="F2099" s="2"/>
    </row>
    <row r="2100" spans="1:6" x14ac:dyDescent="0.35">
      <c r="A2100" s="2"/>
      <c r="B2100" s="2"/>
      <c r="C2100" s="2"/>
      <c r="D2100" s="2"/>
      <c r="E2100" s="2"/>
      <c r="F2100" s="2"/>
    </row>
    <row r="2101" spans="1:6" x14ac:dyDescent="0.35">
      <c r="A2101" s="2"/>
      <c r="B2101" s="2"/>
      <c r="C2101" s="2"/>
      <c r="D2101" s="2"/>
      <c r="E2101" s="2"/>
      <c r="F2101" s="2"/>
    </row>
    <row r="2102" spans="1:6" x14ac:dyDescent="0.35">
      <c r="A2102" s="2"/>
      <c r="B2102" s="2"/>
      <c r="C2102" s="2"/>
      <c r="D2102" s="2"/>
      <c r="E2102" s="2"/>
      <c r="F2102" s="2"/>
    </row>
    <row r="2103" spans="1:6" x14ac:dyDescent="0.35">
      <c r="A2103" s="2"/>
      <c r="B2103" s="2"/>
      <c r="C2103" s="2"/>
      <c r="D2103" s="2"/>
      <c r="E2103" s="2"/>
      <c r="F2103" s="2"/>
    </row>
    <row r="2104" spans="1:6" x14ac:dyDescent="0.35">
      <c r="A2104" s="2"/>
      <c r="B2104" s="2"/>
      <c r="C2104" s="2"/>
      <c r="D2104" s="2"/>
      <c r="E2104" s="2"/>
      <c r="F2104" s="2"/>
    </row>
    <row r="2105" spans="1:6" x14ac:dyDescent="0.35">
      <c r="A2105" s="2"/>
      <c r="B2105" s="2"/>
      <c r="C2105" s="2"/>
      <c r="D2105" s="2"/>
      <c r="E2105" s="2"/>
      <c r="F2105" s="2"/>
    </row>
    <row r="2106" spans="1:6" x14ac:dyDescent="0.35">
      <c r="A2106" s="2"/>
      <c r="B2106" s="2"/>
      <c r="C2106" s="2"/>
      <c r="D2106" s="2"/>
      <c r="E2106" s="2"/>
      <c r="F2106" s="2"/>
    </row>
    <row r="2107" spans="1:6" x14ac:dyDescent="0.35">
      <c r="A2107" s="2"/>
      <c r="B2107" s="2"/>
      <c r="C2107" s="2"/>
      <c r="D2107" s="2"/>
      <c r="E2107" s="2"/>
      <c r="F2107" s="2"/>
    </row>
    <row r="2108" spans="1:6" x14ac:dyDescent="0.35">
      <c r="A2108" s="2"/>
      <c r="B2108" s="2"/>
      <c r="C2108" s="2"/>
      <c r="D2108" s="2"/>
      <c r="E2108" s="2"/>
      <c r="F2108" s="2"/>
    </row>
    <row r="2109" spans="1:6" x14ac:dyDescent="0.35">
      <c r="A2109" s="2"/>
      <c r="B2109" s="2"/>
      <c r="C2109" s="2"/>
      <c r="D2109" s="2"/>
      <c r="E2109" s="2"/>
      <c r="F2109" s="2"/>
    </row>
    <row r="2110" spans="1:6" x14ac:dyDescent="0.35">
      <c r="A2110" s="2"/>
      <c r="B2110" s="2"/>
      <c r="C2110" s="2"/>
      <c r="D2110" s="2"/>
      <c r="E2110" s="2"/>
      <c r="F2110" s="2"/>
    </row>
    <row r="2111" spans="1:6" x14ac:dyDescent="0.35">
      <c r="A2111" s="2"/>
      <c r="B2111" s="2"/>
      <c r="C2111" s="2"/>
      <c r="D2111" s="2"/>
      <c r="E2111" s="2"/>
      <c r="F2111" s="2"/>
    </row>
    <row r="2112" spans="1:6" x14ac:dyDescent="0.35">
      <c r="A2112" s="2"/>
      <c r="B2112" s="2"/>
      <c r="C2112" s="2"/>
      <c r="D2112" s="2"/>
      <c r="E2112" s="2"/>
      <c r="F2112" s="2"/>
    </row>
    <row r="2113" spans="1:6" x14ac:dyDescent="0.35">
      <c r="A2113" s="2"/>
      <c r="B2113" s="2"/>
      <c r="C2113" s="2"/>
      <c r="D2113" s="2"/>
      <c r="E2113" s="2"/>
      <c r="F2113" s="2"/>
    </row>
    <row r="2114" spans="1:6" x14ac:dyDescent="0.35">
      <c r="A2114" s="2"/>
      <c r="B2114" s="2"/>
      <c r="C2114" s="2"/>
      <c r="D2114" s="2"/>
      <c r="E2114" s="2"/>
      <c r="F2114" s="2"/>
    </row>
    <row r="2115" spans="1:6" x14ac:dyDescent="0.35">
      <c r="A2115" s="2"/>
      <c r="B2115" s="2"/>
      <c r="C2115" s="2"/>
      <c r="D2115" s="2"/>
      <c r="E2115" s="2"/>
      <c r="F2115" s="2"/>
    </row>
    <row r="2116" spans="1:6" x14ac:dyDescent="0.35">
      <c r="A2116" s="2"/>
      <c r="B2116" s="2"/>
      <c r="C2116" s="2"/>
      <c r="D2116" s="2"/>
      <c r="E2116" s="2"/>
      <c r="F2116" s="2"/>
    </row>
    <row r="2117" spans="1:6" x14ac:dyDescent="0.35">
      <c r="A2117" s="2"/>
      <c r="B2117" s="2"/>
      <c r="C2117" s="2"/>
      <c r="D2117" s="2"/>
      <c r="E2117" s="2"/>
      <c r="F2117" s="2"/>
    </row>
    <row r="2118" spans="1:6" x14ac:dyDescent="0.35">
      <c r="A2118" s="2"/>
      <c r="B2118" s="2"/>
      <c r="C2118" s="2"/>
      <c r="D2118" s="2"/>
      <c r="E2118" s="2"/>
      <c r="F2118" s="2"/>
    </row>
    <row r="2119" spans="1:6" x14ac:dyDescent="0.35">
      <c r="A2119" s="2"/>
      <c r="B2119" s="2"/>
      <c r="C2119" s="2"/>
      <c r="D2119" s="2"/>
      <c r="E2119" s="2"/>
      <c r="F2119" s="2"/>
    </row>
    <row r="2120" spans="1:6" x14ac:dyDescent="0.35">
      <c r="A2120" s="2"/>
      <c r="B2120" s="2"/>
      <c r="C2120" s="2"/>
      <c r="D2120" s="2"/>
      <c r="E2120" s="2"/>
      <c r="F2120" s="2"/>
    </row>
    <row r="2121" spans="1:6" x14ac:dyDescent="0.35">
      <c r="A2121" s="2"/>
      <c r="B2121" s="2"/>
      <c r="C2121" s="2"/>
      <c r="D2121" s="2"/>
      <c r="E2121" s="2"/>
      <c r="F2121" s="2"/>
    </row>
    <row r="2122" spans="1:6" x14ac:dyDescent="0.35">
      <c r="A2122" s="2"/>
      <c r="B2122" s="2"/>
      <c r="C2122" s="2"/>
      <c r="D2122" s="2"/>
      <c r="E2122" s="2"/>
      <c r="F2122" s="2"/>
    </row>
    <row r="2123" spans="1:6" x14ac:dyDescent="0.35">
      <c r="A2123" s="2"/>
      <c r="B2123" s="2"/>
      <c r="C2123" s="2"/>
      <c r="D2123" s="2"/>
      <c r="E2123" s="2"/>
      <c r="F2123" s="2"/>
    </row>
    <row r="2124" spans="1:6" x14ac:dyDescent="0.35">
      <c r="A2124" s="2"/>
      <c r="B2124" s="2"/>
      <c r="C2124" s="2"/>
      <c r="D2124" s="2"/>
      <c r="E2124" s="2"/>
      <c r="F2124" s="2"/>
    </row>
    <row r="2125" spans="1:6" x14ac:dyDescent="0.35">
      <c r="A2125" s="2"/>
      <c r="B2125" s="2"/>
      <c r="C2125" s="2"/>
      <c r="D2125" s="2"/>
      <c r="E2125" s="2"/>
      <c r="F2125" s="2"/>
    </row>
    <row r="2126" spans="1:6" x14ac:dyDescent="0.35">
      <c r="A2126" s="2"/>
      <c r="B2126" s="2"/>
      <c r="C2126" s="2"/>
      <c r="D2126" s="2"/>
      <c r="E2126" s="2"/>
      <c r="F2126" s="2"/>
    </row>
    <row r="2127" spans="1:6" x14ac:dyDescent="0.35">
      <c r="A2127" s="2"/>
      <c r="B2127" s="2"/>
      <c r="C2127" s="2"/>
      <c r="D2127" s="2"/>
      <c r="E2127" s="2"/>
      <c r="F2127" s="2"/>
    </row>
    <row r="2128" spans="1:6" x14ac:dyDescent="0.35">
      <c r="A2128" s="2"/>
      <c r="B2128" s="2"/>
      <c r="C2128" s="2"/>
      <c r="D2128" s="2"/>
      <c r="E2128" s="2"/>
      <c r="F2128" s="2"/>
    </row>
    <row r="2129" spans="1:6" x14ac:dyDescent="0.35">
      <c r="A2129" s="2"/>
      <c r="B2129" s="2"/>
      <c r="C2129" s="2"/>
      <c r="D2129" s="2"/>
      <c r="E2129" s="2"/>
      <c r="F2129" s="2"/>
    </row>
    <row r="2130" spans="1:6" x14ac:dyDescent="0.35">
      <c r="A2130" s="2"/>
      <c r="B2130" s="2"/>
      <c r="C2130" s="2"/>
      <c r="D2130" s="2"/>
      <c r="E2130" s="2"/>
      <c r="F2130" s="2"/>
    </row>
    <row r="2131" spans="1:6" x14ac:dyDescent="0.35">
      <c r="A2131" s="2"/>
      <c r="B2131" s="2"/>
      <c r="C2131" s="2"/>
      <c r="D2131" s="2"/>
      <c r="E2131" s="2"/>
      <c r="F2131" s="2"/>
    </row>
    <row r="2132" spans="1:6" x14ac:dyDescent="0.35">
      <c r="A2132" s="2"/>
      <c r="B2132" s="2"/>
      <c r="C2132" s="2"/>
      <c r="D2132" s="2"/>
      <c r="E2132" s="2"/>
      <c r="F2132" s="2"/>
    </row>
    <row r="2133" spans="1:6" x14ac:dyDescent="0.35">
      <c r="A2133" s="2"/>
      <c r="B2133" s="2"/>
      <c r="C2133" s="2"/>
      <c r="D2133" s="2"/>
      <c r="E2133" s="2"/>
      <c r="F2133" s="2"/>
    </row>
    <row r="2134" spans="1:6" x14ac:dyDescent="0.35">
      <c r="A2134" s="2"/>
      <c r="B2134" s="2"/>
      <c r="C2134" s="2"/>
      <c r="D2134" s="2"/>
      <c r="E2134" s="2"/>
      <c r="F2134" s="2"/>
    </row>
    <row r="2135" spans="1:6" x14ac:dyDescent="0.35">
      <c r="A2135" s="2"/>
      <c r="B2135" s="2"/>
      <c r="C2135" s="2"/>
      <c r="D2135" s="2"/>
      <c r="E2135" s="2"/>
      <c r="F2135" s="2"/>
    </row>
    <row r="2136" spans="1:6" x14ac:dyDescent="0.35">
      <c r="A2136" s="2"/>
      <c r="B2136" s="2"/>
      <c r="C2136" s="2"/>
      <c r="D2136" s="2"/>
      <c r="E2136" s="2"/>
      <c r="F2136" s="2"/>
    </row>
    <row r="2137" spans="1:6" x14ac:dyDescent="0.35">
      <c r="A2137" s="2"/>
      <c r="B2137" s="2"/>
      <c r="C2137" s="2"/>
      <c r="D2137" s="2"/>
      <c r="E2137" s="2"/>
      <c r="F2137" s="2"/>
    </row>
    <row r="2138" spans="1:6" x14ac:dyDescent="0.35">
      <c r="A2138" s="2"/>
      <c r="B2138" s="2"/>
      <c r="C2138" s="2"/>
      <c r="D2138" s="2"/>
      <c r="E2138" s="2"/>
      <c r="F2138" s="2"/>
    </row>
    <row r="2139" spans="1:6" x14ac:dyDescent="0.35">
      <c r="A2139" s="2"/>
      <c r="B2139" s="2"/>
      <c r="C2139" s="2"/>
      <c r="D2139" s="2"/>
      <c r="E2139" s="2"/>
      <c r="F2139" s="2"/>
    </row>
    <row r="2140" spans="1:6" x14ac:dyDescent="0.35">
      <c r="A2140" s="2"/>
      <c r="B2140" s="2"/>
      <c r="C2140" s="2"/>
      <c r="D2140" s="2"/>
      <c r="E2140" s="2"/>
      <c r="F2140" s="2"/>
    </row>
    <row r="2141" spans="1:6" x14ac:dyDescent="0.35">
      <c r="A2141" s="2"/>
      <c r="B2141" s="2"/>
      <c r="C2141" s="2"/>
      <c r="D2141" s="2"/>
      <c r="E2141" s="2"/>
      <c r="F2141" s="2"/>
    </row>
    <row r="2142" spans="1:6" x14ac:dyDescent="0.35">
      <c r="A2142" s="2"/>
      <c r="B2142" s="2"/>
      <c r="C2142" s="2"/>
      <c r="D2142" s="2"/>
      <c r="E2142" s="2"/>
      <c r="F2142" s="2"/>
    </row>
    <row r="2143" spans="1:6" x14ac:dyDescent="0.35">
      <c r="A2143" s="2"/>
      <c r="B2143" s="2"/>
      <c r="C2143" s="2"/>
      <c r="D2143" s="2"/>
      <c r="E2143" s="2"/>
      <c r="F2143" s="2"/>
    </row>
    <row r="2144" spans="1:6" x14ac:dyDescent="0.35">
      <c r="A2144" s="2"/>
      <c r="B2144" s="2"/>
      <c r="C2144" s="2"/>
      <c r="D2144" s="2"/>
      <c r="E2144" s="2"/>
      <c r="F2144" s="2"/>
    </row>
    <row r="2145" spans="1:6" x14ac:dyDescent="0.35">
      <c r="A2145" s="2"/>
      <c r="B2145" s="2"/>
      <c r="C2145" s="2"/>
      <c r="D2145" s="2"/>
      <c r="E2145" s="2"/>
      <c r="F2145" s="2"/>
    </row>
    <row r="2146" spans="1:6" x14ac:dyDescent="0.35">
      <c r="A2146" s="2"/>
      <c r="B2146" s="2"/>
      <c r="C2146" s="2"/>
      <c r="D2146" s="2"/>
      <c r="E2146" s="2"/>
      <c r="F2146" s="2"/>
    </row>
    <row r="2147" spans="1:6" x14ac:dyDescent="0.35">
      <c r="A2147" s="2"/>
      <c r="B2147" s="2"/>
      <c r="C2147" s="2"/>
      <c r="D2147" s="2"/>
      <c r="E2147" s="2"/>
      <c r="F2147" s="2"/>
    </row>
    <row r="2148" spans="1:6" x14ac:dyDescent="0.35">
      <c r="A2148" s="2"/>
      <c r="B2148" s="2"/>
      <c r="C2148" s="2"/>
      <c r="D2148" s="2"/>
      <c r="E2148" s="2"/>
      <c r="F2148" s="2"/>
    </row>
    <row r="2149" spans="1:6" x14ac:dyDescent="0.35">
      <c r="A2149" s="2"/>
      <c r="B2149" s="2"/>
      <c r="C2149" s="2"/>
      <c r="D2149" s="2"/>
      <c r="E2149" s="2"/>
      <c r="F2149" s="2"/>
    </row>
    <row r="2150" spans="1:6" x14ac:dyDescent="0.35">
      <c r="A2150" s="2"/>
      <c r="B2150" s="2"/>
      <c r="C2150" s="2"/>
      <c r="D2150" s="2"/>
      <c r="E2150" s="2"/>
      <c r="F2150" s="2"/>
    </row>
    <row r="2151" spans="1:6" x14ac:dyDescent="0.35">
      <c r="A2151" s="2"/>
      <c r="B2151" s="2"/>
      <c r="C2151" s="2"/>
      <c r="D2151" s="2"/>
      <c r="E2151" s="2"/>
      <c r="F2151" s="2"/>
    </row>
    <row r="2152" spans="1:6" x14ac:dyDescent="0.35">
      <c r="A2152" s="2"/>
      <c r="B2152" s="2"/>
      <c r="C2152" s="2"/>
      <c r="D2152" s="2"/>
      <c r="E2152" s="2"/>
      <c r="F2152" s="2"/>
    </row>
    <row r="2153" spans="1:6" x14ac:dyDescent="0.35">
      <c r="A2153" s="2"/>
      <c r="B2153" s="2"/>
      <c r="C2153" s="2"/>
      <c r="D2153" s="2"/>
      <c r="E2153" s="2"/>
      <c r="F2153" s="2"/>
    </row>
    <row r="2154" spans="1:6" x14ac:dyDescent="0.35">
      <c r="A2154" s="2"/>
      <c r="B2154" s="2"/>
      <c r="C2154" s="2"/>
      <c r="D2154" s="2"/>
      <c r="E2154" s="2"/>
      <c r="F2154" s="2"/>
    </row>
    <row r="2155" spans="1:6" x14ac:dyDescent="0.35">
      <c r="A2155" s="2"/>
      <c r="B2155" s="2"/>
      <c r="C2155" s="2"/>
      <c r="D2155" s="2"/>
      <c r="E2155" s="2"/>
      <c r="F2155" s="2"/>
    </row>
    <row r="2156" spans="1:6" x14ac:dyDescent="0.35">
      <c r="A2156" s="2"/>
      <c r="B2156" s="2"/>
      <c r="C2156" s="2"/>
      <c r="D2156" s="2"/>
      <c r="E2156" s="2"/>
      <c r="F2156" s="2"/>
    </row>
    <row r="2157" spans="1:6" x14ac:dyDescent="0.35">
      <c r="A2157" s="2"/>
      <c r="B2157" s="2"/>
      <c r="C2157" s="2"/>
      <c r="D2157" s="2"/>
      <c r="E2157" s="2"/>
      <c r="F2157" s="2"/>
    </row>
    <row r="2158" spans="1:6" x14ac:dyDescent="0.35">
      <c r="A2158" s="2"/>
      <c r="B2158" s="2"/>
      <c r="C2158" s="2"/>
      <c r="D2158" s="2"/>
      <c r="E2158" s="2"/>
      <c r="F2158" s="2"/>
    </row>
    <row r="2159" spans="1:6" x14ac:dyDescent="0.35">
      <c r="A2159" s="2"/>
      <c r="B2159" s="2"/>
      <c r="C2159" s="2"/>
      <c r="D2159" s="2"/>
      <c r="E2159" s="2"/>
      <c r="F2159" s="2"/>
    </row>
    <row r="2160" spans="1:6" x14ac:dyDescent="0.35">
      <c r="A2160" s="2"/>
      <c r="B2160" s="2"/>
      <c r="C2160" s="2"/>
      <c r="D2160" s="2"/>
      <c r="E2160" s="2"/>
      <c r="F2160" s="2"/>
    </row>
    <row r="2161" spans="1:6" x14ac:dyDescent="0.35">
      <c r="A2161" s="2"/>
      <c r="B2161" s="2"/>
      <c r="C2161" s="2"/>
      <c r="D2161" s="2"/>
      <c r="E2161" s="2"/>
      <c r="F2161" s="2"/>
    </row>
    <row r="2162" spans="1:6" x14ac:dyDescent="0.35">
      <c r="A2162" s="2"/>
      <c r="B2162" s="2"/>
      <c r="C2162" s="2"/>
      <c r="D2162" s="2"/>
      <c r="E2162" s="2"/>
      <c r="F216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2022-07-04T02:25:09Z</dcterms:modified>
</cp:coreProperties>
</file>